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m\Desktop\"/>
    </mc:Choice>
  </mc:AlternateContent>
  <xr:revisionPtr revIDLastSave="0" documentId="13_ncr:1_{33562C4F-FC34-4D59-8995-9CBE6D8C1149}" xr6:coauthVersionLast="45" xr6:coauthVersionMax="45" xr10:uidLastSave="{00000000-0000-0000-0000-000000000000}"/>
  <bookViews>
    <workbookView xWindow="765" yWindow="225" windowWidth="27300" windowHeight="14430" xr2:uid="{2EB4CAE3-7E0E-4BA7-85DF-AC5EF0FBB8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G16" i="1"/>
  <c r="H16" i="1"/>
  <c r="D17" i="1"/>
  <c r="E17" i="1"/>
  <c r="G17" i="1"/>
  <c r="H17" i="1"/>
  <c r="D18" i="1"/>
  <c r="E18" i="1"/>
  <c r="G18" i="1"/>
  <c r="H18" i="1"/>
  <c r="D19" i="1"/>
  <c r="E19" i="1"/>
  <c r="G19" i="1"/>
  <c r="H19" i="1"/>
  <c r="D20" i="1"/>
  <c r="E20" i="1"/>
  <c r="G20" i="1"/>
  <c r="H20" i="1"/>
  <c r="D12" i="1" l="1"/>
  <c r="E12" i="1"/>
  <c r="G12" i="1"/>
  <c r="H12" i="1"/>
  <c r="D13" i="1"/>
  <c r="E13" i="1"/>
  <c r="G13" i="1"/>
  <c r="H13" i="1"/>
  <c r="D14" i="1"/>
  <c r="E14" i="1"/>
  <c r="G14" i="1"/>
  <c r="H14" i="1"/>
  <c r="D15" i="1"/>
  <c r="E15" i="1"/>
  <c r="G15" i="1"/>
  <c r="H15" i="1"/>
  <c r="D9" i="1" l="1"/>
  <c r="E9" i="1"/>
  <c r="G9" i="1"/>
  <c r="H9" i="1"/>
  <c r="D10" i="1"/>
  <c r="E10" i="1"/>
  <c r="G10" i="1"/>
  <c r="H10" i="1"/>
  <c r="H3" i="1"/>
  <c r="H23" i="1" l="1"/>
  <c r="G23" i="1"/>
  <c r="E23" i="1"/>
  <c r="D23" i="1"/>
  <c r="H22" i="1"/>
  <c r="G22" i="1"/>
  <c r="E22" i="1"/>
  <c r="D22" i="1"/>
  <c r="H21" i="1"/>
  <c r="G21" i="1"/>
  <c r="E21" i="1"/>
  <c r="D21" i="1"/>
  <c r="H11" i="1"/>
  <c r="G11" i="1"/>
  <c r="E11" i="1"/>
  <c r="D11" i="1"/>
  <c r="H8" i="1"/>
  <c r="G8" i="1"/>
  <c r="E8" i="1"/>
  <c r="D8" i="1"/>
  <c r="H7" i="1"/>
  <c r="G7" i="1"/>
  <c r="E7" i="1"/>
  <c r="D7" i="1"/>
  <c r="H6" i="1"/>
  <c r="G6" i="1"/>
  <c r="E6" i="1"/>
  <c r="D6" i="1"/>
  <c r="H5" i="1"/>
  <c r="G5" i="1"/>
  <c r="E5" i="1"/>
  <c r="D5" i="1"/>
  <c r="H4" i="1"/>
  <c r="G4" i="1"/>
  <c r="E4" i="1"/>
  <c r="D4" i="1"/>
  <c r="G3" i="1"/>
  <c r="E3" i="1"/>
  <c r="D3" i="1"/>
  <c r="H52" i="1" l="1"/>
  <c r="D53" i="1"/>
  <c r="E53" i="1"/>
  <c r="G53" i="1"/>
  <c r="H53" i="1"/>
  <c r="D54" i="1"/>
  <c r="E54" i="1"/>
  <c r="G54" i="1"/>
  <c r="H54" i="1"/>
  <c r="D55" i="1"/>
  <c r="E55" i="1"/>
  <c r="G55" i="1"/>
  <c r="H55" i="1"/>
  <c r="D56" i="1"/>
  <c r="E56" i="1"/>
  <c r="G56" i="1"/>
  <c r="H56" i="1"/>
  <c r="D57" i="1"/>
  <c r="E57" i="1"/>
  <c r="G57" i="1"/>
  <c r="H57" i="1"/>
  <c r="D58" i="1"/>
  <c r="E58" i="1"/>
  <c r="G58" i="1"/>
  <c r="H58" i="1"/>
  <c r="D59" i="1"/>
  <c r="E59" i="1"/>
  <c r="G59" i="1"/>
  <c r="H59" i="1"/>
  <c r="D60" i="1"/>
  <c r="E60" i="1"/>
  <c r="G60" i="1"/>
  <c r="H60" i="1"/>
  <c r="D61" i="1"/>
  <c r="E61" i="1"/>
  <c r="G61" i="1"/>
  <c r="H61" i="1"/>
  <c r="D62" i="1"/>
  <c r="E62" i="1"/>
  <c r="G62" i="1"/>
  <c r="H62" i="1"/>
  <c r="D63" i="1"/>
  <c r="E63" i="1"/>
  <c r="G63" i="1"/>
  <c r="H63" i="1"/>
  <c r="D64" i="1"/>
  <c r="E64" i="1"/>
  <c r="G64" i="1"/>
  <c r="H64" i="1"/>
  <c r="D65" i="1"/>
  <c r="E65" i="1"/>
  <c r="G65" i="1"/>
  <c r="H65" i="1"/>
  <c r="G52" i="1"/>
  <c r="E52" i="1"/>
  <c r="D52" i="1"/>
  <c r="H46" i="1" l="1"/>
  <c r="G46" i="1"/>
  <c r="E46" i="1"/>
  <c r="D46" i="1"/>
  <c r="H37" i="1" l="1"/>
  <c r="H38" i="1"/>
  <c r="G37" i="1"/>
  <c r="G38" i="1"/>
  <c r="E37" i="1"/>
  <c r="E38" i="1"/>
  <c r="D37" i="1"/>
  <c r="D38" i="1"/>
  <c r="I31" i="1" l="1"/>
  <c r="I30" i="1"/>
  <c r="H45" i="1"/>
  <c r="H44" i="1"/>
  <c r="H43" i="1"/>
  <c r="H42" i="1"/>
  <c r="H41" i="1"/>
  <c r="H40" i="1"/>
  <c r="H39" i="1"/>
  <c r="H35" i="1"/>
  <c r="H34" i="1"/>
  <c r="H33" i="1"/>
  <c r="H32" i="1"/>
  <c r="H31" i="1"/>
  <c r="H30" i="1"/>
  <c r="G45" i="1"/>
  <c r="G44" i="1"/>
  <c r="G43" i="1"/>
  <c r="G42" i="1"/>
  <c r="G41" i="1"/>
  <c r="G40" i="1"/>
  <c r="G39" i="1"/>
  <c r="E45" i="1"/>
  <c r="D45" i="1"/>
  <c r="E44" i="1"/>
  <c r="D44" i="1"/>
  <c r="E43" i="1"/>
  <c r="D43" i="1"/>
  <c r="E42" i="1"/>
  <c r="D42" i="1"/>
  <c r="E41" i="1"/>
  <c r="D41" i="1"/>
  <c r="E40" i="1"/>
  <c r="D40" i="1"/>
  <c r="H29" i="1"/>
  <c r="H36" i="1"/>
  <c r="E39" i="1" l="1"/>
  <c r="D39" i="1"/>
  <c r="G36" i="1" l="1"/>
  <c r="E36" i="1"/>
  <c r="D36" i="1"/>
  <c r="G35" i="1" l="1"/>
  <c r="G34" i="1"/>
  <c r="G33" i="1"/>
  <c r="G32" i="1"/>
  <c r="G31" i="1"/>
  <c r="G30" i="1"/>
  <c r="G29" i="1"/>
  <c r="E35" i="1"/>
  <c r="E34" i="1"/>
  <c r="E33" i="1"/>
  <c r="E32" i="1"/>
  <c r="E31" i="1"/>
  <c r="E30" i="1"/>
  <c r="E29" i="1"/>
  <c r="D35" i="1"/>
  <c r="D34" i="1"/>
  <c r="D33" i="1"/>
  <c r="D32" i="1"/>
  <c r="D31" i="1"/>
  <c r="D30" i="1"/>
  <c r="D29" i="1"/>
</calcChain>
</file>

<file path=xl/sharedStrings.xml><?xml version="1.0" encoding="utf-8"?>
<sst xmlns="http://schemas.openxmlformats.org/spreadsheetml/2006/main" count="209" uniqueCount="46">
  <si>
    <t>Hole No.</t>
  </si>
  <si>
    <t>Au opt</t>
  </si>
  <si>
    <t>Ag opt</t>
  </si>
  <si>
    <t>Key18-03rc</t>
  </si>
  <si>
    <t>Key18-04rc</t>
  </si>
  <si>
    <t>Key18-07rc</t>
  </si>
  <si>
    <t>within</t>
  </si>
  <si>
    <t>From ft</t>
  </si>
  <si>
    <t>To ft</t>
  </si>
  <si>
    <t>From m</t>
  </si>
  <si>
    <t>To m</t>
  </si>
  <si>
    <t>Length ft</t>
  </si>
  <si>
    <t>Length m</t>
  </si>
  <si>
    <t>Notes</t>
  </si>
  <si>
    <t>-</t>
  </si>
  <si>
    <t>sulfide</t>
  </si>
  <si>
    <t>oxide</t>
  </si>
  <si>
    <t>Key18-09rc</t>
  </si>
  <si>
    <t>sulfide skarn</t>
  </si>
  <si>
    <t>sulfide, stibnite</t>
  </si>
  <si>
    <t>Key18-11rc</t>
  </si>
  <si>
    <t>Key18-10rc</t>
  </si>
  <si>
    <t>Key18-14rc</t>
  </si>
  <si>
    <t>Key16-01c</t>
  </si>
  <si>
    <t>Key17-02rc</t>
  </si>
  <si>
    <t>Key17-03rc</t>
  </si>
  <si>
    <t>Key17-04rc</t>
  </si>
  <si>
    <t>Key17-06rc</t>
  </si>
  <si>
    <t>Key17-07rc</t>
  </si>
  <si>
    <t>Au gpt</t>
  </si>
  <si>
    <t>Ag gpt</t>
  </si>
  <si>
    <t>Key17-08rc</t>
  </si>
  <si>
    <t>Key17-09rc</t>
  </si>
  <si>
    <t>Key17-10rc</t>
  </si>
  <si>
    <t>sulfide skarn Dw5</t>
  </si>
  <si>
    <t>mixed oxide-sulfide</t>
  </si>
  <si>
    <t>Key19-01c</t>
  </si>
  <si>
    <t>Key19-02rc</t>
  </si>
  <si>
    <t>Key19-03rc</t>
  </si>
  <si>
    <t>Key19-05rc</t>
  </si>
  <si>
    <t>mixed</t>
  </si>
  <si>
    <t>Key19-06rc</t>
  </si>
  <si>
    <t>Table of Intercepts for 2019 Keystone Core-RC drilling Au &gt;0.300 gpt</t>
  </si>
  <si>
    <t>Table of Intercepts for 2018 Keystone RC drilling Au &gt;0.300 gpt</t>
  </si>
  <si>
    <t>Table of Intercepts for 2016-2017 Keystone Core-RC drilling Au &gt;0.300 gpt</t>
  </si>
  <si>
    <t>sulfide Comus skarn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</si>
</sst>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2" xfId="0" applyFont="1" applyBorder="1"/>
    <xf numFmtId="0" fontId="3" fillId="0" borderId="16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/>
    <xf numFmtId="0" fontId="1" fillId="0" borderId="12" xfId="0" applyFont="1" applyBorder="1"/>
    <xf numFmtId="165" fontId="4" fillId="0" borderId="3" xfId="0" applyNumberFormat="1" applyFont="1" applyBorder="1"/>
    <xf numFmtId="165" fontId="0" fillId="0" borderId="1" xfId="0" applyNumberFormat="1" applyFont="1" applyBorder="1"/>
    <xf numFmtId="165" fontId="0" fillId="0" borderId="20" xfId="0" applyNumberFormat="1" applyFont="1" applyBorder="1"/>
    <xf numFmtId="165" fontId="4" fillId="0" borderId="1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0" xfId="0" applyNumberFormat="1" applyFont="1"/>
    <xf numFmtId="165" fontId="0" fillId="0" borderId="3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0" xfId="0" applyNumberFormat="1"/>
    <xf numFmtId="164" fontId="4" fillId="0" borderId="1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1" fillId="0" borderId="16" xfId="0" applyFont="1" applyBorder="1"/>
    <xf numFmtId="0" fontId="1" fillId="0" borderId="14" xfId="0" applyFont="1" applyBorder="1"/>
    <xf numFmtId="0" fontId="1" fillId="0" borderId="25" xfId="0" applyFont="1" applyBorder="1"/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26" xfId="0" applyFont="1" applyBorder="1"/>
    <xf numFmtId="0" fontId="3" fillId="0" borderId="27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449-A074-4AEA-8C79-CA6B317169BA}">
  <sheetPr>
    <pageSetUpPr fitToPage="1"/>
  </sheetPr>
  <dimension ref="A1:M66"/>
  <sheetViews>
    <sheetView tabSelected="1" topLeftCell="A40" workbookViewId="0">
      <selection activeCell="L61" sqref="L61"/>
    </sheetView>
  </sheetViews>
  <sheetFormatPr defaultRowHeight="15" x14ac:dyDescent="0.25"/>
  <cols>
    <col min="1" max="1" width="13" customWidth="1"/>
    <col min="4" max="5" width="9.140625" style="19"/>
    <col min="7" max="7" width="9.140625" style="19"/>
    <col min="8" max="9" width="9.140625" style="48"/>
    <col min="10" max="11" width="9.140625" style="41"/>
    <col min="12" max="12" width="30.42578125" style="28" customWidth="1"/>
  </cols>
  <sheetData>
    <row r="1" spans="1:12" ht="18.75" x14ac:dyDescent="0.3">
      <c r="A1" s="7" t="s">
        <v>42</v>
      </c>
      <c r="B1" s="1"/>
      <c r="C1" s="1"/>
      <c r="D1" s="16"/>
      <c r="E1" s="16"/>
      <c r="F1" s="1"/>
      <c r="G1" s="16"/>
      <c r="H1" s="42"/>
      <c r="I1" s="42"/>
      <c r="J1" s="30"/>
      <c r="K1" s="30"/>
      <c r="L1" s="23"/>
    </row>
    <row r="2" spans="1:12" x14ac:dyDescent="0.25">
      <c r="A2" s="3" t="s">
        <v>0</v>
      </c>
      <c r="B2" s="2" t="s">
        <v>7</v>
      </c>
      <c r="C2" s="2" t="s">
        <v>8</v>
      </c>
      <c r="D2" s="17" t="s">
        <v>9</v>
      </c>
      <c r="E2" s="17" t="s">
        <v>10</v>
      </c>
      <c r="F2" s="2" t="s">
        <v>11</v>
      </c>
      <c r="G2" s="17" t="s">
        <v>12</v>
      </c>
      <c r="H2" s="43" t="s">
        <v>1</v>
      </c>
      <c r="I2" s="43" t="s">
        <v>2</v>
      </c>
      <c r="J2" s="31" t="s">
        <v>29</v>
      </c>
      <c r="K2" s="32" t="s">
        <v>30</v>
      </c>
      <c r="L2" s="24" t="s">
        <v>13</v>
      </c>
    </row>
    <row r="3" spans="1:12" x14ac:dyDescent="0.25">
      <c r="A3" s="29" t="s">
        <v>36</v>
      </c>
      <c r="B3" s="10">
        <v>1317</v>
      </c>
      <c r="C3" s="10">
        <v>1321.9</v>
      </c>
      <c r="D3" s="20">
        <f t="shared" ref="D3:D21" si="0">B3/3.2808333</f>
        <v>401.4224069232655</v>
      </c>
      <c r="E3" s="20">
        <f t="shared" ref="E3:E21" si="1">C3/3.2808333</f>
        <v>402.91592992548573</v>
      </c>
      <c r="F3" s="10">
        <v>4.9000000000000004</v>
      </c>
      <c r="G3" s="20">
        <f t="shared" ref="G3:G21" si="2">F3/3.2808333</f>
        <v>1.4935230022201984</v>
      </c>
      <c r="H3" s="44">
        <f>J3*0.0292</f>
        <v>6.16704E-2</v>
      </c>
      <c r="I3" s="44" t="s">
        <v>14</v>
      </c>
      <c r="J3" s="33">
        <v>2.1120000000000001</v>
      </c>
      <c r="K3" s="34" t="s">
        <v>14</v>
      </c>
      <c r="L3" s="25" t="s">
        <v>16</v>
      </c>
    </row>
    <row r="4" spans="1:12" x14ac:dyDescent="0.25">
      <c r="A4" s="29" t="s">
        <v>37</v>
      </c>
      <c r="B4" s="9">
        <v>305</v>
      </c>
      <c r="C4" s="10">
        <v>315</v>
      </c>
      <c r="D4" s="20">
        <f t="shared" si="0"/>
        <v>92.964186872889883</v>
      </c>
      <c r="E4" s="20">
        <f t="shared" si="1"/>
        <v>96.012192999869882</v>
      </c>
      <c r="F4" s="10">
        <v>10</v>
      </c>
      <c r="G4" s="20">
        <f t="shared" si="2"/>
        <v>3.0480061269799963</v>
      </c>
      <c r="H4" s="44">
        <f t="shared" ref="H4:H21" si="3">J4*0.0292</f>
        <v>1.5476E-2</v>
      </c>
      <c r="I4" s="44" t="s">
        <v>14</v>
      </c>
      <c r="J4" s="33">
        <v>0.53</v>
      </c>
      <c r="K4" s="34" t="s">
        <v>14</v>
      </c>
      <c r="L4" s="26" t="s">
        <v>40</v>
      </c>
    </row>
    <row r="5" spans="1:12" x14ac:dyDescent="0.25">
      <c r="A5" s="67"/>
      <c r="B5" s="9">
        <v>355</v>
      </c>
      <c r="C5" s="10">
        <v>360</v>
      </c>
      <c r="D5" s="20">
        <f t="shared" si="0"/>
        <v>108.20421750778988</v>
      </c>
      <c r="E5" s="20">
        <f t="shared" si="1"/>
        <v>109.72822057127986</v>
      </c>
      <c r="F5" s="10">
        <v>5</v>
      </c>
      <c r="G5" s="20">
        <f t="shared" si="2"/>
        <v>1.5240030634899981</v>
      </c>
      <c r="H5" s="44">
        <f t="shared" si="3"/>
        <v>1.1592400000000001E-2</v>
      </c>
      <c r="I5" s="44" t="s">
        <v>14</v>
      </c>
      <c r="J5" s="33">
        <v>0.39700000000000002</v>
      </c>
      <c r="K5" s="34" t="s">
        <v>14</v>
      </c>
      <c r="L5" s="26" t="s">
        <v>40</v>
      </c>
    </row>
    <row r="6" spans="1:12" x14ac:dyDescent="0.25">
      <c r="A6" s="55"/>
      <c r="B6" s="9">
        <v>735</v>
      </c>
      <c r="C6" s="10">
        <v>740</v>
      </c>
      <c r="D6" s="20">
        <f t="shared" si="0"/>
        <v>224.02845033302972</v>
      </c>
      <c r="E6" s="20">
        <f t="shared" si="1"/>
        <v>225.55245339651972</v>
      </c>
      <c r="F6" s="10">
        <v>5</v>
      </c>
      <c r="G6" s="20">
        <f t="shared" si="2"/>
        <v>1.5240030634899981</v>
      </c>
      <c r="H6" s="44">
        <f t="shared" si="3"/>
        <v>1.5709600000000001E-2</v>
      </c>
      <c r="I6" s="44" t="s">
        <v>14</v>
      </c>
      <c r="J6" s="33">
        <v>0.53800000000000003</v>
      </c>
      <c r="K6" s="34" t="s">
        <v>14</v>
      </c>
      <c r="L6" s="26" t="s">
        <v>16</v>
      </c>
    </row>
    <row r="7" spans="1:12" x14ac:dyDescent="0.25">
      <c r="A7" s="5"/>
      <c r="B7" s="50">
        <v>1775</v>
      </c>
      <c r="C7" s="12">
        <v>1780</v>
      </c>
      <c r="D7" s="21">
        <f t="shared" si="0"/>
        <v>541.02108753894936</v>
      </c>
      <c r="E7" s="21">
        <f t="shared" si="1"/>
        <v>542.54509060243936</v>
      </c>
      <c r="F7" s="12">
        <v>5</v>
      </c>
      <c r="G7" s="21">
        <f t="shared" si="2"/>
        <v>1.5240030634899981</v>
      </c>
      <c r="H7" s="45">
        <f t="shared" si="3"/>
        <v>9.5484000000000003E-3</v>
      </c>
      <c r="I7" s="45" t="s">
        <v>14</v>
      </c>
      <c r="J7" s="35">
        <v>0.32700000000000001</v>
      </c>
      <c r="K7" s="36" t="s">
        <v>14</v>
      </c>
      <c r="L7" s="26" t="s">
        <v>15</v>
      </c>
    </row>
    <row r="8" spans="1:12" x14ac:dyDescent="0.25">
      <c r="A8" s="68" t="s">
        <v>38</v>
      </c>
      <c r="B8" s="12">
        <v>300</v>
      </c>
      <c r="C8" s="70">
        <v>305</v>
      </c>
      <c r="D8" s="21">
        <f t="shared" si="0"/>
        <v>91.440183809399898</v>
      </c>
      <c r="E8" s="21">
        <f t="shared" si="1"/>
        <v>92.964186872889883</v>
      </c>
      <c r="F8" s="12">
        <v>5</v>
      </c>
      <c r="G8" s="21">
        <f t="shared" si="2"/>
        <v>1.5240030634899981</v>
      </c>
      <c r="H8" s="45">
        <f t="shared" si="3"/>
        <v>4.12012E-2</v>
      </c>
      <c r="I8" s="45" t="s">
        <v>14</v>
      </c>
      <c r="J8" s="35">
        <v>1.411</v>
      </c>
      <c r="K8" s="35" t="s">
        <v>14</v>
      </c>
      <c r="L8" s="52" t="s">
        <v>16</v>
      </c>
    </row>
    <row r="9" spans="1:12" x14ac:dyDescent="0.25">
      <c r="A9" s="69" t="s">
        <v>6</v>
      </c>
      <c r="B9" s="14">
        <v>300</v>
      </c>
      <c r="C9" s="71">
        <v>315</v>
      </c>
      <c r="D9" s="22">
        <f t="shared" ref="D9" si="4">B9/3.2808333</f>
        <v>91.440183809399898</v>
      </c>
      <c r="E9" s="22">
        <f t="shared" ref="E9" si="5">C9/3.2808333</f>
        <v>96.012192999869882</v>
      </c>
      <c r="F9" s="14">
        <v>15</v>
      </c>
      <c r="G9" s="22">
        <f t="shared" ref="G9" si="6">F9/3.2808333</f>
        <v>4.5720091904699949</v>
      </c>
      <c r="H9" s="46">
        <f t="shared" ref="H9" si="7">J9*0.0292</f>
        <v>2.7856799999999998E-2</v>
      </c>
      <c r="I9" s="46" t="s">
        <v>14</v>
      </c>
      <c r="J9" s="37">
        <v>0.95399999999999996</v>
      </c>
      <c r="K9" s="37" t="s">
        <v>14</v>
      </c>
      <c r="L9" s="52" t="s">
        <v>16</v>
      </c>
    </row>
    <row r="10" spans="1:12" x14ac:dyDescent="0.25">
      <c r="A10" s="55"/>
      <c r="B10" s="51">
        <v>825</v>
      </c>
      <c r="C10" s="14">
        <v>830</v>
      </c>
      <c r="D10" s="20">
        <f t="shared" ref="D10" si="8">B10/3.2808333</f>
        <v>251.46050547584969</v>
      </c>
      <c r="E10" s="20">
        <f t="shared" ref="E10" si="9">C10/3.2808333</f>
        <v>252.98450853933969</v>
      </c>
      <c r="F10" s="10">
        <v>5</v>
      </c>
      <c r="G10" s="20">
        <f t="shared" ref="G10" si="10">F10/3.2808333</f>
        <v>1.5240030634899981</v>
      </c>
      <c r="H10" s="44">
        <f t="shared" ref="H10" si="11">J10*0.0292</f>
        <v>1.6819199999999999E-2</v>
      </c>
      <c r="I10" s="44" t="s">
        <v>14</v>
      </c>
      <c r="J10" s="33">
        <v>0.57599999999999996</v>
      </c>
      <c r="K10" s="33" t="s">
        <v>14</v>
      </c>
      <c r="L10" s="52" t="s">
        <v>15</v>
      </c>
    </row>
    <row r="11" spans="1:12" x14ac:dyDescent="0.25">
      <c r="A11" s="29" t="s">
        <v>39</v>
      </c>
      <c r="B11" s="51">
        <v>40</v>
      </c>
      <c r="C11" s="14">
        <v>45</v>
      </c>
      <c r="D11" s="22">
        <f t="shared" si="0"/>
        <v>12.192024507919985</v>
      </c>
      <c r="E11" s="22">
        <f t="shared" si="1"/>
        <v>13.716027571409983</v>
      </c>
      <c r="F11" s="14">
        <v>5</v>
      </c>
      <c r="G11" s="22">
        <f t="shared" si="2"/>
        <v>1.5240030634899981</v>
      </c>
      <c r="H11" s="46">
        <f t="shared" si="3"/>
        <v>3.9741199999999997E-2</v>
      </c>
      <c r="I11" s="46" t="s">
        <v>14</v>
      </c>
      <c r="J11" s="37">
        <v>1.361</v>
      </c>
      <c r="K11" s="38" t="s">
        <v>14</v>
      </c>
      <c r="L11" s="25" t="s">
        <v>16</v>
      </c>
    </row>
    <row r="12" spans="1:12" x14ac:dyDescent="0.25">
      <c r="A12" s="55"/>
      <c r="B12" s="51">
        <v>120</v>
      </c>
      <c r="C12" s="14">
        <v>125</v>
      </c>
      <c r="D12" s="22">
        <f t="shared" ref="D12:D15" si="12">B12/3.2808333</f>
        <v>36.576073523759959</v>
      </c>
      <c r="E12" s="22">
        <f t="shared" ref="E12:E15" si="13">C12/3.2808333</f>
        <v>38.100076587249951</v>
      </c>
      <c r="F12" s="14">
        <v>5</v>
      </c>
      <c r="G12" s="22">
        <f t="shared" ref="G12:G15" si="14">F12/3.2808333</f>
        <v>1.5240030634899981</v>
      </c>
      <c r="H12" s="46">
        <f t="shared" ref="H12:H15" si="15">J12*0.0292</f>
        <v>1.1446400000000001E-2</v>
      </c>
      <c r="I12" s="46" t="s">
        <v>14</v>
      </c>
      <c r="J12" s="37">
        <v>0.39200000000000002</v>
      </c>
      <c r="K12" s="38" t="s">
        <v>14</v>
      </c>
      <c r="L12" s="25" t="s">
        <v>16</v>
      </c>
    </row>
    <row r="13" spans="1:12" x14ac:dyDescent="0.25">
      <c r="A13" s="55"/>
      <c r="B13" s="51">
        <v>135</v>
      </c>
      <c r="C13" s="14">
        <v>140</v>
      </c>
      <c r="D13" s="22">
        <f t="shared" si="12"/>
        <v>41.14808271422995</v>
      </c>
      <c r="E13" s="22">
        <f t="shared" si="13"/>
        <v>42.67208577771995</v>
      </c>
      <c r="F13" s="14">
        <v>5</v>
      </c>
      <c r="G13" s="22">
        <f t="shared" si="14"/>
        <v>1.5240030634899981</v>
      </c>
      <c r="H13" s="46">
        <f t="shared" si="15"/>
        <v>9.8112000000000008E-3</v>
      </c>
      <c r="I13" s="46" t="s">
        <v>14</v>
      </c>
      <c r="J13" s="37">
        <v>0.33600000000000002</v>
      </c>
      <c r="K13" s="38" t="s">
        <v>14</v>
      </c>
      <c r="L13" s="25" t="s">
        <v>16</v>
      </c>
    </row>
    <row r="14" spans="1:12" x14ac:dyDescent="0.25">
      <c r="A14" s="55"/>
      <c r="B14" s="51">
        <v>155</v>
      </c>
      <c r="C14" s="14">
        <v>175</v>
      </c>
      <c r="D14" s="22">
        <f t="shared" si="12"/>
        <v>47.244094968189941</v>
      </c>
      <c r="E14" s="22">
        <f t="shared" si="13"/>
        <v>53.340107222149939</v>
      </c>
      <c r="F14" s="14">
        <v>20</v>
      </c>
      <c r="G14" s="22">
        <f t="shared" si="14"/>
        <v>6.0960122539599926</v>
      </c>
      <c r="H14" s="46">
        <f t="shared" si="15"/>
        <v>1.3315200000000001E-2</v>
      </c>
      <c r="I14" s="46" t="s">
        <v>14</v>
      </c>
      <c r="J14" s="37">
        <v>0.45600000000000002</v>
      </c>
      <c r="K14" s="38" t="s">
        <v>14</v>
      </c>
      <c r="L14" s="25" t="s">
        <v>16</v>
      </c>
    </row>
    <row r="15" spans="1:12" x14ac:dyDescent="0.25">
      <c r="A15" s="55"/>
      <c r="B15" s="51">
        <v>195</v>
      </c>
      <c r="C15" s="14">
        <v>205</v>
      </c>
      <c r="D15" s="22">
        <f t="shared" si="12"/>
        <v>59.43611947610993</v>
      </c>
      <c r="E15" s="22">
        <f t="shared" si="13"/>
        <v>62.484125603089929</v>
      </c>
      <c r="F15" s="14">
        <v>10</v>
      </c>
      <c r="G15" s="22">
        <f t="shared" si="14"/>
        <v>3.0480061269799963</v>
      </c>
      <c r="H15" s="46">
        <f t="shared" si="15"/>
        <v>1.20304E-2</v>
      </c>
      <c r="I15" s="46" t="s">
        <v>14</v>
      </c>
      <c r="J15" s="37">
        <v>0.41199999999999998</v>
      </c>
      <c r="K15" s="38" t="s">
        <v>14</v>
      </c>
      <c r="L15" s="25" t="s">
        <v>15</v>
      </c>
    </row>
    <row r="16" spans="1:12" x14ac:dyDescent="0.25">
      <c r="A16" s="55"/>
      <c r="B16" s="51">
        <v>565</v>
      </c>
      <c r="C16" s="14">
        <v>570</v>
      </c>
      <c r="D16" s="22">
        <f t="shared" ref="D16:D20" si="16">B16/3.2808333</f>
        <v>172.2123461743698</v>
      </c>
      <c r="E16" s="22">
        <f t="shared" ref="E16:E20" si="17">C16/3.2808333</f>
        <v>173.7363492378598</v>
      </c>
      <c r="F16" s="14">
        <v>5</v>
      </c>
      <c r="G16" s="22">
        <f t="shared" ref="G16:G20" si="18">F16/3.2808333</f>
        <v>1.5240030634899981</v>
      </c>
      <c r="H16" s="46">
        <f t="shared" ref="H16:H20" si="19">J16*0.0292</f>
        <v>9.2271999999999996E-3</v>
      </c>
      <c r="I16" s="46" t="s">
        <v>14</v>
      </c>
      <c r="J16" s="37">
        <v>0.316</v>
      </c>
      <c r="K16" s="38" t="s">
        <v>14</v>
      </c>
      <c r="L16" s="25" t="s">
        <v>16</v>
      </c>
    </row>
    <row r="17" spans="1:13" x14ac:dyDescent="0.25">
      <c r="A17" s="55"/>
      <c r="B17" s="51">
        <v>615</v>
      </c>
      <c r="C17" s="14">
        <v>655</v>
      </c>
      <c r="D17" s="22">
        <f t="shared" si="16"/>
        <v>187.45237680926977</v>
      </c>
      <c r="E17" s="22">
        <f t="shared" si="17"/>
        <v>199.64440131718976</v>
      </c>
      <c r="F17" s="14">
        <v>40</v>
      </c>
      <c r="G17" s="22">
        <f t="shared" si="18"/>
        <v>12.192024507919985</v>
      </c>
      <c r="H17" s="46">
        <f t="shared" si="19"/>
        <v>2.06152E-2</v>
      </c>
      <c r="I17" s="46" t="s">
        <v>14</v>
      </c>
      <c r="J17" s="37">
        <v>0.70599999999999996</v>
      </c>
      <c r="K17" s="38" t="s">
        <v>14</v>
      </c>
      <c r="L17" s="25" t="s">
        <v>16</v>
      </c>
    </row>
    <row r="18" spans="1:13" x14ac:dyDescent="0.25">
      <c r="A18" s="55"/>
      <c r="B18" s="51">
        <v>730</v>
      </c>
      <c r="C18" s="14">
        <v>735</v>
      </c>
      <c r="D18" s="22">
        <f t="shared" si="16"/>
        <v>222.50444726953972</v>
      </c>
      <c r="E18" s="22">
        <f t="shared" si="17"/>
        <v>224.02845033302972</v>
      </c>
      <c r="F18" s="14">
        <v>5</v>
      </c>
      <c r="G18" s="22">
        <f t="shared" si="18"/>
        <v>1.5240030634899981</v>
      </c>
      <c r="H18" s="46">
        <f t="shared" si="19"/>
        <v>2.2571600000000001E-2</v>
      </c>
      <c r="I18" s="46" t="s">
        <v>14</v>
      </c>
      <c r="J18" s="37">
        <v>0.77300000000000002</v>
      </c>
      <c r="K18" s="38" t="s">
        <v>14</v>
      </c>
      <c r="L18" s="25" t="s">
        <v>16</v>
      </c>
    </row>
    <row r="19" spans="1:13" x14ac:dyDescent="0.25">
      <c r="A19" s="55"/>
      <c r="B19" s="51">
        <v>1090</v>
      </c>
      <c r="C19" s="14">
        <v>1095</v>
      </c>
      <c r="D19" s="22">
        <f t="shared" si="16"/>
        <v>332.2326678408196</v>
      </c>
      <c r="E19" s="22">
        <f t="shared" si="17"/>
        <v>333.7566709043096</v>
      </c>
      <c r="F19" s="14">
        <v>5</v>
      </c>
      <c r="G19" s="22">
        <f t="shared" si="18"/>
        <v>1.5240030634899981</v>
      </c>
      <c r="H19" s="46">
        <f t="shared" si="19"/>
        <v>2.2776000000000001E-2</v>
      </c>
      <c r="I19" s="46" t="s">
        <v>14</v>
      </c>
      <c r="J19" s="37">
        <v>0.78</v>
      </c>
      <c r="K19" s="38" t="s">
        <v>14</v>
      </c>
      <c r="L19" s="25" t="s">
        <v>16</v>
      </c>
    </row>
    <row r="20" spans="1:13" x14ac:dyDescent="0.25">
      <c r="A20" s="55"/>
      <c r="B20" s="51">
        <v>1200</v>
      </c>
      <c r="C20" s="14">
        <v>1205</v>
      </c>
      <c r="D20" s="22">
        <f t="shared" si="16"/>
        <v>365.76073523759959</v>
      </c>
      <c r="E20" s="22">
        <f t="shared" si="17"/>
        <v>367.28473830108953</v>
      </c>
      <c r="F20" s="14">
        <v>5</v>
      </c>
      <c r="G20" s="22">
        <f t="shared" si="18"/>
        <v>1.5240030634899981</v>
      </c>
      <c r="H20" s="46">
        <f t="shared" si="19"/>
        <v>1.01324E-2</v>
      </c>
      <c r="I20" s="46" t="s">
        <v>14</v>
      </c>
      <c r="J20" s="37">
        <v>0.34699999999999998</v>
      </c>
      <c r="K20" s="38" t="s">
        <v>14</v>
      </c>
      <c r="L20" s="25" t="s">
        <v>16</v>
      </c>
    </row>
    <row r="21" spans="1:13" x14ac:dyDescent="0.25">
      <c r="A21" s="29" t="s">
        <v>41</v>
      </c>
      <c r="B21" s="9">
        <v>1395</v>
      </c>
      <c r="C21" s="10">
        <v>1400</v>
      </c>
      <c r="D21" s="20">
        <f t="shared" si="0"/>
        <v>425.19685471370951</v>
      </c>
      <c r="E21" s="20">
        <f t="shared" si="1"/>
        <v>426.72085777719951</v>
      </c>
      <c r="F21" s="10">
        <v>5</v>
      </c>
      <c r="G21" s="20">
        <f t="shared" si="2"/>
        <v>1.5240030634899981</v>
      </c>
      <c r="H21" s="44">
        <f t="shared" si="3"/>
        <v>9.5484000000000003E-3</v>
      </c>
      <c r="I21" s="44" t="s">
        <v>14</v>
      </c>
      <c r="J21" s="33">
        <v>0.32700000000000001</v>
      </c>
      <c r="K21" s="34" t="s">
        <v>14</v>
      </c>
      <c r="L21" s="25" t="s">
        <v>15</v>
      </c>
    </row>
    <row r="22" spans="1:13" x14ac:dyDescent="0.25">
      <c r="A22" s="67"/>
      <c r="B22" s="9">
        <v>1410</v>
      </c>
      <c r="C22" s="10">
        <v>1415</v>
      </c>
      <c r="D22" s="20">
        <f>B22/3.2808333</f>
        <v>429.76886390417951</v>
      </c>
      <c r="E22" s="20">
        <f>C22/3.2808333</f>
        <v>431.29286696766951</v>
      </c>
      <c r="F22" s="10">
        <v>5</v>
      </c>
      <c r="G22" s="20">
        <f>F22/3.2808333</f>
        <v>1.5240030634899981</v>
      </c>
      <c r="H22" s="44">
        <f>J22*0.0292</f>
        <v>8.8768000000000007E-3</v>
      </c>
      <c r="I22" s="44" t="s">
        <v>14</v>
      </c>
      <c r="J22" s="33">
        <v>0.30399999999999999</v>
      </c>
      <c r="K22" s="33" t="s">
        <v>14</v>
      </c>
      <c r="L22" s="25" t="s">
        <v>15</v>
      </c>
    </row>
    <row r="23" spans="1:13" x14ac:dyDescent="0.25">
      <c r="A23" s="58"/>
      <c r="B23" s="9">
        <v>1420</v>
      </c>
      <c r="C23" s="10">
        <v>1425</v>
      </c>
      <c r="D23" s="20">
        <f>B23/3.2808333</f>
        <v>432.81687003115951</v>
      </c>
      <c r="E23" s="20">
        <f>C23/3.2808333</f>
        <v>434.34087309464945</v>
      </c>
      <c r="F23" s="10">
        <v>5</v>
      </c>
      <c r="G23" s="20">
        <f>F23/3.2808333</f>
        <v>1.5240030634899981</v>
      </c>
      <c r="H23" s="44">
        <f>J23*0.0292</f>
        <v>9.1103999999999994E-3</v>
      </c>
      <c r="I23" s="44" t="s">
        <v>14</v>
      </c>
      <c r="J23" s="33">
        <v>0.312</v>
      </c>
      <c r="K23" s="34" t="s">
        <v>14</v>
      </c>
      <c r="L23" s="25" t="s">
        <v>15</v>
      </c>
    </row>
    <row r="24" spans="1:13" ht="15.75" thickBot="1" x14ac:dyDescent="0.3">
      <c r="A24" s="72"/>
      <c r="B24" s="15"/>
      <c r="C24" s="15"/>
      <c r="D24" s="49"/>
      <c r="E24" s="49"/>
      <c r="F24" s="15"/>
      <c r="G24" s="49"/>
      <c r="H24" s="47"/>
      <c r="I24" s="47"/>
      <c r="J24" s="39"/>
      <c r="K24" s="40"/>
      <c r="L24" s="27"/>
    </row>
    <row r="25" spans="1:13" x14ac:dyDescent="0.25">
      <c r="A25" s="65"/>
      <c r="B25" s="60"/>
      <c r="C25" s="60"/>
      <c r="D25" s="61"/>
      <c r="E25" s="61"/>
      <c r="F25" s="60"/>
      <c r="G25" s="62"/>
      <c r="H25" s="63"/>
      <c r="I25" s="63"/>
      <c r="J25" s="64"/>
      <c r="K25" s="64"/>
      <c r="L25" s="66"/>
      <c r="M25" s="65"/>
    </row>
    <row r="26" spans="1:13" ht="15.75" thickBot="1" x14ac:dyDescent="0.3">
      <c r="A26" s="65"/>
      <c r="B26" s="60"/>
      <c r="C26" s="60"/>
      <c r="D26" s="61"/>
      <c r="E26" s="61"/>
      <c r="F26" s="60"/>
      <c r="G26" s="62"/>
      <c r="H26" s="63"/>
      <c r="I26" s="63"/>
      <c r="J26" s="64"/>
      <c r="K26" s="64"/>
      <c r="L26" s="66"/>
      <c r="M26" s="65"/>
    </row>
    <row r="27" spans="1:13" ht="18.75" x14ac:dyDescent="0.3">
      <c r="A27" s="7" t="s">
        <v>43</v>
      </c>
      <c r="B27" s="1"/>
      <c r="C27" s="1"/>
      <c r="D27" s="16"/>
      <c r="E27" s="16"/>
      <c r="F27" s="1"/>
      <c r="G27" s="16"/>
      <c r="H27" s="42"/>
      <c r="I27" s="42"/>
      <c r="J27" s="30"/>
      <c r="K27" s="30"/>
      <c r="L27" s="23"/>
    </row>
    <row r="28" spans="1:13" x14ac:dyDescent="0.25">
      <c r="A28" s="3" t="s">
        <v>0</v>
      </c>
      <c r="B28" s="2" t="s">
        <v>7</v>
      </c>
      <c r="C28" s="2" t="s">
        <v>8</v>
      </c>
      <c r="D28" s="17" t="s">
        <v>9</v>
      </c>
      <c r="E28" s="17" t="s">
        <v>10</v>
      </c>
      <c r="F28" s="2" t="s">
        <v>11</v>
      </c>
      <c r="G28" s="17" t="s">
        <v>12</v>
      </c>
      <c r="H28" s="43" t="s">
        <v>1</v>
      </c>
      <c r="I28" s="43" t="s">
        <v>2</v>
      </c>
      <c r="J28" s="31" t="s">
        <v>29</v>
      </c>
      <c r="K28" s="32" t="s">
        <v>30</v>
      </c>
      <c r="L28" s="24" t="s">
        <v>13</v>
      </c>
    </row>
    <row r="29" spans="1:13" x14ac:dyDescent="0.25">
      <c r="A29" s="29" t="s">
        <v>3</v>
      </c>
      <c r="B29" s="9">
        <v>460</v>
      </c>
      <c r="C29" s="10">
        <v>475</v>
      </c>
      <c r="D29" s="20">
        <f t="shared" ref="D29:E46" si="20">B29/3.2808333</f>
        <v>140.20828184107984</v>
      </c>
      <c r="E29" s="20">
        <f t="shared" si="20"/>
        <v>144.78029103154984</v>
      </c>
      <c r="F29" s="10">
        <v>15</v>
      </c>
      <c r="G29" s="20">
        <f t="shared" ref="G29:G46" si="21">F29/3.2808333</f>
        <v>4.5720091904699949</v>
      </c>
      <c r="H29" s="44">
        <f t="shared" ref="H29:H46" si="22">J29*0.0292</f>
        <v>2.7097600000000003E-2</v>
      </c>
      <c r="I29" s="44" t="s">
        <v>14</v>
      </c>
      <c r="J29" s="33">
        <v>0.92800000000000005</v>
      </c>
      <c r="K29" s="34" t="s">
        <v>14</v>
      </c>
      <c r="L29" s="25" t="s">
        <v>15</v>
      </c>
    </row>
    <row r="30" spans="1:13" x14ac:dyDescent="0.25">
      <c r="A30" s="4"/>
      <c r="B30" s="11">
        <v>1840</v>
      </c>
      <c r="C30" s="12">
        <v>1865</v>
      </c>
      <c r="D30" s="21">
        <f t="shared" si="20"/>
        <v>560.83312736431935</v>
      </c>
      <c r="E30" s="21">
        <f t="shared" si="20"/>
        <v>568.45314268176935</v>
      </c>
      <c r="F30" s="12">
        <v>25</v>
      </c>
      <c r="G30" s="21">
        <f t="shared" si="21"/>
        <v>7.6200153174499912</v>
      </c>
      <c r="H30" s="45">
        <f t="shared" si="22"/>
        <v>1.0599599999999999E-2</v>
      </c>
      <c r="I30" s="45">
        <f>K30*0.0292</f>
        <v>1.4036731999999998</v>
      </c>
      <c r="J30" s="35">
        <v>0.36299999999999999</v>
      </c>
      <c r="K30" s="36">
        <v>48.070999999999998</v>
      </c>
      <c r="L30" s="26" t="s">
        <v>19</v>
      </c>
    </row>
    <row r="31" spans="1:13" x14ac:dyDescent="0.25">
      <c r="A31" s="8" t="s">
        <v>6</v>
      </c>
      <c r="B31" s="13">
        <v>1840</v>
      </c>
      <c r="C31" s="14">
        <v>1880</v>
      </c>
      <c r="D31" s="22">
        <f t="shared" si="20"/>
        <v>560.83312736431935</v>
      </c>
      <c r="E31" s="22">
        <f t="shared" si="20"/>
        <v>573.02515187223935</v>
      </c>
      <c r="F31" s="14">
        <v>40</v>
      </c>
      <c r="G31" s="22">
        <f t="shared" si="21"/>
        <v>12.192024507919985</v>
      </c>
      <c r="H31" s="46">
        <f t="shared" si="22"/>
        <v>7.0663999999999996E-3</v>
      </c>
      <c r="I31" s="46">
        <f>K31*0.0292</f>
        <v>1.37094</v>
      </c>
      <c r="J31" s="37">
        <v>0.24199999999999999</v>
      </c>
      <c r="K31" s="38">
        <v>46.95</v>
      </c>
      <c r="L31" s="26" t="s">
        <v>19</v>
      </c>
    </row>
    <row r="32" spans="1:13" x14ac:dyDescent="0.25">
      <c r="A32" s="29" t="s">
        <v>4</v>
      </c>
      <c r="B32" s="10">
        <v>170</v>
      </c>
      <c r="C32" s="10">
        <v>175</v>
      </c>
      <c r="D32" s="20">
        <f t="shared" si="20"/>
        <v>51.81610415865994</v>
      </c>
      <c r="E32" s="20">
        <f t="shared" si="20"/>
        <v>53.340107222149939</v>
      </c>
      <c r="F32" s="10">
        <v>5</v>
      </c>
      <c r="G32" s="20">
        <f t="shared" si="21"/>
        <v>1.5240030634899981</v>
      </c>
      <c r="H32" s="44">
        <f t="shared" si="22"/>
        <v>1.12128E-2</v>
      </c>
      <c r="I32" s="44" t="s">
        <v>14</v>
      </c>
      <c r="J32" s="33">
        <v>0.38400000000000001</v>
      </c>
      <c r="K32" s="34" t="s">
        <v>14</v>
      </c>
      <c r="L32" s="25" t="s">
        <v>16</v>
      </c>
    </row>
    <row r="33" spans="1:12" x14ac:dyDescent="0.25">
      <c r="A33" s="5"/>
      <c r="B33" s="10">
        <v>220</v>
      </c>
      <c r="C33" s="10">
        <v>225</v>
      </c>
      <c r="D33" s="20">
        <f t="shared" si="20"/>
        <v>67.05613479355992</v>
      </c>
      <c r="E33" s="20">
        <f t="shared" si="20"/>
        <v>68.58013785704992</v>
      </c>
      <c r="F33" s="10">
        <v>5</v>
      </c>
      <c r="G33" s="20">
        <f t="shared" si="21"/>
        <v>1.5240030634899981</v>
      </c>
      <c r="H33" s="44">
        <f t="shared" si="22"/>
        <v>1.3081600000000001E-2</v>
      </c>
      <c r="I33" s="44" t="s">
        <v>14</v>
      </c>
      <c r="J33" s="33">
        <v>0.44800000000000001</v>
      </c>
      <c r="K33" s="34" t="s">
        <v>14</v>
      </c>
      <c r="L33" s="25" t="s">
        <v>16</v>
      </c>
    </row>
    <row r="34" spans="1:12" x14ac:dyDescent="0.25">
      <c r="A34" s="29" t="s">
        <v>5</v>
      </c>
      <c r="B34" s="10">
        <v>240</v>
      </c>
      <c r="C34" s="10">
        <v>245</v>
      </c>
      <c r="D34" s="20">
        <f t="shared" si="20"/>
        <v>73.152147047519918</v>
      </c>
      <c r="E34" s="20">
        <f t="shared" si="20"/>
        <v>74.676150111009918</v>
      </c>
      <c r="F34" s="10">
        <v>5</v>
      </c>
      <c r="G34" s="20">
        <f t="shared" si="21"/>
        <v>1.5240030634899981</v>
      </c>
      <c r="H34" s="44">
        <f t="shared" si="22"/>
        <v>1.1767600000000001E-2</v>
      </c>
      <c r="I34" s="44" t="s">
        <v>14</v>
      </c>
      <c r="J34" s="33">
        <v>0.40300000000000002</v>
      </c>
      <c r="K34" s="34" t="s">
        <v>14</v>
      </c>
      <c r="L34" s="25" t="s">
        <v>16</v>
      </c>
    </row>
    <row r="35" spans="1:12" x14ac:dyDescent="0.25">
      <c r="A35" s="5"/>
      <c r="B35" s="10">
        <v>510</v>
      </c>
      <c r="C35" s="10">
        <v>520</v>
      </c>
      <c r="D35" s="20">
        <f t="shared" si="20"/>
        <v>155.4483124759798</v>
      </c>
      <c r="E35" s="20">
        <f t="shared" si="20"/>
        <v>158.4963186029598</v>
      </c>
      <c r="F35" s="10">
        <v>10</v>
      </c>
      <c r="G35" s="20">
        <f t="shared" si="21"/>
        <v>3.0480061269799963</v>
      </c>
      <c r="H35" s="44">
        <f t="shared" si="22"/>
        <v>1.5330000000000002E-2</v>
      </c>
      <c r="I35" s="44" t="s">
        <v>14</v>
      </c>
      <c r="J35" s="33">
        <v>0.52500000000000002</v>
      </c>
      <c r="K35" s="34" t="s">
        <v>14</v>
      </c>
      <c r="L35" s="25" t="s">
        <v>16</v>
      </c>
    </row>
    <row r="36" spans="1:12" x14ac:dyDescent="0.25">
      <c r="A36" s="29" t="s">
        <v>17</v>
      </c>
      <c r="B36" s="12">
        <v>965</v>
      </c>
      <c r="C36" s="12">
        <v>985</v>
      </c>
      <c r="D36" s="21">
        <f t="shared" si="20"/>
        <v>294.13259125356967</v>
      </c>
      <c r="E36" s="21">
        <f t="shared" si="20"/>
        <v>300.22860350752967</v>
      </c>
      <c r="F36" s="12">
        <v>20</v>
      </c>
      <c r="G36" s="21">
        <f t="shared" si="21"/>
        <v>6.0960122539599926</v>
      </c>
      <c r="H36" s="45">
        <f t="shared" si="22"/>
        <v>3.3141999999999998E-2</v>
      </c>
      <c r="I36" s="45" t="s">
        <v>14</v>
      </c>
      <c r="J36" s="35">
        <v>1.135</v>
      </c>
      <c r="K36" s="36" t="s">
        <v>14</v>
      </c>
      <c r="L36" s="25" t="s">
        <v>45</v>
      </c>
    </row>
    <row r="37" spans="1:12" x14ac:dyDescent="0.25">
      <c r="A37" s="29" t="s">
        <v>21</v>
      </c>
      <c r="B37" s="50">
        <v>0</v>
      </c>
      <c r="C37" s="12">
        <v>20</v>
      </c>
      <c r="D37" s="21">
        <f t="shared" si="20"/>
        <v>0</v>
      </c>
      <c r="E37" s="21">
        <f t="shared" si="20"/>
        <v>6.0960122539599926</v>
      </c>
      <c r="F37" s="12">
        <v>20</v>
      </c>
      <c r="G37" s="21">
        <f t="shared" si="21"/>
        <v>6.0960122539599926</v>
      </c>
      <c r="H37" s="45">
        <f t="shared" si="22"/>
        <v>3.4485200000000001E-2</v>
      </c>
      <c r="I37" s="45"/>
      <c r="J37" s="35">
        <v>1.181</v>
      </c>
      <c r="K37" s="36" t="s">
        <v>14</v>
      </c>
      <c r="L37" s="25" t="s">
        <v>16</v>
      </c>
    </row>
    <row r="38" spans="1:12" x14ac:dyDescent="0.25">
      <c r="A38" s="54"/>
      <c r="B38" s="50">
        <v>275</v>
      </c>
      <c r="C38" s="12">
        <v>280</v>
      </c>
      <c r="D38" s="21">
        <f t="shared" si="20"/>
        <v>83.8201684919499</v>
      </c>
      <c r="E38" s="21">
        <f t="shared" si="20"/>
        <v>85.3441715554399</v>
      </c>
      <c r="F38" s="12">
        <v>5</v>
      </c>
      <c r="G38" s="21">
        <f t="shared" si="21"/>
        <v>1.5240030634899981</v>
      </c>
      <c r="H38" s="45">
        <f t="shared" si="22"/>
        <v>1.02784E-2</v>
      </c>
      <c r="I38" s="45"/>
      <c r="J38" s="35">
        <v>0.35199999999999998</v>
      </c>
      <c r="K38" s="36" t="s">
        <v>14</v>
      </c>
      <c r="L38" s="25" t="s">
        <v>16</v>
      </c>
    </row>
    <row r="39" spans="1:12" x14ac:dyDescent="0.25">
      <c r="A39" s="55" t="s">
        <v>20</v>
      </c>
      <c r="B39" s="50">
        <v>0</v>
      </c>
      <c r="C39" s="12">
        <v>20</v>
      </c>
      <c r="D39" s="21">
        <f t="shared" si="20"/>
        <v>0</v>
      </c>
      <c r="E39" s="21">
        <f t="shared" si="20"/>
        <v>6.0960122539599926</v>
      </c>
      <c r="F39" s="12">
        <v>20</v>
      </c>
      <c r="G39" s="21">
        <f t="shared" si="21"/>
        <v>6.0960122539599926</v>
      </c>
      <c r="H39" s="45">
        <f t="shared" si="22"/>
        <v>2.6455200000000002E-2</v>
      </c>
      <c r="I39" s="45"/>
      <c r="J39" s="35">
        <v>0.90600000000000003</v>
      </c>
      <c r="K39" s="35" t="s">
        <v>14</v>
      </c>
      <c r="L39" s="52" t="s">
        <v>16</v>
      </c>
    </row>
    <row r="40" spans="1:12" x14ac:dyDescent="0.25">
      <c r="A40" s="53" t="s">
        <v>6</v>
      </c>
      <c r="B40" s="51">
        <v>0</v>
      </c>
      <c r="C40" s="14">
        <v>40</v>
      </c>
      <c r="D40" s="22">
        <f t="shared" si="20"/>
        <v>0</v>
      </c>
      <c r="E40" s="22">
        <f t="shared" si="20"/>
        <v>12.192024507919985</v>
      </c>
      <c r="F40" s="14">
        <v>40</v>
      </c>
      <c r="G40" s="22">
        <f t="shared" si="21"/>
        <v>12.192024507919985</v>
      </c>
      <c r="H40" s="46">
        <f t="shared" si="22"/>
        <v>1.72864E-2</v>
      </c>
      <c r="I40" s="46"/>
      <c r="J40" s="37">
        <v>0.59199999999999997</v>
      </c>
      <c r="K40" s="37" t="s">
        <v>14</v>
      </c>
      <c r="L40" s="52" t="s">
        <v>16</v>
      </c>
    </row>
    <row r="41" spans="1:12" x14ac:dyDescent="0.25">
      <c r="A41" s="4"/>
      <c r="B41" s="51">
        <v>165</v>
      </c>
      <c r="C41" s="14">
        <v>170</v>
      </c>
      <c r="D41" s="22">
        <f t="shared" si="20"/>
        <v>50.29210109516994</v>
      </c>
      <c r="E41" s="22">
        <f t="shared" si="20"/>
        <v>51.81610415865994</v>
      </c>
      <c r="F41" s="14">
        <v>5</v>
      </c>
      <c r="G41" s="22">
        <f t="shared" si="21"/>
        <v>1.5240030634899981</v>
      </c>
      <c r="H41" s="46">
        <f t="shared" si="22"/>
        <v>3.2674799999999997E-2</v>
      </c>
      <c r="I41" s="46"/>
      <c r="J41" s="37">
        <v>1.119</v>
      </c>
      <c r="K41" s="38" t="s">
        <v>14</v>
      </c>
      <c r="L41" s="25" t="s">
        <v>16</v>
      </c>
    </row>
    <row r="42" spans="1:12" x14ac:dyDescent="0.25">
      <c r="A42" s="4"/>
      <c r="B42" s="9">
        <v>365</v>
      </c>
      <c r="C42" s="10">
        <v>370</v>
      </c>
      <c r="D42" s="20">
        <f t="shared" si="20"/>
        <v>111.25222363476986</v>
      </c>
      <c r="E42" s="20">
        <f t="shared" si="20"/>
        <v>112.77622669825986</v>
      </c>
      <c r="F42" s="10">
        <v>5</v>
      </c>
      <c r="G42" s="20">
        <f t="shared" si="21"/>
        <v>1.5240030634899981</v>
      </c>
      <c r="H42" s="44">
        <f t="shared" si="22"/>
        <v>2.0235599999999999E-2</v>
      </c>
      <c r="I42" s="44"/>
      <c r="J42" s="33">
        <v>0.69299999999999995</v>
      </c>
      <c r="K42" s="34" t="s">
        <v>14</v>
      </c>
      <c r="L42" s="25" t="s">
        <v>16</v>
      </c>
    </row>
    <row r="43" spans="1:12" x14ac:dyDescent="0.25">
      <c r="A43" s="4"/>
      <c r="B43" s="9">
        <v>380</v>
      </c>
      <c r="C43" s="10">
        <v>385</v>
      </c>
      <c r="D43" s="20">
        <f t="shared" si="20"/>
        <v>115.82423282523986</v>
      </c>
      <c r="E43" s="20">
        <f t="shared" si="20"/>
        <v>117.34823588872986</v>
      </c>
      <c r="F43" s="10">
        <v>5</v>
      </c>
      <c r="G43" s="20">
        <f t="shared" si="21"/>
        <v>1.5240030634899981</v>
      </c>
      <c r="H43" s="44">
        <f t="shared" si="22"/>
        <v>1.19428E-2</v>
      </c>
      <c r="I43" s="44"/>
      <c r="J43" s="33">
        <v>0.40899999999999997</v>
      </c>
      <c r="K43" s="34" t="s">
        <v>14</v>
      </c>
      <c r="L43" s="25" t="s">
        <v>16</v>
      </c>
    </row>
    <row r="44" spans="1:12" x14ac:dyDescent="0.25">
      <c r="A44" s="4"/>
      <c r="B44" s="9">
        <v>410</v>
      </c>
      <c r="C44" s="10">
        <v>420</v>
      </c>
      <c r="D44" s="20">
        <f t="shared" si="20"/>
        <v>124.96825120617986</v>
      </c>
      <c r="E44" s="20">
        <f t="shared" si="20"/>
        <v>128.01625733315984</v>
      </c>
      <c r="F44" s="10">
        <v>10</v>
      </c>
      <c r="G44" s="20">
        <f t="shared" si="21"/>
        <v>3.0480061269799963</v>
      </c>
      <c r="H44" s="44">
        <f t="shared" si="22"/>
        <v>1.7782800000000001E-2</v>
      </c>
      <c r="I44" s="44"/>
      <c r="J44" s="33">
        <v>0.60899999999999999</v>
      </c>
      <c r="K44" s="34" t="s">
        <v>14</v>
      </c>
      <c r="L44" s="25" t="s">
        <v>16</v>
      </c>
    </row>
    <row r="45" spans="1:12" x14ac:dyDescent="0.25">
      <c r="A45" s="5"/>
      <c r="B45" s="9">
        <v>1285</v>
      </c>
      <c r="C45" s="10">
        <v>1290</v>
      </c>
      <c r="D45" s="20">
        <f t="shared" si="20"/>
        <v>391.66878731692952</v>
      </c>
      <c r="E45" s="20">
        <f t="shared" si="20"/>
        <v>393.19279038041952</v>
      </c>
      <c r="F45" s="10">
        <v>5</v>
      </c>
      <c r="G45" s="20">
        <f t="shared" si="21"/>
        <v>1.5240030634899981</v>
      </c>
      <c r="H45" s="44">
        <f t="shared" si="22"/>
        <v>1.86588E-2</v>
      </c>
      <c r="I45" s="44"/>
      <c r="J45" s="33">
        <v>0.63900000000000001</v>
      </c>
      <c r="K45" s="34" t="s">
        <v>14</v>
      </c>
      <c r="L45" s="25" t="s">
        <v>34</v>
      </c>
    </row>
    <row r="46" spans="1:12" x14ac:dyDescent="0.25">
      <c r="A46" s="54" t="s">
        <v>22</v>
      </c>
      <c r="B46" s="10">
        <v>340</v>
      </c>
      <c r="C46" s="10">
        <v>345</v>
      </c>
      <c r="D46" s="20">
        <f t="shared" si="20"/>
        <v>103.63220831731988</v>
      </c>
      <c r="E46" s="20">
        <f t="shared" si="20"/>
        <v>105.15621138080988</v>
      </c>
      <c r="F46" s="10">
        <v>5</v>
      </c>
      <c r="G46" s="20">
        <f t="shared" si="21"/>
        <v>1.5240030634899981</v>
      </c>
      <c r="H46" s="44">
        <f t="shared" si="22"/>
        <v>1.5855600000000001E-2</v>
      </c>
      <c r="I46" s="44"/>
      <c r="J46" s="33">
        <v>0.54300000000000004</v>
      </c>
      <c r="K46" s="34" t="s">
        <v>14</v>
      </c>
      <c r="L46" s="25" t="s">
        <v>18</v>
      </c>
    </row>
    <row r="47" spans="1:12" ht="15.75" thickBot="1" x14ac:dyDescent="0.3">
      <c r="A47" s="6"/>
      <c r="B47" s="15"/>
      <c r="C47" s="15"/>
      <c r="D47" s="49"/>
      <c r="E47" s="49"/>
      <c r="F47" s="15"/>
      <c r="G47" s="18"/>
      <c r="H47" s="47"/>
      <c r="I47" s="47"/>
      <c r="J47" s="39"/>
      <c r="K47" s="40"/>
      <c r="L47" s="27"/>
    </row>
    <row r="49" spans="1:12" ht="15.75" thickBot="1" x14ac:dyDescent="0.3"/>
    <row r="50" spans="1:12" ht="18.75" x14ac:dyDescent="0.3">
      <c r="A50" s="7" t="s">
        <v>44</v>
      </c>
      <c r="B50" s="1"/>
      <c r="C50" s="1"/>
      <c r="D50" s="16"/>
      <c r="E50" s="16"/>
      <c r="F50" s="1"/>
      <c r="G50" s="16"/>
      <c r="H50" s="42"/>
      <c r="I50" s="42"/>
      <c r="J50" s="30"/>
      <c r="K50" s="30"/>
      <c r="L50" s="23"/>
    </row>
    <row r="51" spans="1:12" x14ac:dyDescent="0.25">
      <c r="A51" s="3" t="s">
        <v>0</v>
      </c>
      <c r="B51" s="2" t="s">
        <v>7</v>
      </c>
      <c r="C51" s="2" t="s">
        <v>8</v>
      </c>
      <c r="D51" s="17" t="s">
        <v>9</v>
      </c>
      <c r="E51" s="17" t="s">
        <v>10</v>
      </c>
      <c r="F51" s="2" t="s">
        <v>11</v>
      </c>
      <c r="G51" s="17" t="s">
        <v>12</v>
      </c>
      <c r="H51" s="43" t="s">
        <v>1</v>
      </c>
      <c r="I51" s="43" t="s">
        <v>2</v>
      </c>
      <c r="J51" s="31" t="s">
        <v>29</v>
      </c>
      <c r="K51" s="32" t="s">
        <v>30</v>
      </c>
      <c r="L51" s="24" t="s">
        <v>13</v>
      </c>
    </row>
    <row r="52" spans="1:12" x14ac:dyDescent="0.25">
      <c r="A52" s="56" t="s">
        <v>23</v>
      </c>
      <c r="B52" s="10">
        <v>935</v>
      </c>
      <c r="C52" s="10">
        <v>940</v>
      </c>
      <c r="D52" s="20">
        <f t="shared" ref="D52" si="23">B52/3.2808333</f>
        <v>284.98857287262967</v>
      </c>
      <c r="E52" s="20">
        <f t="shared" ref="E52" si="24">C52/3.2808333</f>
        <v>286.51257593611967</v>
      </c>
      <c r="F52" s="10">
        <v>5</v>
      </c>
      <c r="G52" s="20">
        <f t="shared" ref="G52" si="25">F52/3.2808333</f>
        <v>1.5240030634899981</v>
      </c>
      <c r="H52" s="44">
        <f t="shared" ref="H52" si="26">J52*0.0292</f>
        <v>5.0662000000000006E-2</v>
      </c>
      <c r="I52" s="44" t="s">
        <v>14</v>
      </c>
      <c r="J52" s="33">
        <v>1.7350000000000001</v>
      </c>
      <c r="K52" s="34" t="s">
        <v>14</v>
      </c>
      <c r="L52" s="25" t="s">
        <v>15</v>
      </c>
    </row>
    <row r="53" spans="1:12" x14ac:dyDescent="0.25">
      <c r="A53" s="29" t="s">
        <v>24</v>
      </c>
      <c r="B53" s="10">
        <v>895</v>
      </c>
      <c r="C53" s="10">
        <v>900</v>
      </c>
      <c r="D53" s="20">
        <f t="shared" ref="D53:D65" si="27">B53/3.2808333</f>
        <v>272.79654836470968</v>
      </c>
      <c r="E53" s="20">
        <f t="shared" ref="E53:E65" si="28">C53/3.2808333</f>
        <v>274.32055142819968</v>
      </c>
      <c r="F53" s="10">
        <v>5</v>
      </c>
      <c r="G53" s="20">
        <f t="shared" ref="G53:G65" si="29">F53/3.2808333</f>
        <v>1.5240030634899981</v>
      </c>
      <c r="H53" s="44">
        <f t="shared" ref="H53:H65" si="30">J53*0.0292</f>
        <v>3.0660000000000003E-2</v>
      </c>
      <c r="I53" s="44" t="s">
        <v>14</v>
      </c>
      <c r="J53" s="33">
        <v>1.05</v>
      </c>
      <c r="K53" s="34" t="s">
        <v>14</v>
      </c>
      <c r="L53" s="26" t="s">
        <v>18</v>
      </c>
    </row>
    <row r="54" spans="1:12" x14ac:dyDescent="0.25">
      <c r="A54" s="57" t="s">
        <v>25</v>
      </c>
      <c r="B54" s="9">
        <v>155</v>
      </c>
      <c r="C54" s="10">
        <v>165</v>
      </c>
      <c r="D54" s="20">
        <f t="shared" si="27"/>
        <v>47.244094968189941</v>
      </c>
      <c r="E54" s="20">
        <f t="shared" si="28"/>
        <v>50.29210109516994</v>
      </c>
      <c r="F54" s="10">
        <v>10</v>
      </c>
      <c r="G54" s="20">
        <f t="shared" si="29"/>
        <v>3.0480061269799963</v>
      </c>
      <c r="H54" s="44">
        <f t="shared" si="30"/>
        <v>1.5008800000000001E-2</v>
      </c>
      <c r="I54" s="44" t="s">
        <v>14</v>
      </c>
      <c r="J54" s="33">
        <v>0.51400000000000001</v>
      </c>
      <c r="K54" s="34" t="s">
        <v>14</v>
      </c>
      <c r="L54" s="26" t="s">
        <v>15</v>
      </c>
    </row>
    <row r="55" spans="1:12" x14ac:dyDescent="0.25">
      <c r="A55" s="55"/>
      <c r="B55" s="9">
        <v>785</v>
      </c>
      <c r="C55" s="10">
        <v>790</v>
      </c>
      <c r="D55" s="20">
        <f t="shared" si="27"/>
        <v>239.26848096792972</v>
      </c>
      <c r="E55" s="20">
        <f t="shared" si="28"/>
        <v>240.79248403141972</v>
      </c>
      <c r="F55" s="10">
        <v>5</v>
      </c>
      <c r="G55" s="20">
        <f t="shared" si="29"/>
        <v>1.5240030634899981</v>
      </c>
      <c r="H55" s="44">
        <f t="shared" si="30"/>
        <v>1.9096800000000001E-2</v>
      </c>
      <c r="I55" s="44" t="s">
        <v>14</v>
      </c>
      <c r="J55" s="33">
        <v>0.65400000000000003</v>
      </c>
      <c r="K55" s="34" t="s">
        <v>14</v>
      </c>
      <c r="L55" s="26" t="s">
        <v>15</v>
      </c>
    </row>
    <row r="56" spans="1:12" x14ac:dyDescent="0.25">
      <c r="A56" s="4"/>
      <c r="B56" s="9">
        <v>835</v>
      </c>
      <c r="C56" s="10">
        <v>840</v>
      </c>
      <c r="D56" s="20">
        <f t="shared" si="27"/>
        <v>254.50851160282969</v>
      </c>
      <c r="E56" s="20">
        <f t="shared" si="28"/>
        <v>256.03251466631968</v>
      </c>
      <c r="F56" s="10">
        <v>5</v>
      </c>
      <c r="G56" s="20">
        <f t="shared" si="29"/>
        <v>1.5240030634899981</v>
      </c>
      <c r="H56" s="44">
        <f t="shared" si="30"/>
        <v>9.1687999999999995E-3</v>
      </c>
      <c r="I56" s="44" t="s">
        <v>14</v>
      </c>
      <c r="J56" s="33">
        <v>0.314</v>
      </c>
      <c r="K56" s="34" t="s">
        <v>14</v>
      </c>
      <c r="L56" s="26" t="s">
        <v>15</v>
      </c>
    </row>
    <row r="57" spans="1:12" x14ac:dyDescent="0.25">
      <c r="A57" s="55"/>
      <c r="B57" s="50">
        <v>1785</v>
      </c>
      <c r="C57" s="12">
        <v>1790</v>
      </c>
      <c r="D57" s="21">
        <f t="shared" si="27"/>
        <v>544.06909366592936</v>
      </c>
      <c r="E57" s="21">
        <f t="shared" si="28"/>
        <v>545.59309672941936</v>
      </c>
      <c r="F57" s="12">
        <v>5</v>
      </c>
      <c r="G57" s="21">
        <f t="shared" si="29"/>
        <v>1.5240030634899981</v>
      </c>
      <c r="H57" s="45">
        <f t="shared" si="30"/>
        <v>9.3439999999999999E-3</v>
      </c>
      <c r="I57" s="45" t="s">
        <v>14</v>
      </c>
      <c r="J57" s="35">
        <v>0.32</v>
      </c>
      <c r="K57" s="36" t="s">
        <v>14</v>
      </c>
      <c r="L57" s="25" t="s">
        <v>34</v>
      </c>
    </row>
    <row r="58" spans="1:12" x14ac:dyDescent="0.25">
      <c r="A58" s="29" t="s">
        <v>26</v>
      </c>
      <c r="B58" s="12">
        <v>965</v>
      </c>
      <c r="C58" s="12">
        <v>980</v>
      </c>
      <c r="D58" s="21">
        <f t="shared" si="27"/>
        <v>294.13259125356967</v>
      </c>
      <c r="E58" s="21">
        <f t="shared" si="28"/>
        <v>298.70460044403967</v>
      </c>
      <c r="F58" s="12">
        <v>15</v>
      </c>
      <c r="G58" s="21">
        <f t="shared" si="29"/>
        <v>4.5720091904699949</v>
      </c>
      <c r="H58" s="45">
        <f t="shared" si="30"/>
        <v>4.8472000000000001E-2</v>
      </c>
      <c r="I58" s="45" t="s">
        <v>14</v>
      </c>
      <c r="J58" s="35">
        <v>1.66</v>
      </c>
      <c r="K58" s="35" t="s">
        <v>14</v>
      </c>
      <c r="L58" s="52" t="s">
        <v>16</v>
      </c>
    </row>
    <row r="59" spans="1:12" x14ac:dyDescent="0.25">
      <c r="A59" s="8" t="s">
        <v>6</v>
      </c>
      <c r="B59" s="14">
        <v>955</v>
      </c>
      <c r="C59" s="14">
        <v>980</v>
      </c>
      <c r="D59" s="22">
        <f t="shared" si="27"/>
        <v>291.08458512658967</v>
      </c>
      <c r="E59" s="22">
        <f t="shared" si="28"/>
        <v>298.70460044403967</v>
      </c>
      <c r="F59" s="14">
        <v>25</v>
      </c>
      <c r="G59" s="22">
        <f t="shared" si="29"/>
        <v>7.6200153174499912</v>
      </c>
      <c r="H59" s="46">
        <f t="shared" si="30"/>
        <v>3.76972E-2</v>
      </c>
      <c r="I59" s="46" t="s">
        <v>14</v>
      </c>
      <c r="J59" s="37">
        <v>1.2909999999999999</v>
      </c>
      <c r="K59" s="37" t="s">
        <v>14</v>
      </c>
      <c r="L59" s="52" t="s">
        <v>16</v>
      </c>
    </row>
    <row r="60" spans="1:12" x14ac:dyDescent="0.25">
      <c r="A60" s="55" t="s">
        <v>27</v>
      </c>
      <c r="B60" s="14">
        <v>485</v>
      </c>
      <c r="C60" s="14">
        <v>490</v>
      </c>
      <c r="D60" s="22">
        <f t="shared" si="27"/>
        <v>147.82829715852984</v>
      </c>
      <c r="E60" s="22">
        <f t="shared" si="28"/>
        <v>149.35230022201984</v>
      </c>
      <c r="F60" s="14">
        <v>5</v>
      </c>
      <c r="G60" s="22">
        <f t="shared" si="29"/>
        <v>1.5240030634899981</v>
      </c>
      <c r="H60" s="46">
        <f t="shared" si="30"/>
        <v>1.19136E-2</v>
      </c>
      <c r="I60" s="46" t="s">
        <v>14</v>
      </c>
      <c r="J60" s="37">
        <v>0.40799999999999997</v>
      </c>
      <c r="K60" s="38" t="s">
        <v>14</v>
      </c>
      <c r="L60" s="25" t="s">
        <v>15</v>
      </c>
    </row>
    <row r="61" spans="1:12" x14ac:dyDescent="0.25">
      <c r="A61" s="29" t="s">
        <v>28</v>
      </c>
      <c r="B61" s="9">
        <v>95</v>
      </c>
      <c r="C61" s="10">
        <v>105</v>
      </c>
      <c r="D61" s="20">
        <f t="shared" si="27"/>
        <v>28.956058206309965</v>
      </c>
      <c r="E61" s="20">
        <f t="shared" si="28"/>
        <v>32.004064333289961</v>
      </c>
      <c r="F61" s="10">
        <v>10</v>
      </c>
      <c r="G61" s="20">
        <f t="shared" si="29"/>
        <v>3.0480061269799963</v>
      </c>
      <c r="H61" s="44">
        <f t="shared" si="30"/>
        <v>3.3200399999999998E-2</v>
      </c>
      <c r="I61" s="44" t="s">
        <v>14</v>
      </c>
      <c r="J61" s="33">
        <v>1.137</v>
      </c>
      <c r="K61" s="34" t="s">
        <v>14</v>
      </c>
      <c r="L61" s="25" t="s">
        <v>15</v>
      </c>
    </row>
    <row r="62" spans="1:12" x14ac:dyDescent="0.25">
      <c r="A62" s="54"/>
      <c r="B62" s="9">
        <v>1100</v>
      </c>
      <c r="C62" s="10">
        <v>1130</v>
      </c>
      <c r="D62" s="20">
        <f t="shared" si="27"/>
        <v>335.2806739677996</v>
      </c>
      <c r="E62" s="20">
        <f t="shared" si="28"/>
        <v>344.4246923487396</v>
      </c>
      <c r="F62" s="10">
        <v>30</v>
      </c>
      <c r="G62" s="20">
        <f t="shared" si="29"/>
        <v>9.1440183809399898</v>
      </c>
      <c r="H62" s="44">
        <f t="shared" si="30"/>
        <v>1.46584E-2</v>
      </c>
      <c r="I62" s="44" t="s">
        <v>14</v>
      </c>
      <c r="J62" s="33">
        <v>0.502</v>
      </c>
      <c r="K62" s="33" t="s">
        <v>14</v>
      </c>
      <c r="L62" s="25" t="s">
        <v>15</v>
      </c>
    </row>
    <row r="63" spans="1:12" x14ac:dyDescent="0.25">
      <c r="A63" s="58" t="s">
        <v>31</v>
      </c>
      <c r="B63" s="10">
        <v>700</v>
      </c>
      <c r="C63" s="10">
        <v>715</v>
      </c>
      <c r="D63" s="20">
        <f t="shared" si="27"/>
        <v>213.36042888859976</v>
      </c>
      <c r="E63" s="20">
        <f t="shared" si="28"/>
        <v>217.93243807906973</v>
      </c>
      <c r="F63" s="10">
        <v>15</v>
      </c>
      <c r="G63" s="20">
        <f t="shared" si="29"/>
        <v>4.5720091904699949</v>
      </c>
      <c r="H63" s="44">
        <f t="shared" si="30"/>
        <v>1.6702399999999999E-2</v>
      </c>
      <c r="I63" s="44" t="s">
        <v>14</v>
      </c>
      <c r="J63" s="33">
        <v>0.57199999999999995</v>
      </c>
      <c r="K63" s="33" t="s">
        <v>14</v>
      </c>
      <c r="L63" s="25" t="s">
        <v>15</v>
      </c>
    </row>
    <row r="64" spans="1:12" x14ac:dyDescent="0.25">
      <c r="A64" s="59" t="s">
        <v>32</v>
      </c>
      <c r="B64" s="10">
        <v>160</v>
      </c>
      <c r="C64" s="10">
        <v>165</v>
      </c>
      <c r="D64" s="20">
        <f t="shared" si="27"/>
        <v>48.768098031679941</v>
      </c>
      <c r="E64" s="20">
        <f t="shared" si="28"/>
        <v>50.29210109516994</v>
      </c>
      <c r="F64" s="10">
        <v>5</v>
      </c>
      <c r="G64" s="20">
        <f t="shared" si="29"/>
        <v>1.5240030634899981</v>
      </c>
      <c r="H64" s="44">
        <f t="shared" si="30"/>
        <v>1.6293600000000002E-2</v>
      </c>
      <c r="I64" s="44" t="s">
        <v>14</v>
      </c>
      <c r="J64" s="33">
        <v>0.55800000000000005</v>
      </c>
      <c r="K64" s="34" t="s">
        <v>14</v>
      </c>
      <c r="L64" s="25" t="s">
        <v>16</v>
      </c>
    </row>
    <row r="65" spans="1:12" x14ac:dyDescent="0.25">
      <c r="A65" s="59" t="s">
        <v>33</v>
      </c>
      <c r="B65" s="10">
        <v>1675</v>
      </c>
      <c r="C65" s="10">
        <v>1680</v>
      </c>
      <c r="D65" s="20">
        <f t="shared" si="27"/>
        <v>510.54102626914937</v>
      </c>
      <c r="E65" s="20">
        <f t="shared" si="28"/>
        <v>512.06502933263937</v>
      </c>
      <c r="F65" s="10">
        <v>5</v>
      </c>
      <c r="G65" s="20">
        <f t="shared" si="29"/>
        <v>1.5240030634899981</v>
      </c>
      <c r="H65" s="44">
        <f t="shared" si="30"/>
        <v>1.2468399999999999E-2</v>
      </c>
      <c r="I65" s="44" t="s">
        <v>14</v>
      </c>
      <c r="J65" s="33">
        <v>0.42699999999999999</v>
      </c>
      <c r="K65" s="34" t="s">
        <v>14</v>
      </c>
      <c r="L65" s="25" t="s">
        <v>35</v>
      </c>
    </row>
    <row r="66" spans="1:12" ht="15.75" thickBot="1" x14ac:dyDescent="0.3">
      <c r="A66" s="6"/>
      <c r="B66" s="15"/>
      <c r="C66" s="15"/>
      <c r="D66" s="49"/>
      <c r="E66" s="49"/>
      <c r="F66" s="15"/>
      <c r="G66" s="18"/>
      <c r="H66" s="47"/>
      <c r="I66" s="47"/>
      <c r="J66" s="39"/>
      <c r="K66" s="40"/>
      <c r="L66" s="27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Coleman</dc:creator>
  <cp:lastModifiedBy>Kenneth Coleman</cp:lastModifiedBy>
  <cp:lastPrinted>2019-02-11T22:42:30Z</cp:lastPrinted>
  <dcterms:created xsi:type="dcterms:W3CDTF">2018-10-05T21:36:45Z</dcterms:created>
  <dcterms:modified xsi:type="dcterms:W3CDTF">2019-11-18T16:35:50Z</dcterms:modified>
</cp:coreProperties>
</file>