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G:\Shared drives\Investor Relations - Share\Earnings\CY 2019\Q3\Trended Financials\"/>
    </mc:Choice>
  </mc:AlternateContent>
  <bookViews>
    <workbookView xWindow="0" yWindow="0" windowWidth="28800" windowHeight="11700"/>
  </bookViews>
  <sheets>
    <sheet name="Trended Cash Earnings" sheetId="1" r:id="rId1"/>
    <sheet name="CY2019 Q3 Reconciliation Curren" sheetId="2" r:id="rId2"/>
    <sheet name="CY2019 Q2 Reconciliation" sheetId="3" r:id="rId3"/>
    <sheet name="CY2019 Q1 Reconciliation" sheetId="4" r:id="rId4"/>
    <sheet name="CY2018 Q4 Reconciliation" sheetId="5" r:id="rId5"/>
    <sheet name="CY2018 Q3 Reconciliation" sheetId="6" r:id="rId6"/>
    <sheet name="CY2018 Q2 Reconciliation" sheetId="7" r:id="rId7"/>
    <sheet name="CY2018 Q1 Reconciliation" sheetId="8" r:id="rId8"/>
  </sheets>
  <definedNames>
    <definedName name="_xlnm.Print_Area" localSheetId="7">'CY2018 Q1 Reconciliation'!$A$1:$H$47</definedName>
    <definedName name="_xlnm.Print_Area" localSheetId="6">'CY2018 Q2 Reconciliation'!$A$1:$H$47</definedName>
    <definedName name="_xlnm.Print_Area" localSheetId="5">'CY2018 Q3 Reconciliation'!$A$1:$H$47</definedName>
    <definedName name="_xlnm.Print_Area" localSheetId="4">'CY2018 Q4 Reconciliation'!$A$1:$H$47</definedName>
    <definedName name="_xlnm.Print_Area" localSheetId="3">'CY2019 Q1 Reconciliation'!$A$1:$H$47</definedName>
    <definedName name="_xlnm.Print_Area" localSheetId="2">'CY2019 Q2 Reconciliation'!$A$1:$H$48</definedName>
    <definedName name="_xlnm.Print_Area" localSheetId="1">'CY2019 Q3 Reconciliation Curren'!$A$1:$H$50</definedName>
    <definedName name="_xlnm.Print_Area" localSheetId="0">'Trended Cash Earnings'!$A$1:$V$81</definedName>
  </definedName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E36" i="8" l="1"/>
  <c r="H36" i="8" s="1"/>
  <c r="E33" i="8"/>
  <c r="H33" i="8" s="1"/>
  <c r="G32" i="8"/>
  <c r="G34" i="8" s="1"/>
  <c r="G37" i="8" s="1"/>
  <c r="E31" i="8"/>
  <c r="H31" i="8" s="1"/>
  <c r="G28" i="8"/>
  <c r="D28" i="8"/>
  <c r="C28" i="8"/>
  <c r="B28" i="8"/>
  <c r="E27" i="8"/>
  <c r="E26" i="8"/>
  <c r="H26" i="8" s="1"/>
  <c r="G24" i="8"/>
  <c r="D24" i="8"/>
  <c r="C24" i="8"/>
  <c r="C30" i="8" s="1"/>
  <c r="C32" i="8" s="1"/>
  <c r="C34" i="8" s="1"/>
  <c r="C37" i="8" s="1"/>
  <c r="B24" i="8"/>
  <c r="E23" i="8"/>
  <c r="H23" i="8" s="1"/>
  <c r="E22" i="8"/>
  <c r="H22" i="8" s="1"/>
  <c r="E21" i="8"/>
  <c r="H21" i="8" s="1"/>
  <c r="E20" i="8"/>
  <c r="G17" i="8"/>
  <c r="D17" i="8"/>
  <c r="C17" i="8"/>
  <c r="B17" i="8"/>
  <c r="E16" i="8"/>
  <c r="E15" i="8"/>
  <c r="H15" i="8" s="1"/>
  <c r="D12" i="8"/>
  <c r="C12" i="8"/>
  <c r="B12" i="8"/>
  <c r="H11" i="8"/>
  <c r="E11" i="8"/>
  <c r="E10" i="8"/>
  <c r="H10" i="8" s="1"/>
  <c r="H9" i="8"/>
  <c r="E9" i="8"/>
  <c r="E12" i="8" s="1"/>
  <c r="G37" i="7"/>
  <c r="D37" i="7"/>
  <c r="C37" i="7"/>
  <c r="E36" i="7"/>
  <c r="H36" i="7" s="1"/>
  <c r="E33" i="7"/>
  <c r="H33" i="7" s="1"/>
  <c r="E32" i="7"/>
  <c r="H32" i="7" s="1"/>
  <c r="H31" i="7"/>
  <c r="H30" i="7"/>
  <c r="E30" i="7"/>
  <c r="E28" i="7"/>
  <c r="H28" i="7" s="1"/>
  <c r="H27" i="7"/>
  <c r="E27" i="7"/>
  <c r="E26" i="7"/>
  <c r="H26" i="7" s="1"/>
  <c r="H24" i="7"/>
  <c r="E24" i="7"/>
  <c r="E23" i="7"/>
  <c r="H23" i="7" s="1"/>
  <c r="H22" i="7"/>
  <c r="E22" i="7"/>
  <c r="E21" i="7"/>
  <c r="H21" i="7" s="1"/>
  <c r="H20" i="7"/>
  <c r="E20" i="7"/>
  <c r="D17" i="7"/>
  <c r="C17" i="7"/>
  <c r="B17" i="7"/>
  <c r="D34" i="6"/>
  <c r="E33" i="6"/>
  <c r="H33" i="6" s="1"/>
  <c r="G32" i="6"/>
  <c r="G34" i="6" s="1"/>
  <c r="D32" i="6"/>
  <c r="C32" i="6"/>
  <c r="C34" i="6" s="1"/>
  <c r="B32" i="6"/>
  <c r="E31" i="6"/>
  <c r="H31" i="6" s="1"/>
  <c r="H32" i="6" s="1"/>
  <c r="H34" i="6" s="1"/>
  <c r="H30" i="6"/>
  <c r="G28" i="6"/>
  <c r="D28" i="6"/>
  <c r="C28" i="6"/>
  <c r="E27" i="6"/>
  <c r="H27" i="6" s="1"/>
  <c r="E26" i="6"/>
  <c r="H26" i="6" s="1"/>
  <c r="G24" i="6"/>
  <c r="D24" i="6"/>
  <c r="C24" i="6"/>
  <c r="B24" i="6"/>
  <c r="E23" i="6"/>
  <c r="H23" i="6" s="1"/>
  <c r="E22" i="6"/>
  <c r="H22" i="6" s="1"/>
  <c r="E21" i="6"/>
  <c r="H21" i="6" s="1"/>
  <c r="E20" i="6"/>
  <c r="G17" i="6"/>
  <c r="D17" i="6"/>
  <c r="C17" i="6"/>
  <c r="B17" i="6"/>
  <c r="E16" i="6"/>
  <c r="E15" i="6"/>
  <c r="H15" i="6" s="1"/>
  <c r="D12" i="6"/>
  <c r="C12" i="6"/>
  <c r="B12" i="6"/>
  <c r="E11" i="6"/>
  <c r="H11" i="6" s="1"/>
  <c r="E10" i="6"/>
  <c r="H10" i="6" s="1"/>
  <c r="E9" i="6"/>
  <c r="H9" i="6" s="1"/>
  <c r="H36" i="5"/>
  <c r="B34" i="5"/>
  <c r="B37" i="5" s="1"/>
  <c r="H33" i="5"/>
  <c r="E33" i="5"/>
  <c r="D32" i="5"/>
  <c r="C32" i="5"/>
  <c r="C34" i="5" s="1"/>
  <c r="C37" i="5" s="1"/>
  <c r="B32" i="5"/>
  <c r="E31" i="5"/>
  <c r="H31" i="5" s="1"/>
  <c r="E30" i="5"/>
  <c r="H30" i="5" s="1"/>
  <c r="E27" i="5"/>
  <c r="H27" i="5" s="1"/>
  <c r="E26" i="5"/>
  <c r="H26" i="5" s="1"/>
  <c r="D24" i="5"/>
  <c r="C24" i="5"/>
  <c r="E23" i="5"/>
  <c r="H23" i="5" s="1"/>
  <c r="E22" i="5"/>
  <c r="H22" i="5" s="1"/>
  <c r="E21" i="5"/>
  <c r="H21" i="5" s="1"/>
  <c r="E20" i="5"/>
  <c r="G17" i="5"/>
  <c r="H16" i="5"/>
  <c r="E16" i="5"/>
  <c r="E15" i="5"/>
  <c r="E17" i="5" s="1"/>
  <c r="H17" i="5" s="1"/>
  <c r="G12" i="5"/>
  <c r="D12" i="5"/>
  <c r="C12" i="5"/>
  <c r="E11" i="5"/>
  <c r="H11" i="5" s="1"/>
  <c r="E10" i="5"/>
  <c r="H10" i="5" s="1"/>
  <c r="E9" i="5"/>
  <c r="H9" i="5" s="1"/>
  <c r="H12" i="5" s="1"/>
  <c r="H37" i="4"/>
  <c r="G37" i="4"/>
  <c r="E36" i="4"/>
  <c r="H36" i="4" s="1"/>
  <c r="G34" i="4"/>
  <c r="E33" i="4"/>
  <c r="E34" i="4" s="1"/>
  <c r="E37" i="4" s="1"/>
  <c r="G32" i="4"/>
  <c r="D32" i="4"/>
  <c r="D34" i="4" s="1"/>
  <c r="D37" i="4" s="1"/>
  <c r="C32" i="4"/>
  <c r="C34" i="4" s="1"/>
  <c r="C37" i="4" s="1"/>
  <c r="B32" i="4"/>
  <c r="B34" i="4" s="1"/>
  <c r="B37" i="4" s="1"/>
  <c r="E31" i="4"/>
  <c r="E30" i="4"/>
  <c r="G28" i="4"/>
  <c r="E28" i="4"/>
  <c r="D28" i="4"/>
  <c r="C28" i="4"/>
  <c r="E27" i="4"/>
  <c r="E26" i="4"/>
  <c r="G24" i="4"/>
  <c r="D24" i="4"/>
  <c r="C24" i="4"/>
  <c r="B24" i="4"/>
  <c r="E24" i="4" s="1"/>
  <c r="G17" i="4"/>
  <c r="D17" i="4"/>
  <c r="C17" i="4"/>
  <c r="B17" i="4"/>
  <c r="E16" i="4"/>
  <c r="E15" i="4"/>
  <c r="E17" i="4" s="1"/>
  <c r="G12" i="4"/>
  <c r="D12" i="4"/>
  <c r="B12" i="4"/>
  <c r="E10" i="4"/>
  <c r="E9" i="4"/>
  <c r="E12" i="4" s="1"/>
  <c r="G37" i="3"/>
  <c r="E36" i="3"/>
  <c r="H36" i="3" s="1"/>
  <c r="E33" i="3"/>
  <c r="H33" i="3" s="1"/>
  <c r="C32" i="3"/>
  <c r="C34" i="3" s="1"/>
  <c r="C37" i="3" s="1"/>
  <c r="E31" i="3"/>
  <c r="H31" i="3" s="1"/>
  <c r="E30" i="3"/>
  <c r="D28" i="3"/>
  <c r="D30" i="3" s="1"/>
  <c r="D32" i="3" s="1"/>
  <c r="D34" i="3" s="1"/>
  <c r="D37" i="3" s="1"/>
  <c r="C28" i="3"/>
  <c r="E27" i="3"/>
  <c r="H26" i="3"/>
  <c r="E26" i="3"/>
  <c r="H24" i="3"/>
  <c r="E23" i="3"/>
  <c r="H23" i="3" s="1"/>
  <c r="H22" i="3"/>
  <c r="E22" i="3"/>
  <c r="E21" i="3"/>
  <c r="H21" i="3" s="1"/>
  <c r="E20" i="3"/>
  <c r="H20" i="3" s="1"/>
  <c r="G17" i="3"/>
  <c r="D17" i="3"/>
  <c r="C17" i="3"/>
  <c r="E16" i="3"/>
  <c r="H16" i="3" s="1"/>
  <c r="E15" i="3"/>
  <c r="E11" i="3"/>
  <c r="H11" i="3" s="1"/>
  <c r="E10" i="3"/>
  <c r="E12" i="3" s="1"/>
  <c r="H9" i="3"/>
  <c r="G39" i="2"/>
  <c r="E38" i="2"/>
  <c r="H38" i="2" s="1"/>
  <c r="C36" i="2"/>
  <c r="C39" i="2" s="1"/>
  <c r="E35" i="2"/>
  <c r="H35" i="2" s="1"/>
  <c r="C34" i="2"/>
  <c r="E33" i="2"/>
  <c r="H33" i="2" s="1"/>
  <c r="D32" i="2"/>
  <c r="D34" i="2" s="1"/>
  <c r="D36" i="2" s="1"/>
  <c r="D39" i="2" s="1"/>
  <c r="H30" i="2"/>
  <c r="D30" i="2"/>
  <c r="C30" i="2"/>
  <c r="H29" i="2"/>
  <c r="E29" i="2"/>
  <c r="E28" i="2"/>
  <c r="E30" i="2" s="1"/>
  <c r="H26" i="2"/>
  <c r="E25" i="2"/>
  <c r="H25" i="2" s="1"/>
  <c r="H24" i="2"/>
  <c r="E24" i="2"/>
  <c r="E23" i="2"/>
  <c r="H23" i="2" s="1"/>
  <c r="H22" i="2"/>
  <c r="E22" i="2"/>
  <c r="E21" i="2"/>
  <c r="E26" i="2" s="1"/>
  <c r="G18" i="2"/>
  <c r="D18" i="2"/>
  <c r="C18" i="2"/>
  <c r="E17" i="2"/>
  <c r="H17" i="2" s="1"/>
  <c r="E16" i="2"/>
  <c r="C13" i="2"/>
  <c r="H12" i="2"/>
  <c r="E12" i="2"/>
  <c r="E11" i="2"/>
  <c r="H11" i="2" s="1"/>
  <c r="H10" i="2"/>
  <c r="E10" i="2"/>
  <c r="E9" i="2"/>
  <c r="E13" i="2" s="1"/>
  <c r="O66" i="1"/>
  <c r="M66" i="1"/>
  <c r="K66" i="1"/>
  <c r="I66" i="1"/>
  <c r="G66" i="1"/>
  <c r="W65" i="1"/>
  <c r="O65" i="1"/>
  <c r="U64" i="1"/>
  <c r="U66" i="1" s="1"/>
  <c r="S64" i="1"/>
  <c r="G64" i="1"/>
  <c r="W63" i="1"/>
  <c r="W62" i="1"/>
  <c r="W61" i="1"/>
  <c r="W60" i="1"/>
  <c r="W59" i="1"/>
  <c r="G51" i="1"/>
  <c r="U43" i="1"/>
  <c r="G43" i="1"/>
  <c r="U32" i="1"/>
  <c r="U35" i="1" s="1"/>
  <c r="U30" i="1"/>
  <c r="G30" i="1"/>
  <c r="G32" i="1" s="1"/>
  <c r="G35" i="1" s="1"/>
  <c r="U26" i="1"/>
  <c r="U20" i="1"/>
  <c r="G20" i="1"/>
  <c r="G15" i="1"/>
  <c r="E28" i="3" l="1"/>
  <c r="H28" i="3" s="1"/>
  <c r="H12" i="3"/>
  <c r="E17" i="3"/>
  <c r="B30" i="8"/>
  <c r="B32" i="8" s="1"/>
  <c r="B34" i="8" s="1"/>
  <c r="E24" i="8"/>
  <c r="H20" i="8"/>
  <c r="H24" i="8" s="1"/>
  <c r="H28" i="8"/>
  <c r="D34" i="5"/>
  <c r="E32" i="5"/>
  <c r="H32" i="5" s="1"/>
  <c r="H34" i="5" s="1"/>
  <c r="H37" i="5" s="1"/>
  <c r="E17" i="8"/>
  <c r="H16" i="8"/>
  <c r="H17" i="8" s="1"/>
  <c r="E17" i="6"/>
  <c r="H16" i="6"/>
  <c r="H17" i="6" s="1"/>
  <c r="H27" i="8"/>
  <c r="E28" i="8"/>
  <c r="S66" i="1"/>
  <c r="W66" i="1" s="1"/>
  <c r="W64" i="1"/>
  <c r="E18" i="2"/>
  <c r="H16" i="2"/>
  <c r="H18" i="2" s="1"/>
  <c r="E32" i="3"/>
  <c r="H30" i="3"/>
  <c r="E24" i="5"/>
  <c r="H20" i="5"/>
  <c r="H24" i="5" s="1"/>
  <c r="E28" i="5"/>
  <c r="H28" i="5" s="1"/>
  <c r="H12" i="6"/>
  <c r="E24" i="6"/>
  <c r="H20" i="6"/>
  <c r="H24" i="6" s="1"/>
  <c r="H12" i="8"/>
  <c r="D30" i="8"/>
  <c r="D32" i="8" s="1"/>
  <c r="D34" i="8" s="1"/>
  <c r="D37" i="8" s="1"/>
  <c r="E34" i="6"/>
  <c r="H9" i="2"/>
  <c r="H13" i="2" s="1"/>
  <c r="H21" i="2"/>
  <c r="H28" i="2"/>
  <c r="E32" i="2"/>
  <c r="H15" i="3"/>
  <c r="H17" i="3" s="1"/>
  <c r="H27" i="3"/>
  <c r="H9" i="4"/>
  <c r="E12" i="5"/>
  <c r="H15" i="5"/>
  <c r="E34" i="7"/>
  <c r="H34" i="7" l="1"/>
  <c r="H37" i="7" s="1"/>
  <c r="E37" i="7"/>
  <c r="E30" i="8"/>
  <c r="H32" i="2"/>
  <c r="E34" i="2"/>
  <c r="H32" i="3"/>
  <c r="E34" i="3"/>
  <c r="D37" i="5"/>
  <c r="E34" i="5"/>
  <c r="E37" i="5" s="1"/>
  <c r="E37" i="3" l="1"/>
  <c r="H34" i="3"/>
  <c r="H37" i="3" s="1"/>
  <c r="E32" i="8"/>
  <c r="E34" i="8" s="1"/>
  <c r="E37" i="8" s="1"/>
  <c r="H30" i="8"/>
  <c r="H32" i="8" s="1"/>
  <c r="H34" i="8" s="1"/>
  <c r="H37" i="8" s="1"/>
  <c r="H34" i="2"/>
  <c r="E36" i="2"/>
  <c r="H36" i="2" l="1"/>
  <c r="H39" i="2" s="1"/>
  <c r="E39" i="2"/>
</calcChain>
</file>

<file path=xl/sharedStrings.xml><?xml version="1.0" encoding="utf-8"?>
<sst xmlns="http://schemas.openxmlformats.org/spreadsheetml/2006/main" count="334" uniqueCount="161">
  <si>
    <t>ADJUSTED EARNINGS ATTRIBUTABLE TO GLOBAL PAYMENTS (NON-GAAP)</t>
  </si>
  <si>
    <t>GLOBAL PAYMENTS INC. AND SUBSIDIARIES</t>
  </si>
  <si>
    <t>SELECTED FINANCIAL HIGHLIGHTS</t>
  </si>
  <si>
    <t>(In millions rounded to nearest hundred thousand, except per share data)</t>
  </si>
  <si>
    <t>Calendar Year 2018</t>
  </si>
  <si>
    <t>Calendar Year 2019</t>
  </si>
  <si>
    <t>Q1</t>
  </si>
  <si>
    <t>Q2</t>
  </si>
  <si>
    <t>Q3</t>
  </si>
  <si>
    <t>Q4</t>
  </si>
  <si>
    <t>Mar 18</t>
  </si>
  <si>
    <t>Jun 18</t>
  </si>
  <si>
    <t>Sep 18</t>
  </si>
  <si>
    <t>Dec 18</t>
  </si>
  <si>
    <t>CY2018</t>
  </si>
  <si>
    <t>Mar 19</t>
  </si>
  <si>
    <t>Jun 19</t>
  </si>
  <si>
    <t>Sep 19</t>
  </si>
  <si>
    <t>CY2019</t>
  </si>
  <si>
    <r>
      <rPr>
        <b/>
        <u/>
        <sz val="10"/>
        <color rgb="FF000000"/>
        <rFont val="Arial"/>
      </rPr>
      <t>ADJUSTED EARNINGS (NON-GAAP) INCOME AND EXPENSES</t>
    </r>
    <r>
      <rPr>
        <b/>
        <vertAlign val="superscript"/>
        <sz val="10"/>
        <color rgb="FF000000"/>
        <rFont val="Arial"/>
      </rPr>
      <t>(1)</t>
    </r>
  </si>
  <si>
    <t>GAAP Revenues</t>
  </si>
  <si>
    <t>Less: Adjustments</t>
  </si>
  <si>
    <t>Adjusted net revenue</t>
  </si>
  <si>
    <t>Add: Network fees</t>
  </si>
  <si>
    <t>Adjusted net revenue plus network fees</t>
  </si>
  <si>
    <t>Adjusted operating expenses</t>
  </si>
  <si>
    <t>Cost of service</t>
  </si>
  <si>
    <t>Selling, general and administrative</t>
  </si>
  <si>
    <t>Adjusted operating income</t>
  </si>
  <si>
    <t>Interest and other income</t>
  </si>
  <si>
    <t>Interest and other expense</t>
  </si>
  <si>
    <t>Income before income taxes</t>
  </si>
  <si>
    <t>Provision for income taxes</t>
  </si>
  <si>
    <t>Adjusted net income</t>
  </si>
  <si>
    <t>Net income attributable to noncontrolling interests, net of tax</t>
  </si>
  <si>
    <t>Adjusted net income attributable to Global Payments</t>
  </si>
  <si>
    <t>Diluted weighted average shares outstanding</t>
  </si>
  <si>
    <r>
      <rPr>
        <b/>
        <sz val="10"/>
        <color rgb="FF000000"/>
        <rFont val="Arial"/>
      </rPr>
      <t>Adjusted diluted earnings per share</t>
    </r>
    <r>
      <rPr>
        <b/>
        <vertAlign val="superscript"/>
        <sz val="10"/>
        <color rgb="FF000000"/>
        <rFont val="Arial"/>
      </rPr>
      <t>(2)</t>
    </r>
  </si>
  <si>
    <r>
      <rPr>
        <b/>
        <u/>
        <sz val="10"/>
        <color rgb="FF000000"/>
        <rFont val="Arial"/>
      </rPr>
      <t>ADJUSTED EARNINGS SEGMENT INFORMATION</t>
    </r>
    <r>
      <rPr>
        <b/>
        <vertAlign val="superscript"/>
        <sz val="10"/>
        <color rgb="FF000000"/>
        <rFont val="Arial"/>
      </rPr>
      <t>(1)</t>
    </r>
  </si>
  <si>
    <t>Adjusted net revenue plus network fees:</t>
  </si>
  <si>
    <t>North America</t>
  </si>
  <si>
    <t>Europe</t>
  </si>
  <si>
    <t>Asia-Pacific</t>
  </si>
  <si>
    <t>TSYS</t>
  </si>
  <si>
    <t>Total adjusted net revenue plus network fees</t>
  </si>
  <si>
    <t>Adjusted operating income:</t>
  </si>
  <si>
    <t>Corporate</t>
  </si>
  <si>
    <t>Total adjusted operating income</t>
  </si>
  <si>
    <t>SELECTED BALANCE SHEET AND CASH FLOW HIGHLIGHTS</t>
  </si>
  <si>
    <r>
      <rPr>
        <sz val="10"/>
        <color rgb="FF000000"/>
        <rFont val="Arial"/>
      </rPr>
      <t>Available cash</t>
    </r>
    <r>
      <rPr>
        <vertAlign val="superscript"/>
        <sz val="10"/>
        <color rgb="FF000000"/>
        <rFont val="Arial"/>
      </rPr>
      <t>(3)</t>
    </r>
  </si>
  <si>
    <r>
      <rPr>
        <sz val="10"/>
        <color rgb="FF000000"/>
        <rFont val="Arial"/>
      </rPr>
      <t>Debt</t>
    </r>
    <r>
      <rPr>
        <vertAlign val="superscript"/>
        <sz val="10"/>
        <color rgb="FF000000"/>
        <rFont val="Arial"/>
      </rPr>
      <t>(4)</t>
    </r>
  </si>
  <si>
    <r>
      <rPr>
        <u/>
        <sz val="10"/>
        <color rgb="FF000000"/>
        <rFont val="Arial"/>
      </rPr>
      <t>Adjusted Free Cash Flow</t>
    </r>
    <r>
      <rPr>
        <vertAlign val="superscript"/>
        <sz val="10"/>
        <color rgb="FF000000"/>
        <rFont val="Arial"/>
      </rPr>
      <t>(5)</t>
    </r>
    <r>
      <rPr>
        <sz val="10"/>
        <color rgb="FF000000"/>
        <rFont val="Arial"/>
      </rPr>
      <t>:</t>
    </r>
  </si>
  <si>
    <t>Cash flow from operating activities</t>
  </si>
  <si>
    <t>Changes in settlement processing assets and obligations, net</t>
  </si>
  <si>
    <t>Acquisition and integration expenses</t>
  </si>
  <si>
    <t>Capital expenditures</t>
  </si>
  <si>
    <t>Distributions to noncontrolling interests</t>
  </si>
  <si>
    <t>Changes in operating assets and liabilities</t>
  </si>
  <si>
    <t>Adjusted free cash flow</t>
  </si>
  <si>
    <t>Adjusted net revenue excludes gross-up related payments associated with certain lines of business to reflect economic benefits to the company. On a GAAP basis, these payments are presented gross in both revenues and operating expenses.  Also includes $3.6 million, $2.3 million, $1.2 million, $4.5 million, $4.4 million, $4.2 million and $4.0 million for the three months ended March 31, 2018, June 30, 2018, September 30, 2018, December 31, 2018, March 31, 2019, June 30, 2019 and September 30, 2019 to eliminate the effect of acquisition accounting fair value adjustments for software-related contract liabilities associated with the acquired businesses.</t>
  </si>
  <si>
    <t>Adjusted operating income, adjusted net income and adjusted EPS exclude acquisition-related intangible amortization expense, share-based compensation and certain other items specific to each reporting period as more fully described in the accompanying reconciliations. The tax rate used in determining the net income impact of earnings adjustments is either the jurisdictional statutory rate in effect at the time of the adjustment or the jurisdictional expected annual effective tax rate for the period, depending on the nature and timing of the adjustment.</t>
  </si>
  <si>
    <t>RECONCILIATION OF ADJUSTED NET REVENUE AND ADJUSTED EARNINGS SEGMENT INFORMATION TO GAAP - THIRD QUARTER CY2019</t>
  </si>
  <si>
    <t>(In millions, except per share data)</t>
  </si>
  <si>
    <t>Three Months Ended</t>
  </si>
  <si>
    <t/>
  </si>
  <si>
    <t>GAAP</t>
  </si>
  <si>
    <r>
      <rPr>
        <sz val="10"/>
        <color rgb="FF000000"/>
        <rFont val="Arial"/>
      </rPr>
      <t>Net Revenue Adjustment</t>
    </r>
    <r>
      <rPr>
        <vertAlign val="superscript"/>
        <sz val="10"/>
        <color rgb="FF000000"/>
        <rFont val="Arial"/>
      </rPr>
      <t>(1)</t>
    </r>
  </si>
  <si>
    <r>
      <rPr>
        <sz val="10"/>
        <color rgb="FF000000"/>
        <rFont val="Arial"/>
      </rPr>
      <t xml:space="preserve">Earnings 
</t>
    </r>
    <r>
      <rPr>
        <sz val="10"/>
        <color rgb="FF000000"/>
        <rFont val="Arial"/>
      </rPr>
      <t>Adjustments</t>
    </r>
    <r>
      <rPr>
        <vertAlign val="superscript"/>
        <sz val="10"/>
        <color rgb="FF000000"/>
        <rFont val="Arial"/>
      </rPr>
      <t>(2)</t>
    </r>
  </si>
  <si>
    <t>Non-GAAP</t>
  </si>
  <si>
    <t>Network Fees</t>
  </si>
  <si>
    <r>
      <rPr>
        <sz val="10"/>
        <color rgb="FF000000"/>
        <rFont val="Arial"/>
      </rPr>
      <t xml:space="preserve">Non-GAAP Adjusted Net
</t>
    </r>
    <r>
      <rPr>
        <sz val="10"/>
        <color rgb="FF000000"/>
        <rFont val="Arial"/>
      </rPr>
      <t>Revenue Plus Network Fees</t>
    </r>
  </si>
  <si>
    <t>Revenues:</t>
  </si>
  <si>
    <t>Operating expenses:</t>
  </si>
  <si>
    <t>Cost of service</t>
  </si>
  <si>
    <t>Selling, general and administrative</t>
  </si>
  <si>
    <t>Adjusted operating income (loss) for segments:</t>
  </si>
  <si>
    <t>Operating income</t>
  </si>
  <si>
    <t>Interest and other income</t>
  </si>
  <si>
    <t>Interest and other expense</t>
  </si>
  <si>
    <t>Income before income taxes</t>
  </si>
  <si>
    <r>
      <rPr>
        <sz val="10"/>
        <color rgb="FF000000"/>
        <rFont val="Arial"/>
      </rPr>
      <t>Provision for income taxes</t>
    </r>
    <r>
      <rPr>
        <vertAlign val="superscript"/>
        <sz val="10"/>
        <color rgb="FF000000"/>
        <rFont val="Arial"/>
      </rPr>
      <t>(3)</t>
    </r>
  </si>
  <si>
    <t>Net income</t>
  </si>
  <si>
    <t>Net income attributable to noncontrolling interests, net of income tax</t>
  </si>
  <si>
    <r>
      <rPr>
        <sz val="10"/>
        <color rgb="FF000000"/>
        <rFont val="Arial"/>
      </rPr>
      <t>Diluted weighted average shares outstanding</t>
    </r>
    <r>
      <rPr>
        <vertAlign val="superscript"/>
        <sz val="10"/>
        <color rgb="FF000000"/>
        <rFont val="Arial"/>
      </rPr>
      <t>(4)</t>
    </r>
  </si>
  <si>
    <r>
      <rPr>
        <sz val="10"/>
        <color rgb="FF000000"/>
        <rFont val="Arial"/>
      </rPr>
      <t>Adjusted diluted earnings per share</t>
    </r>
    <r>
      <rPr>
        <vertAlign val="superscript"/>
        <sz val="10"/>
        <color rgb="FF000000"/>
        <rFont val="Arial"/>
      </rPr>
      <t>(4)</t>
    </r>
  </si>
  <si>
    <r>
      <rPr>
        <vertAlign val="superscript"/>
        <sz val="10"/>
        <color rgb="FF000000"/>
        <rFont val="Arial"/>
      </rPr>
      <t xml:space="preserve">(1)  </t>
    </r>
    <r>
      <rPr>
        <sz val="10"/>
        <color rgb="FF000000"/>
        <rFont val="Arial"/>
      </rPr>
      <t>Represents adjustments to revenues for gross-up related payments (included in operating expenses) associated with certain lines of business to reflect economic benefits to the company. For the three months ended September 30, 2019 includes $4.0 million to eliminate the effect of acquisition accounting fair value adjustments for software-related contract liabilities associated with acquired businesses.</t>
    </r>
  </si>
  <si>
    <r>
      <rPr>
        <vertAlign val="superscript"/>
        <sz val="10"/>
        <color rgb="FF000000"/>
        <rFont val="Arial"/>
      </rPr>
      <t xml:space="preserve">(2)  </t>
    </r>
    <r>
      <rPr>
        <sz val="10"/>
        <color rgb="FF000000"/>
        <rFont val="Arial"/>
      </rPr>
      <t>For the three months ended September 30, 2019, earnings adjustments to operating income include $145.5 million in cost of service (COS) and $118.2 million in selling, general and administrative (SG&amp;A) expenses. Adjustments to COS include amortization of acquired intangibles of $135.0 million and acquisition and integration expenses of $10.5 million.  Adjustments to SG&amp;A include share-based compensation expense of $27.9 million and acquisition and integration expenses of $90.4 million.</t>
    </r>
  </si>
  <si>
    <t>Net income attributable to Global Payments also reflects the removal of $31.4 million in charges from interest expense associated with the financing of the merger with TSYS.  These include fees related to the bridge facility the company entered into to support the merger financing, the write-off of debt issuance fees in connection with the refinancing of our credit facility and interest expense on new secured senior notes attributable to the period between issuance and merger close, net of interest income earned from these funds while in escrow.</t>
  </si>
  <si>
    <r>
      <rPr>
        <vertAlign val="superscript"/>
        <sz val="10"/>
        <color rgb="FF000000"/>
        <rFont val="Arial"/>
      </rPr>
      <t xml:space="preserve">(3)  </t>
    </r>
    <r>
      <rPr>
        <sz val="10"/>
        <color rgb="FF000000"/>
        <rFont val="Arial"/>
      </rPr>
      <t xml:space="preserve">Income taxes on adjustments reflect the tax effect of earnings adjustments to income before income taxes. The tax rate used in determining the tax impact of earnings adjustments is either the jurisdictional statutory rate in effect at the time of the adjustment or the jurisdictional expected annual effective tax rate for the period, depending on the nature and timing of the adjustment.  Adjustments also include the removal of a $17.0 million benefit related to remeasuring net deferred liabilities at our new blended state rate as a result of the merger with TSYS. </t>
    </r>
  </si>
  <si>
    <r>
      <rPr>
        <vertAlign val="superscript"/>
        <sz val="10"/>
        <color rgb="FF000000"/>
        <rFont val="Arial"/>
      </rPr>
      <t xml:space="preserve">(4)  </t>
    </r>
    <r>
      <rPr>
        <sz val="10"/>
        <color rgb="FF000000"/>
        <rFont val="Arial"/>
      </rPr>
      <t>Adjusted EPS is calculated by dividing adjusted net income attributable to Global Payments by the diluted weighted-average number of shares outstanding.</t>
    </r>
  </si>
  <si>
    <t>RECONCILIATION OF ADJUSTED NET REVENUE AND ADJUSTED EARNINGS SEGMENT INFORMATION TO GAAP - SECOND QUARTER CY2019</t>
  </si>
  <si>
    <r>
      <rPr>
        <sz val="10"/>
        <color rgb="FF000000"/>
        <rFont val="Arial"/>
      </rPr>
      <t xml:space="preserve">Earnings 
</t>
    </r>
    <r>
      <rPr>
        <sz val="10"/>
        <color rgb="FF000000"/>
        <rFont val="Arial"/>
      </rPr>
      <t>Adjustments</t>
    </r>
    <r>
      <rPr>
        <vertAlign val="superscript"/>
        <sz val="10"/>
        <color rgb="FF000000"/>
        <rFont val="Arial"/>
      </rPr>
      <t>(2)</t>
    </r>
  </si>
  <si>
    <r>
      <rPr>
        <sz val="10"/>
        <color rgb="FF000000"/>
        <rFont val="Arial"/>
      </rPr>
      <t xml:space="preserve">Non-GAAP Adjusted Net
</t>
    </r>
    <r>
      <rPr>
        <sz val="10"/>
        <color rgb="FF000000"/>
        <rFont val="Arial"/>
      </rPr>
      <t>Revenue Plus Network Fees</t>
    </r>
  </si>
  <si>
    <r>
      <rPr>
        <sz val="10"/>
        <color rgb="FF000000"/>
        <rFont val="Arial"/>
      </rPr>
      <t>Provision for income taxes</t>
    </r>
    <r>
      <rPr>
        <vertAlign val="superscript"/>
        <sz val="10"/>
        <color rgb="FF000000"/>
        <rFont val="Arial"/>
      </rPr>
      <t>(3)</t>
    </r>
  </si>
  <si>
    <r>
      <rPr>
        <sz val="10"/>
        <color rgb="FF000000"/>
        <rFont val="Arial"/>
      </rPr>
      <t>Diluted weighted average shares outstanding</t>
    </r>
    <r>
      <rPr>
        <vertAlign val="superscript"/>
        <sz val="10"/>
        <color rgb="FF000000"/>
        <rFont val="Arial"/>
      </rPr>
      <t>(4)</t>
    </r>
  </si>
  <si>
    <r>
      <rPr>
        <sz val="10"/>
        <color rgb="FF000000"/>
        <rFont val="Arial"/>
      </rPr>
      <t>Adjusted diluted earnings per share</t>
    </r>
    <r>
      <rPr>
        <vertAlign val="superscript"/>
        <sz val="10"/>
        <color rgb="FF000000"/>
        <rFont val="Arial"/>
      </rPr>
      <t>(4)</t>
    </r>
  </si>
  <si>
    <r>
      <rPr>
        <vertAlign val="superscript"/>
        <sz val="10"/>
        <color rgb="FF000000"/>
        <rFont val="Arial"/>
      </rPr>
      <t>(1)</t>
    </r>
    <r>
      <rPr>
        <sz val="10"/>
        <color rgb="FF000000"/>
        <rFont val="Arial"/>
      </rPr>
      <t xml:space="preserve">   Represents adjustments to revenues for gross-up related payments (included in operating expenses) associated with certain lines of business to reflect economic benefits to the company. For the three months ended June 30, 2019 includes $4.2 million to eliminate the effect of acquisition accounting fair value adjustments for software-related contract liabilities associated with acquired businesses.</t>
    </r>
  </si>
  <si>
    <r>
      <rPr>
        <vertAlign val="superscript"/>
        <sz val="10"/>
        <color rgb="FF000000"/>
        <rFont val="Arial"/>
      </rPr>
      <t>(2)</t>
    </r>
    <r>
      <rPr>
        <sz val="10"/>
        <color rgb="FF000000"/>
        <rFont val="Arial"/>
      </rPr>
      <t xml:space="preserve">   For the three months ended June 30, 2019, earnings adjustments to operating income include $105.2 million in cost of service (COS) and $29.5 million in selling, general and administrative (SG&amp;A) expenses.  Adjustments to COS include amortization of acquired intangibles of $104.1 million and acquisition and integration expenses of $1.1 million.  Adjustments to SG&amp;A include share-based compensation expense of $16.5 million, acquisition and integration expenses of $13.0 million, including costs related to the proposed TSYS merger.</t>
    </r>
  </si>
  <si>
    <r>
      <rPr>
        <vertAlign val="superscript"/>
        <sz val="10"/>
        <color rgb="FF000000"/>
        <rFont val="Arial"/>
      </rPr>
      <t>(3)</t>
    </r>
    <r>
      <rPr>
        <sz val="10"/>
        <color rgb="FF000000"/>
        <rFont val="Arial"/>
      </rPr>
      <t xml:space="preserve">   Income taxes on adjustments reflect the tax effect of earnings adjustments to income before income taxes. The tax rate used in determining the tax impact of earnings adjustments is either the jurisdictional statutory rate in effect at the time of the adjustment or the jurisdictional expected annual effective tax rate for the period, depending on the nature and timing of the adjustment. </t>
    </r>
  </si>
  <si>
    <r>
      <rPr>
        <vertAlign val="superscript"/>
        <sz val="10"/>
        <color rgb="FF000000"/>
        <rFont val="Arial"/>
      </rPr>
      <t>(4)</t>
    </r>
    <r>
      <rPr>
        <sz val="10"/>
        <color rgb="FF000000"/>
        <rFont val="Arial"/>
      </rPr>
      <t xml:space="preserve">   Adjusted EPS is calculated by dividing adjusted net income attributable to Global Payments by the diluted weighted-average number of shares outstanding.</t>
    </r>
  </si>
  <si>
    <t>RECONCILIATION OF ADJUSTED NET REVENUE AND ADJUSTED EARNINGS SEGMENT INFORMATION TO GAAP - FIRST QUARTER CY2019</t>
  </si>
  <si>
    <r>
      <rPr>
        <sz val="10"/>
        <color rgb="FF000000"/>
        <rFont val="Arial"/>
      </rPr>
      <t>Net Revenue Adjustment</t>
    </r>
    <r>
      <rPr>
        <vertAlign val="superscript"/>
        <sz val="10"/>
        <color rgb="FF000000"/>
        <rFont val="Arial"/>
      </rPr>
      <t>(1)</t>
    </r>
  </si>
  <si>
    <r>
      <rPr>
        <sz val="10"/>
        <color rgb="FF000000"/>
        <rFont val="Arial"/>
      </rPr>
      <t xml:space="preserve">Earnings 
</t>
    </r>
    <r>
      <rPr>
        <sz val="10"/>
        <color rgb="FF000000"/>
        <rFont val="Arial"/>
      </rPr>
      <t>Adjustments</t>
    </r>
    <r>
      <rPr>
        <vertAlign val="superscript"/>
        <sz val="10"/>
        <color rgb="FF000000"/>
        <rFont val="Arial"/>
      </rPr>
      <t>(2)</t>
    </r>
  </si>
  <si>
    <r>
      <rPr>
        <sz val="10"/>
        <color rgb="FF000000"/>
        <rFont val="Arial"/>
      </rPr>
      <t xml:space="preserve">Non-GAAP Adjusted Net 
</t>
    </r>
    <r>
      <rPr>
        <sz val="10"/>
        <color rgb="FF000000"/>
        <rFont val="Arial"/>
      </rPr>
      <t>Revenue Plus Network Fees</t>
    </r>
  </si>
  <si>
    <r>
      <rPr>
        <sz val="10"/>
        <color rgb="FF000000"/>
        <rFont val="Arial"/>
      </rPr>
      <t>Provision for income taxes</t>
    </r>
    <r>
      <rPr>
        <vertAlign val="superscript"/>
        <sz val="10"/>
        <color rgb="FF000000"/>
        <rFont val="Arial"/>
      </rPr>
      <t>(3)</t>
    </r>
  </si>
  <si>
    <r>
      <rPr>
        <sz val="10"/>
        <color rgb="FF000000"/>
        <rFont val="Arial"/>
      </rPr>
      <t>Diluted weighted average shares outstanding</t>
    </r>
    <r>
      <rPr>
        <vertAlign val="superscript"/>
        <sz val="10"/>
        <color rgb="FF000000"/>
        <rFont val="Arial"/>
      </rPr>
      <t>(4)</t>
    </r>
  </si>
  <si>
    <r>
      <rPr>
        <sz val="10"/>
        <color rgb="FF000000"/>
        <rFont val="Arial"/>
      </rPr>
      <t>Adjusted diluted earnings per share</t>
    </r>
    <r>
      <rPr>
        <vertAlign val="superscript"/>
        <sz val="10"/>
        <color rgb="FF000000"/>
        <rFont val="Arial"/>
      </rPr>
      <t>(4)</t>
    </r>
  </si>
  <si>
    <r>
      <rPr>
        <vertAlign val="superscript"/>
        <sz val="10"/>
        <color rgb="FF000000"/>
        <rFont val="Arial"/>
      </rPr>
      <t>(1)</t>
    </r>
    <r>
      <rPr>
        <sz val="10"/>
        <color rgb="FF000000"/>
        <rFont val="Arial"/>
      </rPr>
      <t xml:space="preserve">   Represents adjustments to revenues for gross-up related payments (included in operating expenses) associated with certain lines of business to reflect economic benefits to the company. For the three months ended March 31, 2019 includes $4.4 million to eliminate the effect of acquisition accounting fair value adjustments for software-related contract liabilities associated with acquired businesses.</t>
    </r>
  </si>
  <si>
    <r>
      <rPr>
        <vertAlign val="superscript"/>
        <sz val="10"/>
        <color rgb="FF000000"/>
        <rFont val="Arial"/>
      </rPr>
      <t>(2)</t>
    </r>
    <r>
      <rPr>
        <sz val="10"/>
        <color rgb="FF000000"/>
        <rFont val="Arial"/>
      </rPr>
      <t xml:space="preserve">   For the three months ended March 31, 2019, earnings adjustments to operating income include $108.8 million in cost of service (COS) and $15.9 million in selling, general and administrative (SG&amp;A) expenses.  Adjustments to COS include amortization of acquired intangibles of $108.0 million and acquisition and integration expenses of $0.8 million.  Adjustments to SG&amp;A include share-based compensation expense of $11.4 million and acquisition and integration expenses of $4.5 million.</t>
    </r>
  </si>
  <si>
    <r>
      <rPr>
        <vertAlign val="superscript"/>
        <sz val="10"/>
        <color rgb="FF000000"/>
        <rFont val="Arial"/>
      </rPr>
      <t>(3)</t>
    </r>
    <r>
      <rPr>
        <sz val="10"/>
        <color rgb="FF000000"/>
        <rFont val="Arial"/>
      </rPr>
      <t xml:space="preserve">   Income taxes on adjustments reflect the tax effect of earnings adjustments to income before income taxes. The tax rate used in determining the tax impact of earnings adjustments is either the jurisdictional statutory rate in effect at the time of the adjustment or the jurisdictional expected annual effective tax rate for the period, depending on the nature and timing of the adjustment. </t>
    </r>
  </si>
  <si>
    <r>
      <rPr>
        <vertAlign val="superscript"/>
        <sz val="10"/>
        <color rgb="FF000000"/>
        <rFont val="Arial"/>
      </rPr>
      <t>(4)</t>
    </r>
    <r>
      <rPr>
        <sz val="10"/>
        <color rgb="FF000000"/>
        <rFont val="Arial"/>
      </rPr>
      <t xml:space="preserve">   Adjusted EPS is calculated by dividing adjusted net income attributable to Global Payments by the diluted weighted-average number of shares outstanding.</t>
    </r>
  </si>
  <si>
    <t>RECONCILIATION OF ADJUSTED NET REVENUE AND ADJUSTED EARNINGS SEGMENT INFORMATION TO GAAP - FOURTH QUARTER CY2018</t>
  </si>
  <si>
    <r>
      <rPr>
        <sz val="10"/>
        <color rgb="FF000000"/>
        <rFont val="Arial"/>
      </rPr>
      <t>Net Revenue Adjustment</t>
    </r>
    <r>
      <rPr>
        <vertAlign val="superscript"/>
        <sz val="10"/>
        <color rgb="FF000000"/>
        <rFont val="Arial"/>
      </rPr>
      <t>(1)</t>
    </r>
  </si>
  <si>
    <r>
      <rPr>
        <sz val="10"/>
        <color rgb="FF000000"/>
        <rFont val="Arial"/>
      </rPr>
      <t xml:space="preserve">Earnings 
</t>
    </r>
    <r>
      <rPr>
        <sz val="10"/>
        <color rgb="FF000000"/>
        <rFont val="Arial"/>
      </rPr>
      <t>Adjustments</t>
    </r>
    <r>
      <rPr>
        <vertAlign val="superscript"/>
        <sz val="10"/>
        <color rgb="FF000000"/>
        <rFont val="Arial"/>
      </rPr>
      <t>(2)</t>
    </r>
  </si>
  <si>
    <r>
      <rPr>
        <sz val="10"/>
        <color rgb="FF000000"/>
        <rFont val="Arial"/>
      </rPr>
      <t xml:space="preserve">Non-GAAP Adjusted Net 
</t>
    </r>
    <r>
      <rPr>
        <sz val="10"/>
        <color rgb="FF000000"/>
        <rFont val="Arial"/>
      </rPr>
      <t>Revenue Plus Network Fees</t>
    </r>
  </si>
  <si>
    <r>
      <rPr>
        <sz val="10"/>
        <color rgb="FF000000"/>
        <rFont val="Arial"/>
      </rPr>
      <t>Provision for income taxes</t>
    </r>
    <r>
      <rPr>
        <vertAlign val="superscript"/>
        <sz val="10"/>
        <color rgb="FF000000"/>
        <rFont val="Arial"/>
      </rPr>
      <t>(3)</t>
    </r>
  </si>
  <si>
    <r>
      <rPr>
        <sz val="10"/>
        <color rgb="FF000000"/>
        <rFont val="Arial"/>
      </rPr>
      <t>Diluted weighted average shares outstanding</t>
    </r>
    <r>
      <rPr>
        <vertAlign val="superscript"/>
        <sz val="10"/>
        <color rgb="FF000000"/>
        <rFont val="Arial"/>
      </rPr>
      <t>(4)</t>
    </r>
  </si>
  <si>
    <r>
      <rPr>
        <sz val="10"/>
        <color rgb="FF000000"/>
        <rFont val="Arial"/>
      </rPr>
      <t>Adjusted diluted earnings per share</t>
    </r>
    <r>
      <rPr>
        <vertAlign val="superscript"/>
        <sz val="10"/>
        <color rgb="FF000000"/>
        <rFont val="Arial"/>
      </rPr>
      <t>(4)</t>
    </r>
  </si>
  <si>
    <r>
      <rPr>
        <vertAlign val="superscript"/>
        <sz val="10"/>
        <color rgb="FF000000"/>
        <rFont val="Arial"/>
      </rPr>
      <t xml:space="preserve">(1) </t>
    </r>
    <r>
      <rPr>
        <sz val="10"/>
        <color rgb="FF000000"/>
        <rFont val="Arial"/>
      </rPr>
      <t xml:space="preserve">  Represents adjustments to revenues for gross-up related payments (included in operating expenses) associated with certain lines of business to reflect economic benefits to the company. For the three months ended December 31, 2018, includes $4.5 million to eliminate the effect of acquisition accounting fair value adjustments for software-related contract liabilities associated with acquired businesses.</t>
    </r>
  </si>
  <si>
    <r>
      <rPr>
        <vertAlign val="superscript"/>
        <sz val="10"/>
        <color rgb="FF000000"/>
        <rFont val="Arial"/>
      </rPr>
      <t>(2)</t>
    </r>
    <r>
      <rPr>
        <sz val="10"/>
        <color rgb="FF000000"/>
        <rFont val="Arial"/>
      </rPr>
      <t xml:space="preserve">   For the three months ended December 31, 2018, earnings adjustments to operating income include $122.8 million in cost of service (COS) and $34.0 million in selling, general and administrative (SG&amp;A) expenses.  Adjustments to COS include amortization of acquired intangibles of $114.5 million and acquisition and integration expenses of $8.3 million.  Adjustments to SG&amp;A expenses include share-based compensation expense of $12.9 million, acquisition and integration expenses of $13.4 million and non-cash asset abandonment charges of $7.6 million associated with technology integrations and other adjustments of $0.1 million. </t>
    </r>
  </si>
  <si>
    <r>
      <rPr>
        <vertAlign val="superscript"/>
        <sz val="10"/>
        <color rgb="FF000000"/>
        <rFont val="Arial"/>
      </rPr>
      <t>(3)</t>
    </r>
    <r>
      <rPr>
        <sz val="10"/>
        <color rgb="FF000000"/>
        <rFont val="Arial"/>
      </rPr>
      <t xml:space="preserve">   Income taxes on adjustments reflect the tax effect of earnings adjustments to income before income taxes. The tax rate used in determining the tax impact of earnings adjustments is either the jurisdictional statutory rate in effect at the time of the adjustment or the jurisdictional expected annual effective tax rate for the period, depending on the nature and timing of the adjustment.  For the three months ended December 31, 2018, also includes the removal of a $9.7 million income tax expense adjustment related to tax reform and the removal of a tax expense adjustment associated with the vesting of share-based awards.</t>
    </r>
  </si>
  <si>
    <r>
      <rPr>
        <vertAlign val="superscript"/>
        <sz val="10"/>
        <color rgb="FF000000"/>
        <rFont val="Arial"/>
      </rPr>
      <t>(4)</t>
    </r>
    <r>
      <rPr>
        <sz val="10"/>
        <color rgb="FF000000"/>
        <rFont val="Arial"/>
      </rPr>
      <t xml:space="preserve">   Adjusted EPS is calculated by dividing adjusted net income attributable to Global Payments by the diluted weighted-average number of shares outstanding.</t>
    </r>
  </si>
  <si>
    <t>RECONCILIATION OF ADJUSTED NET REVENUE AND ADJUSTED EARNINGS SEGMENT INFORMATION TO GAAP - THIRD QUARTER CY2018</t>
  </si>
  <si>
    <r>
      <rPr>
        <sz val="10"/>
        <color rgb="FF000000"/>
        <rFont val="Arial"/>
      </rPr>
      <t>Net Revenue Adjustment</t>
    </r>
    <r>
      <rPr>
        <vertAlign val="superscript"/>
        <sz val="10"/>
        <color rgb="FF000000"/>
        <rFont val="Arial"/>
      </rPr>
      <t>(1)</t>
    </r>
  </si>
  <si>
    <r>
      <rPr>
        <sz val="10"/>
        <color rgb="FF000000"/>
        <rFont val="Arial"/>
      </rPr>
      <t xml:space="preserve">Earnings 
</t>
    </r>
    <r>
      <rPr>
        <sz val="10"/>
        <color rgb="FF000000"/>
        <rFont val="Arial"/>
      </rPr>
      <t>Adjustments</t>
    </r>
    <r>
      <rPr>
        <vertAlign val="superscript"/>
        <sz val="10"/>
        <color rgb="FF000000"/>
        <rFont val="Arial"/>
      </rPr>
      <t>(2)</t>
    </r>
  </si>
  <si>
    <r>
      <rPr>
        <sz val="10"/>
        <color rgb="FF000000"/>
        <rFont val="Arial"/>
      </rPr>
      <t xml:space="preserve">Non-GAAP Adjusted Net 
</t>
    </r>
    <r>
      <rPr>
        <sz val="10"/>
        <color rgb="FF000000"/>
        <rFont val="Arial"/>
      </rPr>
      <t>Revenue Plus Network Fees</t>
    </r>
  </si>
  <si>
    <r>
      <rPr>
        <sz val="10"/>
        <color rgb="FF000000"/>
        <rFont val="Arial"/>
      </rPr>
      <t>Provision for income taxes</t>
    </r>
    <r>
      <rPr>
        <vertAlign val="superscript"/>
        <sz val="10"/>
        <color rgb="FF000000"/>
        <rFont val="Arial"/>
      </rPr>
      <t>(3)</t>
    </r>
  </si>
  <si>
    <r>
      <rPr>
        <sz val="10"/>
        <color rgb="FF000000"/>
        <rFont val="Arial"/>
      </rPr>
      <t>Diluted weighted average shares outstanding</t>
    </r>
    <r>
      <rPr>
        <vertAlign val="superscript"/>
        <sz val="10"/>
        <color rgb="FF000000"/>
        <rFont val="Arial"/>
      </rPr>
      <t>(4)</t>
    </r>
  </si>
  <si>
    <r>
      <rPr>
        <sz val="10"/>
        <color rgb="FF000000"/>
        <rFont val="Arial"/>
      </rPr>
      <t>Adjusted diluted earnings per share</t>
    </r>
    <r>
      <rPr>
        <vertAlign val="superscript"/>
        <sz val="10"/>
        <color rgb="FF000000"/>
        <rFont val="Arial"/>
      </rPr>
      <t>(4)</t>
    </r>
  </si>
  <si>
    <r>
      <rPr>
        <vertAlign val="superscript"/>
        <sz val="10"/>
        <color rgb="FF000000"/>
        <rFont val="Arial"/>
      </rPr>
      <t xml:space="preserve">(1) </t>
    </r>
    <r>
      <rPr>
        <sz val="10"/>
        <color rgb="FF000000"/>
        <rFont val="Arial"/>
      </rPr>
      <t xml:space="preserve">  Represents adjustments to revenues for gross-up related payments (included in operating expenses) associated with certain lines of business to reflect economic benefits to the company. For the three months ended September 30, 2018, includes $1.2 million to eliminate the effect of acquisition accounting fair value adjustments for software-related contract liabilities associated with the acquisition of ACTIVE Network.</t>
    </r>
  </si>
  <si>
    <r>
      <rPr>
        <vertAlign val="superscript"/>
        <sz val="10"/>
        <color rgb="FF000000"/>
        <rFont val="Arial"/>
      </rPr>
      <t>(2)</t>
    </r>
    <r>
      <rPr>
        <sz val="10"/>
        <color rgb="FF000000"/>
        <rFont val="Arial"/>
      </rPr>
      <t xml:space="preserve">   For the three months ended September 30, 2018, earnings adjustments to operating income include $88.6 million in cost of service (COS) and $25.8 million in selling, general and administrative (SG&amp;A) expenses.  Adjustments to COS include amortization of acquired intangibles of $88.0 million, acquisition and integration expenses of $0.4 million, employee termination benefits of $0.2 million.  Adjustments to SG&amp;A expenses include share-based compensation expense of $14.9 million, acquisition and integration expenses of $7.8 million and employee termination benefits of $3.1 million. </t>
    </r>
  </si>
  <si>
    <r>
      <rPr>
        <vertAlign val="superscript"/>
        <sz val="10"/>
        <color rgb="FF000000"/>
        <rFont val="Arial"/>
      </rPr>
      <t>(3)</t>
    </r>
    <r>
      <rPr>
        <sz val="10"/>
        <color rgb="FF000000"/>
        <rFont val="Arial"/>
      </rPr>
      <t xml:space="preserve">   Income taxes on adjustments reflect the tax effect of earnings adjustments to income before income taxes. The tax rate used in determining the tax impact of earnings adjustments is either the jurisdictional statutory rate in effect at the time of the adjustment or the jurisdictional expected annual effective tax rate for the period, depending on the nature and timing of the adjustment.  Also includes the removal of a $31.5 million income tax benefit related to tax reform true-ups and the removal of a tax benefit associated with the vesting of share-based awards.</t>
    </r>
  </si>
  <si>
    <r>
      <rPr>
        <vertAlign val="superscript"/>
        <sz val="10"/>
        <color rgb="FF000000"/>
        <rFont val="Arial"/>
      </rPr>
      <t>(4)</t>
    </r>
    <r>
      <rPr>
        <sz val="10"/>
        <color rgb="FF000000"/>
        <rFont val="Arial"/>
      </rPr>
      <t xml:space="preserve">   Adjusted EPS is calculated by dividing adjusted net income attributable to Global Payments by the diluted weighted-average number of shares outstanding.</t>
    </r>
  </si>
  <si>
    <t>RECONCILIATION OF ADJUSTED NET REVENUE AND ADJUSTED EARNINGS SEGMENT INFORMATION TO GAAP - SECOND QUARTER CY2018</t>
  </si>
  <si>
    <r>
      <rPr>
        <sz val="10"/>
        <color rgb="FF000000"/>
        <rFont val="Arial"/>
      </rPr>
      <t>Net Revenue Adjustment</t>
    </r>
    <r>
      <rPr>
        <vertAlign val="superscript"/>
        <sz val="10"/>
        <color rgb="FF000000"/>
        <rFont val="Arial"/>
      </rPr>
      <t>(1)</t>
    </r>
  </si>
  <si>
    <r>
      <rPr>
        <sz val="10"/>
        <color rgb="FF000000"/>
        <rFont val="Arial"/>
      </rPr>
      <t>Earnings Adjustments</t>
    </r>
    <r>
      <rPr>
        <vertAlign val="superscript"/>
        <sz val="10"/>
        <color rgb="FF000000"/>
        <rFont val="Arial"/>
      </rPr>
      <t>(2)</t>
    </r>
  </si>
  <si>
    <t>Non-GAAP Adjusted Net Revenue Plus Network Fees</t>
  </si>
  <si>
    <r>
      <rPr>
        <sz val="10"/>
        <color rgb="FF000000"/>
        <rFont val="Arial"/>
      </rPr>
      <t>Provision for income taxes</t>
    </r>
    <r>
      <rPr>
        <vertAlign val="superscript"/>
        <sz val="10"/>
        <color rgb="FF000000"/>
        <rFont val="Arial"/>
      </rPr>
      <t>(3)</t>
    </r>
  </si>
  <si>
    <r>
      <rPr>
        <sz val="10"/>
        <color rgb="FF000000"/>
        <rFont val="Arial"/>
      </rPr>
      <t>Diluted weighted average shares outstanding</t>
    </r>
    <r>
      <rPr>
        <vertAlign val="superscript"/>
        <sz val="10"/>
        <color rgb="FF000000"/>
        <rFont val="Arial"/>
      </rPr>
      <t>(4)</t>
    </r>
  </si>
  <si>
    <r>
      <rPr>
        <sz val="10"/>
        <color rgb="FF000000"/>
        <rFont val="Arial"/>
      </rPr>
      <t>Adjusted diluted earnings per share</t>
    </r>
    <r>
      <rPr>
        <vertAlign val="superscript"/>
        <sz val="10"/>
        <color rgb="FF000000"/>
        <rFont val="Arial"/>
      </rPr>
      <t>(4)</t>
    </r>
  </si>
  <si>
    <r>
      <rPr>
        <vertAlign val="superscript"/>
        <sz val="10"/>
        <color rgb="FF000000"/>
        <rFont val="Arial"/>
      </rPr>
      <t>(2)</t>
    </r>
    <r>
      <rPr>
        <sz val="10"/>
        <color rgb="FF000000"/>
        <rFont val="Arial"/>
      </rPr>
      <t xml:space="preserve">    For the three months ended June 30, 2018, earnings adjustments to operating income include $92.1 million in cost of service and $23.0 million in selling, general and administrative expenses.  Adjustments to cost of service include amortization of acquired intangibles of $89.0 million, acquisition and integration expenses of $0.5 million, employee termination benefits of $0.9 million and other adjustments of $1.7 million.  Adjustments to selling, general and administrative expenses include share-based compensation expense of $15.2 million, acquisition and integration expenses of $7.6 million and employee termination benefits of $0.2 million.  Net income attributable to Global Payments also reflects an adjustment to remove a charge of $3.3 million associated with the refinancing of our corporate credit facility.</t>
    </r>
  </si>
  <si>
    <r>
      <rPr>
        <vertAlign val="superscript"/>
        <sz val="10"/>
        <color rgb="FF000000"/>
        <rFont val="Arial"/>
      </rPr>
      <t>(3)</t>
    </r>
    <r>
      <rPr>
        <sz val="10"/>
        <color rgb="FF000000"/>
        <rFont val="Arial"/>
      </rPr>
      <t xml:space="preserve">    Income taxes on adjustments reflect the tax effect of earnings adjustments to income before income taxes. The tax rate used in determining the tax impact of earnings adjustments is either the jurisdictional statutory rate in effect at the time of the adjustment or the jurisdictional expected annual effective tax rate for the period, depending on the nature and timing of the adjustment.  Also includes the removal of expenses associated with certain discrete tax items related to the impact of changes in state effective income tax rates on deferred liabilities and tax reform true-up impacts on deferred liabilities.</t>
    </r>
  </si>
  <si>
    <r>
      <rPr>
        <vertAlign val="superscript"/>
        <sz val="10"/>
        <color rgb="FF000000"/>
        <rFont val="Arial"/>
      </rPr>
      <t>(4)</t>
    </r>
    <r>
      <rPr>
        <sz val="10"/>
        <color rgb="FF000000"/>
        <rFont val="Arial"/>
      </rPr>
      <t xml:space="preserve"> Adjusted EPS is calculated by dividing adjusted net income attributable to Global Payments by the diluted weighted-average number of shares outstanding.</t>
    </r>
  </si>
  <si>
    <t>RECONCILIATION OF ADJUSTED NET REVENUE AND ADJUSTED EARNINGS SEGMENT INFORMATION TO GAAP - FIRST QUARTER CY2018</t>
  </si>
  <si>
    <r>
      <rPr>
        <sz val="10"/>
        <color rgb="FF000000"/>
        <rFont val="Arial"/>
      </rPr>
      <t>Net Revenue Adjustment</t>
    </r>
    <r>
      <rPr>
        <vertAlign val="superscript"/>
        <sz val="10"/>
        <color rgb="FF000000"/>
        <rFont val="Arial"/>
      </rPr>
      <t>(1)</t>
    </r>
  </si>
  <si>
    <r>
      <rPr>
        <sz val="10"/>
        <color rgb="FF000000"/>
        <rFont val="Arial"/>
      </rPr>
      <t xml:space="preserve">Earnings 
</t>
    </r>
    <r>
      <rPr>
        <sz val="10"/>
        <color rgb="FF000000"/>
        <rFont val="Arial"/>
      </rPr>
      <t>Adjustments</t>
    </r>
    <r>
      <rPr>
        <vertAlign val="superscript"/>
        <sz val="10"/>
        <color rgb="FF000000"/>
        <rFont val="Arial"/>
      </rPr>
      <t>(2)</t>
    </r>
  </si>
  <si>
    <r>
      <rPr>
        <sz val="10"/>
        <color rgb="FF000000"/>
        <rFont val="Arial"/>
      </rPr>
      <t xml:space="preserve">Non-GAAP Adjusted Net 
</t>
    </r>
    <r>
      <rPr>
        <sz val="10"/>
        <color rgb="FF000000"/>
        <rFont val="Arial"/>
      </rPr>
      <t>Revenue Plus Network Fees</t>
    </r>
  </si>
  <si>
    <r>
      <rPr>
        <sz val="10"/>
        <color rgb="FF000000"/>
        <rFont val="Arial"/>
      </rPr>
      <t>Provision for income taxes</t>
    </r>
    <r>
      <rPr>
        <vertAlign val="superscript"/>
        <sz val="10"/>
        <color rgb="FF000000"/>
        <rFont val="Arial"/>
      </rPr>
      <t>(3)</t>
    </r>
  </si>
  <si>
    <r>
      <rPr>
        <sz val="10"/>
        <color rgb="FF000000"/>
        <rFont val="Arial"/>
      </rPr>
      <t>Diluted weighted average shares outstanding</t>
    </r>
    <r>
      <rPr>
        <vertAlign val="superscript"/>
        <sz val="10"/>
        <color rgb="FF000000"/>
        <rFont val="Arial"/>
      </rPr>
      <t>(4)</t>
    </r>
  </si>
  <si>
    <r>
      <rPr>
        <sz val="10"/>
        <color rgb="FF000000"/>
        <rFont val="Arial"/>
      </rPr>
      <t>Adjusted diluted earnings per share</t>
    </r>
    <r>
      <rPr>
        <vertAlign val="superscript"/>
        <sz val="10"/>
        <color rgb="FF000000"/>
        <rFont val="Arial"/>
      </rPr>
      <t>(4)</t>
    </r>
  </si>
  <si>
    <r>
      <rPr>
        <vertAlign val="superscript"/>
        <sz val="10"/>
        <color rgb="FF000000"/>
        <rFont val="Arial"/>
      </rPr>
      <t>(1)</t>
    </r>
    <r>
      <rPr>
        <sz val="10"/>
        <color rgb="FF000000"/>
        <rFont val="Arial"/>
      </rPr>
      <t xml:space="preserve"> Represents adjustments to revenues for gross-up related payments (included in operating expenses) associated with certain lines of business to reflect economic benefits to the company.  For the three months ended March 31, 2018, includes $3.6 million to eliminate the effect of acquisition accounting fair value adjustments for software-related contract liabilities associated with the acquisition of ACTIVE Network.</t>
    </r>
  </si>
  <si>
    <r>
      <rPr>
        <vertAlign val="superscript"/>
        <sz val="10"/>
        <color rgb="FF000000"/>
        <rFont val="Arial"/>
      </rPr>
      <t>(2)</t>
    </r>
    <r>
      <rPr>
        <sz val="10"/>
        <color rgb="FF000000"/>
        <rFont val="Arial"/>
      </rPr>
      <t xml:space="preserve"> For the three months ended March 31, 2018, earnings adjustments to operating income include $88.9 million in cost of service (COS) and $32.7 million in selling, general and adminstrative (SG&amp;A) expenses.  Adjustments to COS include amortization of acquired intangibles of $88.4 million, acquisition and integration expenses of $0.5 million.  Adjustments to SG&amp;A expenses include share-based compensation of $14.9 million, acquisition and integration expenses of $17.8 million.  Net income attributable to Global Payments also reflects an adjustment to remove a $9.6 million gain recognized on the reorganization of Interac Association, which we were a member through one of our Canadian subsidiaries, and a charge of $1.9 million associated with the refinancing of our corporate credit facility.</t>
    </r>
  </si>
  <si>
    <r>
      <rPr>
        <vertAlign val="superscript"/>
        <sz val="10"/>
        <color rgb="FF000000"/>
        <rFont val="Arial"/>
      </rPr>
      <t xml:space="preserve">(3) </t>
    </r>
    <r>
      <rPr>
        <sz val="10"/>
        <color rgb="FF000000"/>
        <rFont val="Arial"/>
      </rPr>
      <t>Income taxes on adjustments reflect the tax effect of earnings adjustments to income before income taxes. The tax rate used in determining the tax impact of earnings adjustments is either the jurisdictional statutory rate in effect at the time of the adjustment or the jurisdictional expected annual effective tax rate for the period, depending on the nature and timing of the adjustment.</t>
    </r>
  </si>
  <si>
    <r>
      <rPr>
        <vertAlign val="superscript"/>
        <sz val="10"/>
        <color rgb="FF000000"/>
        <rFont val="Arial"/>
      </rPr>
      <t>(4)</t>
    </r>
    <r>
      <rPr>
        <sz val="10"/>
        <color rgb="FF000000"/>
        <rFont val="Arial"/>
      </rPr>
      <t xml:space="preserve"> Adjusted EPS is calculated by dividing adjusted net income attributable to Global Payments by the diluted weighted-average number of shares outstanding. </t>
    </r>
  </si>
  <si>
    <r>
      <rPr>
        <vertAlign val="superscript"/>
        <sz val="10"/>
        <color rgb="FF000000"/>
        <rFont val="Arial"/>
      </rPr>
      <t>(1)</t>
    </r>
    <r>
      <rPr>
        <sz val="10"/>
        <color rgb="FF000000"/>
        <rFont val="Arial"/>
      </rPr>
      <t xml:space="preserve"> Global Payments supplements revenues, operating income and EPS information determined in accordance with U.S. GAAP by providing these measures, and other measures, with certain adjustments (such measures being non-GAAP financial measures) in this document to assist with evaluating our performance. In addition to GAAP measures, management uses these non-GAAP financial measures to focus on the factors the company believes are pertinent to the daily management of our operations. Management believes adjusted net revenue and adjusted net revenue plus network fees more closely reflect the economic benefits to the company's core business and, in the case of adjusted net revenue, allows for better comparisons with industry peers. Management uses these non-GAAP financial measures, together with other metrics, to set goals for and measure the performance of the business and to determine incentive compensation. Adjusted net revenue, adjusted net revenue plus network fees, adjusted operating income, adjusted operating margin, adjusted net income and adjusted EPS should be considered in addition to, and not as substitutes for, revenues, operating income, net income and EPS determined in accordance with GAAP. The non-GAAP financial measures reflect management's judgment of particular items, and may not be comparable to similarly titled measures reported by other companies.</t>
    </r>
  </si>
  <si>
    <r>
      <rPr>
        <vertAlign val="superscript"/>
        <sz val="10"/>
        <color rgb="FF000000"/>
        <rFont val="Arial"/>
      </rPr>
      <t>(2)</t>
    </r>
    <r>
      <rPr>
        <sz val="10"/>
        <color rgb="FF000000"/>
        <rFont val="Arial"/>
      </rPr>
      <t xml:space="preserve"> Adjusted EPS is calculated by dividing adjusted net income attributable to Global Payments by the diluted weighted-average number of shares outstanding.</t>
    </r>
  </si>
  <si>
    <r>
      <rPr>
        <vertAlign val="superscript"/>
        <sz val="10"/>
        <color rgb="FF000000"/>
        <rFont val="Arial"/>
      </rPr>
      <t>(3)</t>
    </r>
    <r>
      <rPr>
        <sz val="10"/>
        <color rgb="FF000000"/>
        <rFont val="Arial"/>
      </rPr>
      <t xml:space="preserve"> Available cash is defined as cash and cash equivalents excluding settlement-related cash balances, funds held as collateral for merchant losses and funds held for customers.   </t>
    </r>
  </si>
  <si>
    <r>
      <rPr>
        <vertAlign val="superscript"/>
        <sz val="10"/>
        <color rgb="FF000000"/>
        <rFont val="Arial"/>
      </rPr>
      <t>(4)</t>
    </r>
    <r>
      <rPr>
        <sz val="10"/>
        <color rgb="FF000000"/>
        <rFont val="Arial"/>
      </rPr>
      <t xml:space="preserve"> Debt excludes lines of credit that we use to fund settlement. </t>
    </r>
  </si>
  <si>
    <r>
      <rPr>
        <vertAlign val="superscript"/>
        <sz val="10"/>
        <color rgb="FF000000"/>
        <rFont val="Arial"/>
      </rPr>
      <t>(5)</t>
    </r>
    <r>
      <rPr>
        <sz val="10"/>
        <color rgb="FF000000"/>
        <rFont val="Arial"/>
      </rPr>
      <t xml:space="preserve"> Management believes free cash flow is a useful measure of the company's ability to service debt, return capital to shareholders, invest in the business and demonstrate value creation of our underlying operations.  Adjusted free cash flow, a non-GAAP measure, is calculated as net operating cash flows, excluding the impact of settlement processing assets and obligations and acquisition and integration expenses, less capital expenditures and distributions to non-controlling interests and adjusted for changes in working capital. Our measure of free cash flow reflects management's judgment of particular items and may not be comparable to similarly titled measures reported by other companies.</t>
    </r>
  </si>
  <si>
    <r>
      <rPr>
        <vertAlign val="superscript"/>
        <sz val="10"/>
        <color rgb="FF000000"/>
        <rFont val="Arial"/>
        <family val="2"/>
      </rPr>
      <t xml:space="preserve">(1)      </t>
    </r>
    <r>
      <rPr>
        <sz val="10"/>
        <color rgb="FF000000"/>
        <rFont val="Arial"/>
        <family val="2"/>
      </rPr>
      <t>Represents adjustments to revenues for gross-up related payments (included in operating expenses) associated with certain lines of business to reflect economic benefits to the company. For the three months ended June 30, 2018, includes $2.3 million to eliminate the effect of acquisition accounting fair value adjustments for software-related contract liabilities associated with the acquisition of ACTIVE Network.</t>
    </r>
  </si>
  <si>
    <r>
      <rPr>
        <sz val="10"/>
        <color rgb="FF000000"/>
        <rFont val="Arial"/>
      </rPr>
      <t>Net Revenue 
Adjustment</t>
    </r>
    <r>
      <rPr>
        <vertAlign val="superscript"/>
        <sz val="10"/>
        <color rgb="FF000000"/>
        <rFont val="Arial"/>
      </rPr>
      <t>(1)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</si>
</sst>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_(&quot;$&quot;* #,##0.0_);_(&quot;$&quot;* \(#,##0.0\);_(&quot;$&quot;* &quot;—&quot;_);_(@_)"/>
    <numFmt numFmtId="165" formatCode="_(#,##0.0_);_(\(#,##0.0\);_(&quot;—&quot;_);_(@_)"/>
    <numFmt numFmtId="166" formatCode="_(&quot;$&quot;* #,##0.00_);_(&quot;$&quot;* \(#,##0.00\);_(&quot;$&quot;* &quot;—&quot;_);_(@_)"/>
    <numFmt numFmtId="167" formatCode="_(#,##0.00_);_(\(#,##0.00\);_(&quot;—&quot;_);_(@_)"/>
    <numFmt numFmtId="168" formatCode="mmmm\ d\,\ yyyy"/>
  </numFmts>
  <fonts count="22" x14ac:knownFonts="1">
    <font>
      <sz val="10"/>
      <color rgb="FF000000"/>
      <name val="Times New Roman"/>
    </font>
    <font>
      <b/>
      <sz val="10"/>
      <color rgb="FF000000"/>
      <name val="Arial"/>
    </font>
    <font>
      <sz val="10"/>
      <color rgb="FF000000"/>
      <name val="Times New Roman"/>
    </font>
    <font>
      <sz val="10"/>
      <color rgb="FF000000"/>
      <name val="Arial"/>
    </font>
    <font>
      <i/>
      <sz val="10"/>
      <color rgb="FF000000"/>
      <name val="Arial"/>
    </font>
    <font>
      <u/>
      <sz val="10"/>
      <color rgb="FF000000"/>
      <name val="Arial"/>
    </font>
    <font>
      <b/>
      <u/>
      <sz val="10"/>
      <color rgb="FF000000"/>
      <name val="Arial"/>
    </font>
    <font>
      <sz val="10"/>
      <color rgb="FF000000"/>
      <name val="Arial"/>
    </font>
    <font>
      <b/>
      <sz val="10"/>
      <color rgb="FF000000"/>
      <name val="Arial"/>
    </font>
    <font>
      <b/>
      <sz val="10"/>
      <color rgb="FF000000"/>
      <name val="Times New Roman"/>
    </font>
    <font>
      <sz val="9"/>
      <color rgb="FF000000"/>
      <name val="Arial"/>
    </font>
    <font>
      <sz val="9"/>
      <color rgb="FF000000"/>
      <name val="Arial"/>
    </font>
    <font>
      <sz val="9"/>
      <color rgb="FF000000"/>
      <name val="Arial"/>
    </font>
    <font>
      <sz val="9"/>
      <color rgb="FF000000"/>
      <name val="Times New Roman"/>
    </font>
    <font>
      <b/>
      <sz val="9"/>
      <color rgb="FF000000"/>
      <name val="Arial"/>
    </font>
    <font>
      <b/>
      <vertAlign val="superscript"/>
      <sz val="10"/>
      <color rgb="FF000000"/>
      <name val="Arial"/>
    </font>
    <font>
      <vertAlign val="superscript"/>
      <sz val="10"/>
      <color rgb="FF000000"/>
      <name val="Arial"/>
    </font>
    <font>
      <sz val="9"/>
      <color rgb="FF000000"/>
      <name val="Times New Roman"/>
      <family val="1"/>
    </font>
    <font>
      <sz val="10"/>
      <color rgb="FF000000"/>
      <name val="Arial"/>
      <family val="2"/>
    </font>
    <font>
      <vertAlign val="superscript"/>
      <sz val="10"/>
      <color rgb="FF000000"/>
      <name val="Arial"/>
      <family val="2"/>
    </font>
    <font>
      <b/>
      <sz val="12"/>
      <color rgb="FF000000"/>
      <name val="Arial"/>
      <family val="2"/>
    </font>
    <font>
      <sz val="12"/>
      <color rgb="FF000000"/>
      <name val="Times New Roman"/>
      <family val="1"/>
    </font>
  </fonts>
  <fills count="4">
    <fill>
      <patternFill patternType="none"/>
    </fill>
    <fill>
      <patternFill patternType="gray125"/>
    </fill>
    <fill>
      <patternFill patternType="solid">
        <fgColor rgb="FFCCEEFF"/>
      </patternFill>
    </fill>
    <fill>
      <patternFill patternType="solid">
        <fgColor rgb="FFCCEEFF"/>
      </patternFill>
    </fill>
  </fills>
  <borders count="15">
    <border>
      <left/>
      <right/>
      <top/>
      <bottom/>
      <diagonal/>
    </border>
    <border>
      <left/>
      <right/>
      <top/>
      <bottom style="thick">
        <color rgb="FF00497F"/>
      </bottom>
      <diagonal/>
    </border>
    <border>
      <left/>
      <right/>
      <top/>
      <bottom style="dotted">
        <color rgb="FF00497F"/>
      </bottom>
      <diagonal/>
    </border>
    <border>
      <left/>
      <right/>
      <top style="thick">
        <color rgb="FF00497F"/>
      </top>
      <bottom style="dotted">
        <color rgb="FF00497F"/>
      </bottom>
      <diagonal/>
    </border>
    <border>
      <left/>
      <right/>
      <top style="dotted">
        <color rgb="FF00497F"/>
      </top>
      <bottom/>
      <diagonal/>
    </border>
    <border>
      <left/>
      <right/>
      <top/>
      <bottom style="thin">
        <color rgb="FF00497F"/>
      </bottom>
      <diagonal/>
    </border>
    <border>
      <left/>
      <right/>
      <top style="thin">
        <color rgb="FF00497F"/>
      </top>
      <bottom/>
      <diagonal/>
    </border>
    <border>
      <left/>
      <right/>
      <top/>
      <bottom style="thin">
        <color auto="1"/>
      </bottom>
      <diagonal/>
    </border>
    <border>
      <left/>
      <right/>
      <top style="thin">
        <color auto="1"/>
      </top>
      <bottom/>
      <diagonal/>
    </border>
    <border>
      <left/>
      <right/>
      <top style="thin">
        <color auto="1"/>
      </top>
      <bottom style="thin">
        <color auto="1"/>
      </bottom>
      <diagonal/>
    </border>
    <border>
      <left/>
      <right/>
      <top/>
      <bottom style="medium">
        <color auto="1"/>
      </bottom>
      <diagonal/>
    </border>
    <border>
      <left/>
      <right/>
      <top style="thin">
        <color auto="1"/>
      </top>
      <bottom style="medium">
        <color auto="1"/>
      </bottom>
      <diagonal/>
    </border>
    <border>
      <left/>
      <right/>
      <top/>
      <bottom style="double">
        <color auto="1"/>
      </bottom>
      <diagonal/>
    </border>
    <border>
      <left/>
      <right/>
      <top style="thin">
        <color auto="1"/>
      </top>
      <bottom style="double">
        <color auto="1"/>
      </bottom>
      <diagonal/>
    </border>
    <border>
      <left/>
      <right/>
      <top style="double">
        <color auto="1"/>
      </top>
      <bottom/>
      <diagonal/>
    </border>
  </borders>
  <cellStyleXfs count="1">
    <xf numFmtId="0" fontId="0" fillId="0" borderId="0"/>
  </cellStyleXfs>
  <cellXfs count="232">
    <xf numFmtId="0" fontId="0" fillId="0" borderId="0" xfId="0" applyAlignment="1">
      <alignment wrapText="1"/>
    </xf>
    <xf numFmtId="0" fontId="2" fillId="0" borderId="0" xfId="0" applyFont="1" applyAlignment="1">
      <alignment horizontal="left"/>
    </xf>
    <xf numFmtId="0" fontId="3" fillId="0" borderId="0" xfId="0" applyFont="1" applyAlignment="1">
      <alignment horizontal="left"/>
    </xf>
    <xf numFmtId="0" fontId="2" fillId="0" borderId="0" xfId="0" applyFont="1" applyAlignment="1"/>
    <xf numFmtId="0" fontId="3" fillId="0" borderId="1" xfId="0" applyFont="1" applyBorder="1" applyAlignment="1">
      <alignment horizontal="left" vertical="center"/>
    </xf>
    <xf numFmtId="0" fontId="3" fillId="0" borderId="0" xfId="0" applyFont="1" applyAlignment="1">
      <alignment horizontal="left" vertical="center"/>
    </xf>
    <xf numFmtId="0" fontId="2" fillId="0" borderId="0" xfId="0" applyFont="1" applyAlignment="1">
      <alignment horizontal="left" vertical="center"/>
    </xf>
    <xf numFmtId="0" fontId="1" fillId="0" borderId="0" xfId="0" applyFont="1" applyAlignment="1">
      <alignment horizontal="center" wrapText="1"/>
    </xf>
    <xf numFmtId="0" fontId="1" fillId="0" borderId="0" xfId="0" applyFont="1" applyAlignment="1">
      <alignment horizontal="left"/>
    </xf>
    <xf numFmtId="0" fontId="1" fillId="0" borderId="0" xfId="0" applyFont="1" applyAlignment="1">
      <alignment horizontal="center"/>
    </xf>
    <xf numFmtId="0" fontId="1" fillId="0" borderId="4" xfId="0" applyFont="1" applyBorder="1" applyAlignment="1">
      <alignment horizontal="center" wrapText="1"/>
    </xf>
    <xf numFmtId="0" fontId="1" fillId="0" borderId="4" xfId="0" applyFont="1" applyBorder="1" applyAlignment="1">
      <alignment horizontal="center"/>
    </xf>
    <xf numFmtId="0" fontId="3" fillId="0" borderId="0" xfId="0" applyFont="1" applyAlignment="1">
      <alignment horizontal="center"/>
    </xf>
    <xf numFmtId="0" fontId="3" fillId="0" borderId="5" xfId="0" applyFont="1" applyBorder="1" applyAlignment="1">
      <alignment horizontal="left"/>
    </xf>
    <xf numFmtId="0" fontId="1" fillId="0" borderId="5" xfId="0" applyFont="1" applyBorder="1" applyAlignment="1">
      <alignment horizontal="center" wrapText="1"/>
    </xf>
    <xf numFmtId="0" fontId="1" fillId="0" borderId="5" xfId="0" applyFont="1" applyBorder="1" applyAlignment="1">
      <alignment horizontal="left"/>
    </xf>
    <xf numFmtId="0" fontId="5" fillId="0" borderId="0" xfId="0" applyFont="1" applyAlignment="1">
      <alignment horizontal="center"/>
    </xf>
    <xf numFmtId="0" fontId="6" fillId="0" borderId="0" xfId="0" applyFont="1" applyAlignment="1">
      <alignment horizontal="left"/>
    </xf>
    <xf numFmtId="0" fontId="3" fillId="0" borderId="6" xfId="0" applyFont="1" applyBorder="1" applyAlignment="1">
      <alignment horizontal="left"/>
    </xf>
    <xf numFmtId="0" fontId="1" fillId="0" borderId="0" xfId="0" applyFont="1" applyAlignment="1">
      <alignment vertical="center" wrapText="1"/>
    </xf>
    <xf numFmtId="0" fontId="3" fillId="0" borderId="0" xfId="0" applyFont="1" applyAlignment="1">
      <alignment wrapText="1"/>
    </xf>
    <xf numFmtId="164" fontId="7" fillId="0" borderId="0" xfId="0" applyNumberFormat="1" applyFont="1" applyAlignment="1"/>
    <xf numFmtId="164" fontId="2" fillId="0" borderId="0" xfId="0" applyNumberFormat="1" applyFont="1" applyAlignment="1">
      <alignment horizontal="left"/>
    </xf>
    <xf numFmtId="164" fontId="3" fillId="0" borderId="0" xfId="0" applyNumberFormat="1" applyFont="1" applyAlignment="1">
      <alignment horizontal="left"/>
    </xf>
    <xf numFmtId="164" fontId="3" fillId="0" borderId="0" xfId="0" applyNumberFormat="1" applyFont="1" applyAlignment="1"/>
    <xf numFmtId="164" fontId="3" fillId="0" borderId="0" xfId="0" applyNumberFormat="1" applyFont="1" applyAlignment="1"/>
    <xf numFmtId="0" fontId="3" fillId="0" borderId="0" xfId="0" applyFont="1" applyAlignment="1"/>
    <xf numFmtId="165" fontId="3" fillId="0" borderId="0" xfId="0" applyNumberFormat="1" applyFont="1" applyAlignment="1"/>
    <xf numFmtId="165" fontId="7" fillId="0" borderId="7" xfId="0" applyNumberFormat="1" applyFont="1" applyBorder="1" applyAlignment="1"/>
    <xf numFmtId="165" fontId="3" fillId="0" borderId="0" xfId="0" applyNumberFormat="1" applyFont="1" applyAlignment="1"/>
    <xf numFmtId="165" fontId="3" fillId="0" borderId="7" xfId="0" applyNumberFormat="1" applyFont="1" applyBorder="1" applyAlignment="1"/>
    <xf numFmtId="165" fontId="7" fillId="0" borderId="8" xfId="0" applyNumberFormat="1" applyFont="1" applyBorder="1" applyAlignment="1"/>
    <xf numFmtId="165" fontId="7" fillId="0" borderId="0" xfId="0" applyNumberFormat="1" applyFont="1" applyAlignment="1"/>
    <xf numFmtId="165" fontId="3" fillId="0" borderId="8" xfId="0" applyNumberFormat="1" applyFont="1" applyBorder="1" applyAlignment="1"/>
    <xf numFmtId="0" fontId="4" fillId="0" borderId="0" xfId="0" applyFont="1" applyAlignment="1">
      <alignment horizontal="left"/>
    </xf>
    <xf numFmtId="0" fontId="1" fillId="0" borderId="0" xfId="0" applyFont="1" applyAlignment="1">
      <alignment horizontal="left" vertical="center"/>
    </xf>
    <xf numFmtId="164" fontId="8" fillId="0" borderId="9" xfId="0" applyNumberFormat="1" applyFont="1" applyBorder="1" applyAlignment="1">
      <alignment vertical="center"/>
    </xf>
    <xf numFmtId="164" fontId="9" fillId="0" borderId="0" xfId="0" applyNumberFormat="1" applyFont="1" applyAlignment="1">
      <alignment horizontal="left" vertical="center"/>
    </xf>
    <xf numFmtId="164" fontId="8" fillId="0" borderId="7" xfId="0" applyNumberFormat="1" applyFont="1" applyBorder="1" applyAlignment="1"/>
    <xf numFmtId="164" fontId="1" fillId="0" borderId="0" xfId="0" applyNumberFormat="1" applyFont="1" applyAlignment="1">
      <alignment vertical="center"/>
    </xf>
    <xf numFmtId="164" fontId="1" fillId="0" borderId="0" xfId="0" applyNumberFormat="1" applyFont="1" applyAlignment="1">
      <alignment vertical="center"/>
    </xf>
    <xf numFmtId="0" fontId="1" fillId="0" borderId="0" xfId="0" applyFont="1" applyAlignment="1">
      <alignment vertical="center"/>
    </xf>
    <xf numFmtId="164" fontId="1" fillId="0" borderId="9" xfId="0" applyNumberFormat="1" applyFont="1" applyBorder="1" applyAlignment="1">
      <alignment vertical="center"/>
    </xf>
    <xf numFmtId="165" fontId="7" fillId="0" borderId="9" xfId="0" applyNumberFormat="1" applyFont="1" applyBorder="1" applyAlignment="1"/>
    <xf numFmtId="165" fontId="3" fillId="0" borderId="9" xfId="0" applyNumberFormat="1" applyFont="1" applyBorder="1" applyAlignment="1"/>
    <xf numFmtId="164" fontId="9" fillId="0" borderId="0" xfId="0" applyNumberFormat="1" applyFont="1" applyAlignment="1">
      <alignment horizontal="left"/>
    </xf>
    <xf numFmtId="164" fontId="1" fillId="0" borderId="0" xfId="0" applyNumberFormat="1" applyFont="1" applyAlignment="1"/>
    <xf numFmtId="164" fontId="1" fillId="0" borderId="0" xfId="0" applyNumberFormat="1" applyFont="1" applyAlignment="1"/>
    <xf numFmtId="0" fontId="1" fillId="0" borderId="0" xfId="0" applyFont="1" applyAlignment="1"/>
    <xf numFmtId="164" fontId="1" fillId="0" borderId="7" xfId="0" applyNumberFormat="1" applyFont="1" applyBorder="1" applyAlignment="1"/>
    <xf numFmtId="165" fontId="1" fillId="0" borderId="0" xfId="0" applyNumberFormat="1" applyFont="1" applyAlignment="1"/>
    <xf numFmtId="165" fontId="7" fillId="0" borderId="7" xfId="0" applyNumberFormat="1" applyFont="1" applyBorder="1" applyAlignment="1">
      <alignment vertical="center"/>
    </xf>
    <xf numFmtId="165" fontId="3" fillId="0" borderId="7" xfId="0" applyNumberFormat="1" applyFont="1" applyBorder="1" applyAlignment="1">
      <alignment vertical="center"/>
    </xf>
    <xf numFmtId="164" fontId="7" fillId="0" borderId="10" xfId="0" applyNumberFormat="1" applyFont="1" applyBorder="1" applyAlignment="1"/>
    <xf numFmtId="164" fontId="7" fillId="0" borderId="11" xfId="0" applyNumberFormat="1" applyFont="1" applyBorder="1" applyAlignment="1"/>
    <xf numFmtId="164" fontId="3" fillId="0" borderId="11" xfId="0" applyNumberFormat="1" applyFont="1" applyBorder="1" applyAlignment="1"/>
    <xf numFmtId="165" fontId="7" fillId="0" borderId="0" xfId="0" applyNumberFormat="1" applyFont="1" applyAlignment="1"/>
    <xf numFmtId="165" fontId="7" fillId="0" borderId="0" xfId="0" applyNumberFormat="1" applyFont="1" applyAlignment="1"/>
    <xf numFmtId="166" fontId="8" fillId="0" borderId="12" xfId="0" applyNumberFormat="1" applyFont="1" applyBorder="1" applyAlignment="1"/>
    <xf numFmtId="166" fontId="9" fillId="0" borderId="0" xfId="0" applyNumberFormat="1" applyFont="1" applyAlignment="1">
      <alignment horizontal="left"/>
    </xf>
    <xf numFmtId="166" fontId="3" fillId="0" borderId="0" xfId="0" applyNumberFormat="1" applyFont="1" applyAlignment="1">
      <alignment horizontal="left"/>
    </xf>
    <xf numFmtId="166" fontId="1" fillId="0" borderId="0" xfId="0" applyNumberFormat="1" applyFont="1" applyAlignment="1"/>
    <xf numFmtId="166" fontId="1" fillId="0" borderId="0" xfId="0" applyNumberFormat="1" applyFont="1" applyAlignment="1"/>
    <xf numFmtId="167" fontId="1" fillId="0" borderId="0" xfId="0" applyNumberFormat="1" applyFont="1" applyAlignment="1"/>
    <xf numFmtId="167" fontId="1" fillId="0" borderId="0" xfId="0" applyNumberFormat="1" applyFont="1" applyAlignment="1"/>
    <xf numFmtId="166" fontId="1" fillId="0" borderId="12" xfId="0" applyNumberFormat="1" applyFont="1" applyBorder="1" applyAlignment="1"/>
    <xf numFmtId="165" fontId="2" fillId="0" borderId="0" xfId="0" applyNumberFormat="1" applyFont="1" applyAlignment="1">
      <alignment horizontal="left"/>
    </xf>
    <xf numFmtId="165" fontId="3" fillId="0" borderId="0" xfId="0" applyNumberFormat="1" applyFont="1" applyAlignment="1">
      <alignment horizontal="left"/>
    </xf>
    <xf numFmtId="165" fontId="7" fillId="0" borderId="7" xfId="0" applyNumberFormat="1" applyFont="1" applyBorder="1" applyAlignment="1"/>
    <xf numFmtId="164" fontId="7" fillId="0" borderId="7" xfId="0" applyNumberFormat="1" applyFont="1" applyBorder="1" applyAlignment="1"/>
    <xf numFmtId="164" fontId="3" fillId="0" borderId="7" xfId="0" applyNumberFormat="1" applyFont="1" applyBorder="1" applyAlignment="1"/>
    <xf numFmtId="164" fontId="7" fillId="0" borderId="12" xfId="0" applyNumberFormat="1" applyFont="1" applyBorder="1" applyAlignment="1"/>
    <xf numFmtId="164" fontId="7" fillId="0" borderId="13" xfId="0" applyNumberFormat="1" applyFont="1" applyBorder="1" applyAlignment="1"/>
    <xf numFmtId="164" fontId="3" fillId="0" borderId="12" xfId="0" applyNumberFormat="1" applyFont="1" applyBorder="1" applyAlignment="1"/>
    <xf numFmtId="164" fontId="7" fillId="0" borderId="0" xfId="0" applyNumberFormat="1" applyFont="1" applyAlignment="1"/>
    <xf numFmtId="164" fontId="7" fillId="0" borderId="0" xfId="0" applyNumberFormat="1" applyFont="1" applyAlignment="1"/>
    <xf numFmtId="164" fontId="3" fillId="0" borderId="0" xfId="0" applyNumberFormat="1" applyFont="1" applyAlignment="1">
      <alignment horizontal="left"/>
    </xf>
    <xf numFmtId="165" fontId="7" fillId="0" borderId="0" xfId="0" applyNumberFormat="1" applyFont="1" applyAlignment="1"/>
    <xf numFmtId="164" fontId="7" fillId="0" borderId="8" xfId="0" applyNumberFormat="1" applyFont="1" applyBorder="1" applyAlignment="1"/>
    <xf numFmtId="164" fontId="7" fillId="0" borderId="8" xfId="0" applyNumberFormat="1" applyFont="1" applyBorder="1" applyAlignment="1"/>
    <xf numFmtId="165" fontId="2" fillId="0" borderId="0" xfId="0" applyNumberFormat="1" applyFont="1" applyAlignment="1">
      <alignment horizontal="left"/>
    </xf>
    <xf numFmtId="165" fontId="3" fillId="0" borderId="0" xfId="0" applyNumberFormat="1" applyFont="1" applyAlignment="1">
      <alignment horizontal="left"/>
    </xf>
    <xf numFmtId="164" fontId="7" fillId="0" borderId="13" xfId="0" applyNumberFormat="1" applyFont="1" applyBorder="1" applyAlignment="1"/>
    <xf numFmtId="0" fontId="3" fillId="0" borderId="7" xfId="0" applyFont="1" applyBorder="1" applyAlignment="1">
      <alignment horizontal="left"/>
    </xf>
    <xf numFmtId="0" fontId="3" fillId="0" borderId="0" xfId="0" applyFont="1" applyAlignment="1">
      <alignment horizontal="left" vertical="top"/>
    </xf>
    <xf numFmtId="0" fontId="10" fillId="0" borderId="0" xfId="0" applyFont="1" applyAlignment="1">
      <alignment horizontal="justify" vertical="center"/>
    </xf>
    <xf numFmtId="0" fontId="11" fillId="0" borderId="0" xfId="0" applyFont="1" applyAlignment="1">
      <alignment horizontal="left" vertical="center" indent="1"/>
    </xf>
    <xf numFmtId="0" fontId="3" fillId="0" borderId="0" xfId="0" applyFont="1" applyAlignment="1">
      <alignment horizontal="left" vertical="center" indent="1"/>
    </xf>
    <xf numFmtId="0" fontId="11" fillId="0" borderId="0" xfId="0" applyFont="1" applyAlignment="1">
      <alignment horizontal="left" vertical="center"/>
    </xf>
    <xf numFmtId="0" fontId="4" fillId="0" borderId="0" xfId="0" applyFont="1" applyAlignment="1">
      <alignment wrapText="1"/>
    </xf>
    <xf numFmtId="0" fontId="11" fillId="0" borderId="9" xfId="0" applyFont="1" applyBorder="1" applyAlignment="1">
      <alignment horizontal="center" wrapText="1"/>
    </xf>
    <xf numFmtId="0" fontId="11" fillId="0" borderId="9" xfId="0" applyFont="1" applyBorder="1" applyAlignment="1">
      <alignment horizontal="center"/>
    </xf>
    <xf numFmtId="0" fontId="1" fillId="2" borderId="0" xfId="0" applyFont="1" applyFill="1" applyAlignment="1">
      <alignment vertical="center" wrapText="1"/>
    </xf>
    <xf numFmtId="0" fontId="3" fillId="2" borderId="0" xfId="0" applyFont="1" applyFill="1" applyAlignment="1">
      <alignment horizontal="left" vertical="center"/>
    </xf>
    <xf numFmtId="0" fontId="3" fillId="0" borderId="0" xfId="0" applyFont="1" applyAlignment="1">
      <alignment vertical="center" wrapText="1"/>
    </xf>
    <xf numFmtId="164" fontId="7" fillId="0" borderId="0" xfId="0" applyNumberFormat="1" applyFont="1" applyAlignment="1">
      <alignment vertical="center"/>
    </xf>
    <xf numFmtId="0" fontId="3" fillId="2" borderId="0" xfId="0" applyFont="1" applyFill="1" applyAlignment="1">
      <alignment vertical="center" wrapText="1"/>
    </xf>
    <xf numFmtId="165" fontId="7" fillId="2" borderId="0" xfId="0" applyNumberFormat="1" applyFont="1" applyFill="1" applyAlignment="1">
      <alignment vertical="center"/>
    </xf>
    <xf numFmtId="165" fontId="7" fillId="2" borderId="0" xfId="0" applyNumberFormat="1" applyFont="1" applyFill="1" applyAlignment="1">
      <alignment vertical="center"/>
    </xf>
    <xf numFmtId="165" fontId="7" fillId="0" borderId="0" xfId="0" applyNumberFormat="1" applyFont="1" applyAlignment="1">
      <alignment vertical="center"/>
    </xf>
    <xf numFmtId="165" fontId="7" fillId="2" borderId="7" xfId="0" applyNumberFormat="1" applyFont="1" applyFill="1" applyBorder="1" applyAlignment="1">
      <alignment vertical="center"/>
    </xf>
    <xf numFmtId="165" fontId="7" fillId="2" borderId="7" xfId="0" applyNumberFormat="1" applyFont="1" applyFill="1" applyBorder="1" applyAlignment="1">
      <alignment vertical="center"/>
    </xf>
    <xf numFmtId="164" fontId="7" fillId="0" borderId="13" xfId="0" applyNumberFormat="1" applyFont="1" applyBorder="1" applyAlignment="1">
      <alignment vertical="center"/>
    </xf>
    <xf numFmtId="164" fontId="7" fillId="0" borderId="12" xfId="0" applyNumberFormat="1" applyFont="1" applyBorder="1" applyAlignment="1">
      <alignment vertical="center"/>
    </xf>
    <xf numFmtId="165" fontId="7" fillId="0" borderId="7" xfId="0" applyNumberFormat="1" applyFont="1" applyBorder="1" applyAlignment="1">
      <alignment vertical="center"/>
    </xf>
    <xf numFmtId="165" fontId="7" fillId="0" borderId="0" xfId="0" applyNumberFormat="1" applyFont="1" applyAlignment="1">
      <alignment vertical="center"/>
    </xf>
    <xf numFmtId="165" fontId="7" fillId="2" borderId="8" xfId="0" applyNumberFormat="1" applyFont="1" applyFill="1" applyBorder="1" applyAlignment="1">
      <alignment vertical="center"/>
    </xf>
    <xf numFmtId="165" fontId="7" fillId="2" borderId="8" xfId="0" applyNumberFormat="1" applyFont="1" applyFill="1" applyBorder="1" applyAlignment="1">
      <alignment vertical="center"/>
    </xf>
    <xf numFmtId="167" fontId="3" fillId="2" borderId="0" xfId="0" applyNumberFormat="1" applyFont="1" applyFill="1" applyAlignment="1">
      <alignment vertical="center"/>
    </xf>
    <xf numFmtId="165" fontId="3" fillId="2" borderId="0" xfId="0" applyNumberFormat="1" applyFont="1" applyFill="1" applyAlignment="1">
      <alignment horizontal="left" vertical="center"/>
    </xf>
    <xf numFmtId="165" fontId="7" fillId="0" borderId="0" xfId="0" applyNumberFormat="1" applyFont="1" applyAlignment="1">
      <alignment vertical="center"/>
    </xf>
    <xf numFmtId="165" fontId="3" fillId="2" borderId="0" xfId="0" applyNumberFormat="1" applyFont="1" applyFill="1" applyAlignment="1">
      <alignment vertical="center"/>
    </xf>
    <xf numFmtId="165" fontId="7" fillId="2" borderId="0" xfId="0" applyNumberFormat="1" applyFont="1" applyFill="1" applyAlignment="1">
      <alignment vertical="center"/>
    </xf>
    <xf numFmtId="165" fontId="3" fillId="0" borderId="0" xfId="0" applyNumberFormat="1" applyFont="1" applyAlignment="1">
      <alignment horizontal="left" vertical="center"/>
    </xf>
    <xf numFmtId="164" fontId="7" fillId="2" borderId="9" xfId="0" applyNumberFormat="1" applyFont="1" applyFill="1" applyBorder="1" applyAlignment="1">
      <alignment vertical="center"/>
    </xf>
    <xf numFmtId="164" fontId="7" fillId="3" borderId="9" xfId="0" applyNumberFormat="1" applyFont="1" applyFill="1" applyBorder="1" applyAlignment="1"/>
    <xf numFmtId="164" fontId="3" fillId="2" borderId="0" xfId="0" applyNumberFormat="1" applyFont="1" applyFill="1" applyAlignment="1">
      <alignment horizontal="left" vertical="center"/>
    </xf>
    <xf numFmtId="165" fontId="7" fillId="2" borderId="0" xfId="0" applyNumberFormat="1" applyFont="1" applyFill="1" applyAlignment="1">
      <alignment vertical="center"/>
    </xf>
    <xf numFmtId="165" fontId="7" fillId="2" borderId="9" xfId="0" applyNumberFormat="1" applyFont="1" applyFill="1" applyBorder="1" applyAlignment="1">
      <alignment vertical="center"/>
    </xf>
    <xf numFmtId="165" fontId="7" fillId="2" borderId="9" xfId="0" applyNumberFormat="1" applyFont="1" applyFill="1" applyBorder="1" applyAlignment="1">
      <alignment vertical="center"/>
    </xf>
    <xf numFmtId="164" fontId="7" fillId="2" borderId="8" xfId="0" applyNumberFormat="1" applyFont="1" applyFill="1" applyBorder="1" applyAlignment="1">
      <alignment vertical="center"/>
    </xf>
    <xf numFmtId="164" fontId="7" fillId="2" borderId="8" xfId="0" applyNumberFormat="1" applyFont="1" applyFill="1" applyBorder="1" applyAlignment="1">
      <alignment vertical="center"/>
    </xf>
    <xf numFmtId="164" fontId="3" fillId="2" borderId="8" xfId="0" applyNumberFormat="1" applyFont="1" applyFill="1" applyBorder="1" applyAlignment="1">
      <alignment horizontal="left" vertical="center"/>
    </xf>
    <xf numFmtId="164" fontId="7" fillId="2" borderId="13" xfId="0" applyNumberFormat="1" applyFont="1" applyFill="1" applyBorder="1" applyAlignment="1">
      <alignment vertical="center"/>
    </xf>
    <xf numFmtId="164" fontId="7" fillId="2" borderId="13" xfId="0" applyNumberFormat="1" applyFont="1" applyFill="1" applyBorder="1" applyAlignment="1">
      <alignment vertical="center"/>
    </xf>
    <xf numFmtId="166" fontId="7" fillId="0" borderId="12" xfId="0" applyNumberFormat="1" applyFont="1" applyBorder="1" applyAlignment="1">
      <alignment vertical="center"/>
    </xf>
    <xf numFmtId="166" fontId="7" fillId="0" borderId="12" xfId="0" applyNumberFormat="1" applyFont="1" applyBorder="1" applyAlignment="1">
      <alignment vertical="center"/>
    </xf>
    <xf numFmtId="0" fontId="11" fillId="0" borderId="7" xfId="0" applyFont="1" applyBorder="1" applyAlignment="1">
      <alignment horizontal="left" vertical="center" indent="1"/>
    </xf>
    <xf numFmtId="0" fontId="11" fillId="0" borderId="0" xfId="0" applyFont="1" applyAlignment="1">
      <alignment horizontal="left" indent="1"/>
    </xf>
    <xf numFmtId="165" fontId="7" fillId="0" borderId="8" xfId="0" applyNumberFormat="1" applyFont="1" applyBorder="1" applyAlignment="1">
      <alignment vertical="center"/>
    </xf>
    <xf numFmtId="165" fontId="7" fillId="0" borderId="8" xfId="0" applyNumberFormat="1" applyFont="1" applyBorder="1" applyAlignment="1">
      <alignment vertical="center"/>
    </xf>
    <xf numFmtId="167" fontId="3" fillId="0" borderId="0" xfId="0" applyNumberFormat="1" applyFont="1" applyAlignment="1">
      <alignment vertical="center"/>
    </xf>
    <xf numFmtId="165" fontId="7" fillId="0" borderId="7" xfId="0" applyNumberFormat="1" applyFont="1" applyBorder="1" applyAlignment="1">
      <alignment vertical="center"/>
    </xf>
    <xf numFmtId="164" fontId="7" fillId="2" borderId="13" xfId="0" applyNumberFormat="1" applyFont="1" applyFill="1" applyBorder="1" applyAlignment="1">
      <alignment vertical="center"/>
    </xf>
    <xf numFmtId="164" fontId="3" fillId="0" borderId="0" xfId="0" applyNumberFormat="1" applyFont="1" applyAlignment="1">
      <alignment horizontal="left" vertical="center"/>
    </xf>
    <xf numFmtId="166" fontId="3" fillId="0" borderId="0" xfId="0" applyNumberFormat="1" applyFont="1" applyAlignment="1">
      <alignment horizontal="left" vertical="center"/>
    </xf>
    <xf numFmtId="165" fontId="7" fillId="2" borderId="0" xfId="0" applyNumberFormat="1" applyFont="1" applyFill="1" applyAlignment="1"/>
    <xf numFmtId="165" fontId="3" fillId="2" borderId="0" xfId="0" applyNumberFormat="1" applyFont="1" applyFill="1" applyAlignment="1">
      <alignment horizontal="left"/>
    </xf>
    <xf numFmtId="164" fontId="7" fillId="2" borderId="13" xfId="0" applyNumberFormat="1" applyFont="1" applyFill="1" applyBorder="1" applyAlignment="1"/>
    <xf numFmtId="164" fontId="7" fillId="2" borderId="13" xfId="0" applyNumberFormat="1" applyFont="1" applyFill="1" applyBorder="1" applyAlignment="1"/>
    <xf numFmtId="164" fontId="3" fillId="2" borderId="0" xfId="0" applyNumberFormat="1" applyFont="1" applyFill="1" applyAlignment="1">
      <alignment horizontal="left"/>
    </xf>
    <xf numFmtId="0" fontId="3" fillId="2" borderId="0" xfId="0" applyFont="1" applyFill="1" applyAlignment="1">
      <alignment horizontal="left"/>
    </xf>
    <xf numFmtId="165" fontId="7" fillId="2" borderId="7" xfId="0" applyNumberFormat="1" applyFont="1" applyFill="1" applyBorder="1" applyAlignment="1"/>
    <xf numFmtId="165" fontId="3" fillId="2" borderId="0" xfId="0" applyNumberFormat="1" applyFont="1" applyFill="1" applyAlignment="1">
      <alignment horizontal="left"/>
    </xf>
    <xf numFmtId="165" fontId="7" fillId="2" borderId="0" xfId="0" applyNumberFormat="1" applyFont="1" applyFill="1" applyAlignment="1"/>
    <xf numFmtId="165" fontId="7" fillId="0" borderId="8" xfId="0" applyNumberFormat="1" applyFont="1" applyBorder="1" applyAlignment="1"/>
    <xf numFmtId="165" fontId="7" fillId="0" borderId="8" xfId="0" applyNumberFormat="1" applyFont="1" applyBorder="1" applyAlignment="1"/>
    <xf numFmtId="164" fontId="7" fillId="2" borderId="8" xfId="0" applyNumberFormat="1" applyFont="1" applyFill="1" applyBorder="1" applyAlignment="1"/>
    <xf numFmtId="164" fontId="3" fillId="2" borderId="0" xfId="0" applyNumberFormat="1" applyFont="1" applyFill="1" applyAlignment="1">
      <alignment horizontal="left"/>
    </xf>
    <xf numFmtId="164" fontId="7" fillId="2" borderId="8" xfId="0" applyNumberFormat="1" applyFont="1" applyFill="1" applyBorder="1" applyAlignment="1"/>
    <xf numFmtId="165" fontId="7" fillId="2" borderId="9" xfId="0" applyNumberFormat="1" applyFont="1" applyFill="1" applyBorder="1" applyAlignment="1"/>
    <xf numFmtId="165" fontId="7" fillId="2" borderId="9" xfId="0" applyNumberFormat="1" applyFont="1" applyFill="1" applyBorder="1" applyAlignment="1"/>
    <xf numFmtId="0" fontId="3" fillId="0" borderId="8" xfId="0" applyFont="1" applyBorder="1" applyAlignment="1">
      <alignment horizontal="left"/>
    </xf>
    <xf numFmtId="164" fontId="7" fillId="2" borderId="0" xfId="0" applyNumberFormat="1" applyFont="1" applyFill="1" applyAlignment="1"/>
    <xf numFmtId="0" fontId="3" fillId="0" borderId="14" xfId="0" applyFont="1" applyBorder="1" applyAlignment="1">
      <alignment horizontal="left"/>
    </xf>
    <xf numFmtId="165" fontId="7" fillId="2" borderId="0" xfId="0" applyNumberFormat="1" applyFont="1" applyFill="1" applyAlignment="1"/>
    <xf numFmtId="166" fontId="7" fillId="0" borderId="12" xfId="0" applyNumberFormat="1" applyFont="1" applyBorder="1" applyAlignment="1"/>
    <xf numFmtId="166" fontId="3" fillId="0" borderId="0" xfId="0" applyNumberFormat="1" applyFont="1" applyAlignment="1">
      <alignment horizontal="left"/>
    </xf>
    <xf numFmtId="164" fontId="7" fillId="0" borderId="12" xfId="0" applyNumberFormat="1" applyFont="1" applyBorder="1" applyAlignment="1"/>
    <xf numFmtId="0" fontId="11" fillId="0" borderId="0" xfId="0" applyFont="1" applyAlignment="1">
      <alignment horizontal="left"/>
    </xf>
    <xf numFmtId="0" fontId="11" fillId="0" borderId="0" xfId="0" applyFont="1" applyAlignment="1">
      <alignment horizontal="left" vertical="top"/>
    </xf>
    <xf numFmtId="0" fontId="11" fillId="2" borderId="0" xfId="0" applyFont="1" applyFill="1" applyAlignment="1">
      <alignment horizontal="left" vertical="center"/>
    </xf>
    <xf numFmtId="0" fontId="14" fillId="2" borderId="0" xfId="0" applyFont="1" applyFill="1" applyAlignment="1">
      <alignment horizontal="left" vertical="center"/>
    </xf>
    <xf numFmtId="164" fontId="3" fillId="2" borderId="8" xfId="0" applyNumberFormat="1" applyFont="1" applyFill="1" applyBorder="1" applyAlignment="1">
      <alignment horizontal="left"/>
    </xf>
    <xf numFmtId="166" fontId="7" fillId="0" borderId="12" xfId="0" applyNumberFormat="1" applyFont="1" applyBorder="1" applyAlignment="1"/>
    <xf numFmtId="0" fontId="11" fillId="0" borderId="7" xfId="0" applyFont="1" applyBorder="1" applyAlignment="1">
      <alignment horizontal="left" vertical="center"/>
    </xf>
    <xf numFmtId="164" fontId="7" fillId="0" borderId="0" xfId="0" applyNumberFormat="1" applyFont="1" applyAlignment="1">
      <alignment vertical="center"/>
    </xf>
    <xf numFmtId="165" fontId="7" fillId="0" borderId="7" xfId="0" applyNumberFormat="1" applyFont="1" applyBorder="1" applyAlignment="1">
      <alignment vertical="center"/>
    </xf>
    <xf numFmtId="166" fontId="7" fillId="0" borderId="12" xfId="0" applyNumberFormat="1" applyFont="1" applyBorder="1" applyAlignment="1">
      <alignment vertical="center"/>
    </xf>
    <xf numFmtId="0" fontId="11" fillId="0" borderId="0" xfId="0" applyFont="1" applyAlignment="1">
      <alignment horizontal="left" vertical="top" indent="1"/>
    </xf>
    <xf numFmtId="165" fontId="7" fillId="2" borderId="7" xfId="0" applyNumberFormat="1" applyFont="1" applyFill="1" applyBorder="1" applyAlignment="1">
      <alignment vertical="center"/>
    </xf>
    <xf numFmtId="165" fontId="7" fillId="0" borderId="9" xfId="0" applyNumberFormat="1" applyFont="1" applyBorder="1" applyAlignment="1">
      <alignment vertical="center"/>
    </xf>
    <xf numFmtId="165" fontId="7" fillId="2" borderId="13" xfId="0" applyNumberFormat="1" applyFont="1" applyFill="1" applyBorder="1" applyAlignment="1">
      <alignment vertical="center"/>
    </xf>
    <xf numFmtId="0" fontId="0" fillId="0" borderId="0" xfId="0" applyAlignment="1">
      <alignment wrapText="1"/>
    </xf>
    <xf numFmtId="0" fontId="1" fillId="0" borderId="0" xfId="0" applyFont="1" applyAlignment="1">
      <alignment vertical="center" wrapText="1"/>
    </xf>
    <xf numFmtId="0" fontId="3" fillId="0" borderId="0" xfId="0" applyFont="1" applyAlignment="1">
      <alignment horizontal="left"/>
    </xf>
    <xf numFmtId="0" fontId="11" fillId="0" borderId="0" xfId="0" applyFont="1" applyAlignment="1">
      <alignment horizontal="left" vertical="center" indent="1"/>
    </xf>
    <xf numFmtId="0" fontId="2" fillId="0" borderId="0" xfId="0" applyFont="1" applyAlignment="1">
      <alignment horizontal="left"/>
    </xf>
    <xf numFmtId="0" fontId="4" fillId="0" borderId="0" xfId="0" applyFont="1" applyAlignment="1">
      <alignment wrapText="1"/>
    </xf>
    <xf numFmtId="0" fontId="3" fillId="0" borderId="0" xfId="0" applyFont="1" applyAlignment="1">
      <alignment horizontal="center" vertical="center"/>
    </xf>
    <xf numFmtId="0" fontId="0" fillId="0" borderId="0" xfId="0" applyAlignment="1">
      <alignment horizontal="center" vertical="center" wrapText="1"/>
    </xf>
    <xf numFmtId="0" fontId="3" fillId="0" borderId="9" xfId="0" applyFont="1" applyBorder="1" applyAlignment="1">
      <alignment horizontal="center" vertical="center" wrapText="1"/>
    </xf>
    <xf numFmtId="0" fontId="3" fillId="0" borderId="9" xfId="0" applyFont="1" applyBorder="1" applyAlignment="1">
      <alignment horizontal="center" vertical="center"/>
    </xf>
    <xf numFmtId="0" fontId="3" fillId="0" borderId="7" xfId="0" applyFont="1" applyBorder="1" applyAlignment="1">
      <alignment horizontal="center" vertical="center" wrapText="1"/>
    </xf>
    <xf numFmtId="0" fontId="3" fillId="0" borderId="7" xfId="0" applyFont="1" applyBorder="1" applyAlignment="1">
      <alignment horizontal="center" vertical="center"/>
    </xf>
    <xf numFmtId="0" fontId="3" fillId="0" borderId="0" xfId="0" applyFont="1" applyAlignment="1">
      <alignment horizontal="justify" vertical="center" wrapText="1"/>
    </xf>
    <xf numFmtId="0" fontId="0" fillId="0" borderId="0" xfId="0" applyAlignment="1">
      <alignment wrapText="1"/>
    </xf>
    <xf numFmtId="0" fontId="3" fillId="0" borderId="0" xfId="0" applyFont="1" applyAlignment="1">
      <alignment horizontal="left" vertical="top"/>
    </xf>
    <xf numFmtId="0" fontId="10" fillId="0" borderId="0" xfId="0" applyFont="1" applyAlignment="1">
      <alignment horizontal="justify" vertical="center"/>
    </xf>
    <xf numFmtId="0" fontId="11" fillId="0" borderId="0" xfId="0" applyFont="1" applyAlignment="1">
      <alignment horizontal="left" vertical="center" indent="1"/>
    </xf>
    <xf numFmtId="0" fontId="3" fillId="0" borderId="0" xfId="0" applyFont="1" applyAlignment="1">
      <alignment wrapText="1"/>
    </xf>
    <xf numFmtId="0" fontId="3" fillId="0" borderId="0" xfId="0" applyFont="1" applyAlignment="1">
      <alignment horizontal="left"/>
    </xf>
    <xf numFmtId="0" fontId="11" fillId="0" borderId="0" xfId="0" applyFont="1" applyAlignment="1">
      <alignment vertical="center" wrapText="1"/>
    </xf>
    <xf numFmtId="0" fontId="11" fillId="0" borderId="0" xfId="0" applyFont="1" applyAlignment="1">
      <alignment horizontal="left" vertical="center"/>
    </xf>
    <xf numFmtId="0" fontId="6" fillId="0" borderId="0" xfId="0" applyFont="1" applyAlignment="1">
      <alignment wrapText="1"/>
    </xf>
    <xf numFmtId="0" fontId="5" fillId="0" borderId="0" xfId="0" applyFont="1" applyAlignment="1">
      <alignment wrapText="1"/>
    </xf>
    <xf numFmtId="0" fontId="1" fillId="0" borderId="0" xfId="0" applyFont="1" applyAlignment="1">
      <alignment wrapText="1"/>
    </xf>
    <xf numFmtId="0" fontId="1" fillId="0" borderId="0" xfId="0" applyFont="1" applyAlignment="1">
      <alignment horizontal="left"/>
    </xf>
    <xf numFmtId="0" fontId="4" fillId="0" borderId="0" xfId="0" applyFont="1" applyAlignment="1">
      <alignment horizontal="left"/>
    </xf>
    <xf numFmtId="0" fontId="1" fillId="0" borderId="0" xfId="0" applyFont="1" applyAlignment="1">
      <alignment vertical="center" wrapText="1"/>
    </xf>
    <xf numFmtId="0" fontId="1" fillId="0" borderId="3" xfId="0" applyFont="1" applyBorder="1" applyAlignment="1">
      <alignment horizontal="center" vertical="center" wrapText="1"/>
    </xf>
    <xf numFmtId="0" fontId="2" fillId="0" borderId="3" xfId="0" applyFont="1" applyBorder="1" applyAlignment="1">
      <alignment horizontal="left"/>
    </xf>
    <xf numFmtId="0" fontId="2" fillId="0" borderId="2" xfId="0" applyFont="1" applyBorder="1" applyAlignment="1">
      <alignment horizontal="left"/>
    </xf>
    <xf numFmtId="0" fontId="20" fillId="0" borderId="0" xfId="0" applyFont="1" applyAlignment="1">
      <alignment wrapText="1"/>
    </xf>
    <xf numFmtId="0" fontId="21" fillId="0" borderId="0" xfId="0" applyFont="1" applyAlignment="1">
      <alignment horizontal="left"/>
    </xf>
    <xf numFmtId="0" fontId="21" fillId="0" borderId="0" xfId="0" applyFont="1" applyAlignment="1">
      <alignment wrapText="1"/>
    </xf>
    <xf numFmtId="0" fontId="4" fillId="0" borderId="1" xfId="0" applyFont="1" applyBorder="1" applyAlignment="1">
      <alignment vertical="center" wrapText="1"/>
    </xf>
    <xf numFmtId="0" fontId="2" fillId="0" borderId="1" xfId="0" applyFont="1" applyBorder="1" applyAlignment="1">
      <alignment horizontal="left"/>
    </xf>
    <xf numFmtId="0" fontId="1" fillId="0" borderId="2" xfId="0" applyFont="1" applyBorder="1" applyAlignment="1">
      <alignment horizontal="center" vertical="center" wrapText="1"/>
    </xf>
    <xf numFmtId="0" fontId="12" fillId="0" borderId="0" xfId="0" applyFont="1" applyAlignment="1">
      <alignment vertical="center" wrapText="1"/>
    </xf>
    <xf numFmtId="0" fontId="2" fillId="0" borderId="0" xfId="0" applyFont="1" applyAlignment="1">
      <alignment horizontal="left"/>
    </xf>
    <xf numFmtId="0" fontId="12" fillId="0" borderId="0" xfId="0" applyFont="1" applyAlignment="1">
      <alignment horizontal="justify" wrapText="1"/>
    </xf>
    <xf numFmtId="0" fontId="11" fillId="0" borderId="7" xfId="0" applyFont="1" applyBorder="1" applyAlignment="1">
      <alignment horizontal="center" wrapText="1"/>
    </xf>
    <xf numFmtId="0" fontId="2" fillId="0" borderId="7" xfId="0" applyFont="1" applyBorder="1" applyAlignment="1">
      <alignment horizontal="left"/>
    </xf>
    <xf numFmtId="0" fontId="11" fillId="0" borderId="7" xfId="0" applyFont="1" applyBorder="1" applyAlignment="1">
      <alignment horizontal="center"/>
    </xf>
    <xf numFmtId="168" fontId="11" fillId="0" borderId="7" xfId="0" applyNumberFormat="1" applyFont="1" applyBorder="1" applyAlignment="1">
      <alignment horizontal="center"/>
    </xf>
    <xf numFmtId="0" fontId="11" fillId="0" borderId="0" xfId="0" applyFont="1" applyAlignment="1">
      <alignment vertical="center" wrapText="1" indent="1"/>
    </xf>
    <xf numFmtId="0" fontId="3" fillId="0" borderId="7" xfId="0" applyFont="1" applyBorder="1" applyAlignment="1">
      <alignment horizontal="center" wrapText="1"/>
    </xf>
    <xf numFmtId="168" fontId="3" fillId="0" borderId="7" xfId="0" applyNumberFormat="1" applyFont="1" applyBorder="1" applyAlignment="1">
      <alignment horizontal="center"/>
    </xf>
    <xf numFmtId="0" fontId="11" fillId="0" borderId="0" xfId="0" applyFont="1" applyAlignment="1">
      <alignment vertical="top" wrapText="1"/>
    </xf>
    <xf numFmtId="0" fontId="11" fillId="0" borderId="0" xfId="0" applyFont="1" applyAlignment="1">
      <alignment horizontal="left" vertical="top"/>
    </xf>
    <xf numFmtId="0" fontId="13" fillId="0" borderId="0" xfId="0" applyFont="1" applyAlignment="1">
      <alignment horizontal="left" vertical="center" indent="1"/>
    </xf>
    <xf numFmtId="0" fontId="2" fillId="0" borderId="0" xfId="0" applyFont="1" applyAlignment="1">
      <alignment horizontal="left" vertical="center" indent="1"/>
    </xf>
    <xf numFmtId="0" fontId="2" fillId="0" borderId="7" xfId="0" applyFont="1" applyBorder="1" applyAlignment="1">
      <alignment horizontal="left" wrapText="1"/>
    </xf>
    <xf numFmtId="0" fontId="18" fillId="0" borderId="0" xfId="0" applyFont="1" applyAlignment="1">
      <alignment vertical="center" wrapText="1" indent="1"/>
    </xf>
    <xf numFmtId="0" fontId="17" fillId="0" borderId="0" xfId="0" applyFont="1" applyAlignment="1">
      <alignment wrapText="1"/>
    </xf>
    <xf numFmtId="0" fontId="17" fillId="0" borderId="0" xfId="0" applyFont="1" applyAlignment="1">
      <alignment horizontal="left"/>
    </xf>
    <xf numFmtId="0" fontId="18" fillId="0" borderId="0" xfId="0" applyFont="1" applyAlignment="1">
      <alignment vertical="top" wrapText="1" indent="1"/>
    </xf>
    <xf numFmtId="0" fontId="11" fillId="0" borderId="0" xfId="0" applyFont="1" applyAlignment="1">
      <alignment horizontal="left" vertical="top" indent="1"/>
    </xf>
    <xf numFmtId="0" fontId="11" fillId="0" borderId="0" xfId="0" applyFont="1" applyAlignment="1">
      <alignment vertical="top" wrapText="1" indent="1"/>
    </xf>
    <xf numFmtId="0" fontId="4" fillId="0" borderId="0" xfId="0" applyFont="1" applyAlignment="1">
      <alignment wrapText="1"/>
    </xf>
    <xf numFmtId="0" fontId="11" fillId="0" borderId="0" xfId="0" applyFont="1" applyAlignment="1">
      <alignment horizontal="lef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18</xdr:col>
      <xdr:colOff>1279524</xdr:colOff>
      <xdr:row>0</xdr:row>
      <xdr:rowOff>136526</xdr:rowOff>
    </xdr:from>
    <xdr:to>
      <xdr:col>21</xdr:col>
      <xdr:colOff>28575</xdr:colOff>
      <xdr:row>3</xdr:row>
      <xdr:rowOff>65894</xdr:rowOff>
    </xdr:to>
    <xdr:pic>
      <xdr:nvPicPr>
        <xdr:cNvPr id="2" name="Picture 1">
          <a:extLst>
            <a:ext uri="{FF2B5EF4-FFF2-40B4-BE49-F238E27FC236}">
              <a16:creationId xmlns:a16="http://schemas.microsoft.com/office/drawing/2014/main" id="{6FB5FAA3-2B7D-4A4C-A399-998C6C5C128A}"/>
            </a:ext>
          </a:extLst>
        </xdr:cNvPr>
        <xdr:cNvPicPr>
          <a:picLocks noChangeAspect="1" noChangeArrowheads="1"/>
        </xdr:cNvPicPr>
      </xdr:nvPicPr>
      <xdr:blipFill rotWithShape="1">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t="38134" b="33600"/>
        <a:stretch/>
      </xdr:blipFill>
      <xdr:spPr bwMode="auto">
        <a:xfrm>
          <a:off x="17062449" y="136526"/>
          <a:ext cx="2425701" cy="50086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438150</xdr:colOff>
      <xdr:row>0</xdr:row>
      <xdr:rowOff>47625</xdr:rowOff>
    </xdr:from>
    <xdr:to>
      <xdr:col>7</xdr:col>
      <xdr:colOff>1635126</xdr:colOff>
      <xdr:row>2</xdr:row>
      <xdr:rowOff>167493</xdr:rowOff>
    </xdr:to>
    <xdr:pic>
      <xdr:nvPicPr>
        <xdr:cNvPr id="3" name="Picture 2">
          <a:extLst>
            <a:ext uri="{FF2B5EF4-FFF2-40B4-BE49-F238E27FC236}">
              <a16:creationId xmlns:a16="http://schemas.microsoft.com/office/drawing/2014/main" id="{6FB5FAA3-2B7D-4A4C-A399-998C6C5C128A}"/>
            </a:ext>
          </a:extLst>
        </xdr:cNvPr>
        <xdr:cNvPicPr>
          <a:picLocks noChangeAspect="1" noChangeArrowheads="1"/>
        </xdr:cNvPicPr>
      </xdr:nvPicPr>
      <xdr:blipFill rotWithShape="1">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t="38134" b="33600"/>
        <a:stretch/>
      </xdr:blipFill>
      <xdr:spPr bwMode="auto">
        <a:xfrm>
          <a:off x="9496425" y="47625"/>
          <a:ext cx="2425701" cy="50086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866775</xdr:colOff>
      <xdr:row>0</xdr:row>
      <xdr:rowOff>66675</xdr:rowOff>
    </xdr:from>
    <xdr:to>
      <xdr:col>8</xdr:col>
      <xdr:colOff>244476</xdr:colOff>
      <xdr:row>2</xdr:row>
      <xdr:rowOff>186543</xdr:rowOff>
    </xdr:to>
    <xdr:pic>
      <xdr:nvPicPr>
        <xdr:cNvPr id="3" name="Picture 2">
          <a:extLst>
            <a:ext uri="{FF2B5EF4-FFF2-40B4-BE49-F238E27FC236}">
              <a16:creationId xmlns:a16="http://schemas.microsoft.com/office/drawing/2014/main" id="{6FB5FAA3-2B7D-4A4C-A399-998C6C5C128A}"/>
            </a:ext>
          </a:extLst>
        </xdr:cNvPr>
        <xdr:cNvPicPr>
          <a:picLocks noChangeAspect="1" noChangeArrowheads="1"/>
        </xdr:cNvPicPr>
      </xdr:nvPicPr>
      <xdr:blipFill rotWithShape="1">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t="38134" b="33600"/>
        <a:stretch/>
      </xdr:blipFill>
      <xdr:spPr bwMode="auto">
        <a:xfrm>
          <a:off x="9867900" y="66675"/>
          <a:ext cx="2425701" cy="50086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6</xdr:col>
      <xdr:colOff>552450</xdr:colOff>
      <xdr:row>0</xdr:row>
      <xdr:rowOff>76200</xdr:rowOff>
    </xdr:from>
    <xdr:to>
      <xdr:col>7</xdr:col>
      <xdr:colOff>1654176</xdr:colOff>
      <xdr:row>3</xdr:row>
      <xdr:rowOff>5568</xdr:rowOff>
    </xdr:to>
    <xdr:pic>
      <xdr:nvPicPr>
        <xdr:cNvPr id="2" name="Picture 1">
          <a:extLst>
            <a:ext uri="{FF2B5EF4-FFF2-40B4-BE49-F238E27FC236}">
              <a16:creationId xmlns:a16="http://schemas.microsoft.com/office/drawing/2014/main" id="{6FB5FAA3-2B7D-4A4C-A399-998C6C5C128A}"/>
            </a:ext>
          </a:extLst>
        </xdr:cNvPr>
        <xdr:cNvPicPr>
          <a:picLocks noChangeAspect="1" noChangeArrowheads="1"/>
        </xdr:cNvPicPr>
      </xdr:nvPicPr>
      <xdr:blipFill rotWithShape="1">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t="38134" b="33600"/>
        <a:stretch/>
      </xdr:blipFill>
      <xdr:spPr bwMode="auto">
        <a:xfrm>
          <a:off x="9791700" y="76200"/>
          <a:ext cx="2425701" cy="50086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447675</xdr:colOff>
      <xdr:row>0</xdr:row>
      <xdr:rowOff>114300</xdr:rowOff>
    </xdr:from>
    <xdr:to>
      <xdr:col>7</xdr:col>
      <xdr:colOff>1644651</xdr:colOff>
      <xdr:row>3</xdr:row>
      <xdr:rowOff>43668</xdr:rowOff>
    </xdr:to>
    <xdr:pic>
      <xdr:nvPicPr>
        <xdr:cNvPr id="2" name="Picture 1">
          <a:extLst>
            <a:ext uri="{FF2B5EF4-FFF2-40B4-BE49-F238E27FC236}">
              <a16:creationId xmlns:a16="http://schemas.microsoft.com/office/drawing/2014/main" id="{6FB5FAA3-2B7D-4A4C-A399-998C6C5C128A}"/>
            </a:ext>
          </a:extLst>
        </xdr:cNvPr>
        <xdr:cNvPicPr>
          <a:picLocks noChangeAspect="1" noChangeArrowheads="1"/>
        </xdr:cNvPicPr>
      </xdr:nvPicPr>
      <xdr:blipFill rotWithShape="1">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t="38134" b="33600"/>
        <a:stretch/>
      </xdr:blipFill>
      <xdr:spPr bwMode="auto">
        <a:xfrm>
          <a:off x="9810750" y="114300"/>
          <a:ext cx="2425701" cy="50086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6</xdr:col>
      <xdr:colOff>485775</xdr:colOff>
      <xdr:row>0</xdr:row>
      <xdr:rowOff>66675</xdr:rowOff>
    </xdr:from>
    <xdr:to>
      <xdr:col>7</xdr:col>
      <xdr:colOff>1682751</xdr:colOff>
      <xdr:row>2</xdr:row>
      <xdr:rowOff>186543</xdr:rowOff>
    </xdr:to>
    <xdr:pic>
      <xdr:nvPicPr>
        <xdr:cNvPr id="2" name="Picture 1">
          <a:extLst>
            <a:ext uri="{FF2B5EF4-FFF2-40B4-BE49-F238E27FC236}">
              <a16:creationId xmlns:a16="http://schemas.microsoft.com/office/drawing/2014/main" id="{6FB5FAA3-2B7D-4A4C-A399-998C6C5C128A}"/>
            </a:ext>
          </a:extLst>
        </xdr:cNvPr>
        <xdr:cNvPicPr>
          <a:picLocks noChangeAspect="1" noChangeArrowheads="1"/>
        </xdr:cNvPicPr>
      </xdr:nvPicPr>
      <xdr:blipFill rotWithShape="1">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t="38134" b="33600"/>
        <a:stretch/>
      </xdr:blipFill>
      <xdr:spPr bwMode="auto">
        <a:xfrm>
          <a:off x="9572625" y="66675"/>
          <a:ext cx="2425701" cy="50086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6</xdr:col>
      <xdr:colOff>504825</xdr:colOff>
      <xdr:row>0</xdr:row>
      <xdr:rowOff>57150</xdr:rowOff>
    </xdr:from>
    <xdr:to>
      <xdr:col>7</xdr:col>
      <xdr:colOff>1654176</xdr:colOff>
      <xdr:row>2</xdr:row>
      <xdr:rowOff>177018</xdr:rowOff>
    </xdr:to>
    <xdr:pic>
      <xdr:nvPicPr>
        <xdr:cNvPr id="3" name="Picture 2">
          <a:extLst>
            <a:ext uri="{FF2B5EF4-FFF2-40B4-BE49-F238E27FC236}">
              <a16:creationId xmlns:a16="http://schemas.microsoft.com/office/drawing/2014/main" id="{6FB5FAA3-2B7D-4A4C-A399-998C6C5C128A}"/>
            </a:ext>
          </a:extLst>
        </xdr:cNvPr>
        <xdr:cNvPicPr>
          <a:picLocks noChangeAspect="1" noChangeArrowheads="1"/>
        </xdr:cNvPicPr>
      </xdr:nvPicPr>
      <xdr:blipFill rotWithShape="1">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t="38134" b="33600"/>
        <a:stretch/>
      </xdr:blipFill>
      <xdr:spPr bwMode="auto">
        <a:xfrm>
          <a:off x="9696450" y="57150"/>
          <a:ext cx="2425701" cy="50086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6</xdr:col>
      <xdr:colOff>533400</xdr:colOff>
      <xdr:row>0</xdr:row>
      <xdr:rowOff>76200</xdr:rowOff>
    </xdr:from>
    <xdr:to>
      <xdr:col>7</xdr:col>
      <xdr:colOff>1635126</xdr:colOff>
      <xdr:row>3</xdr:row>
      <xdr:rowOff>5568</xdr:rowOff>
    </xdr:to>
    <xdr:pic>
      <xdr:nvPicPr>
        <xdr:cNvPr id="2" name="Picture 1">
          <a:extLst>
            <a:ext uri="{FF2B5EF4-FFF2-40B4-BE49-F238E27FC236}">
              <a16:creationId xmlns:a16="http://schemas.microsoft.com/office/drawing/2014/main" id="{6FB5FAA3-2B7D-4A4C-A399-998C6C5C128A}"/>
            </a:ext>
          </a:extLst>
        </xdr:cNvPr>
        <xdr:cNvPicPr>
          <a:picLocks noChangeAspect="1" noChangeArrowheads="1"/>
        </xdr:cNvPicPr>
      </xdr:nvPicPr>
      <xdr:blipFill rotWithShape="1">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t="38134" b="33600"/>
        <a:stretch/>
      </xdr:blipFill>
      <xdr:spPr bwMode="auto">
        <a:xfrm>
          <a:off x="9677400" y="76200"/>
          <a:ext cx="2425701" cy="50086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82"/>
  <sheetViews>
    <sheetView showGridLines="0" tabSelected="1" workbookViewId="0">
      <selection sqref="A1:G1"/>
    </sheetView>
  </sheetViews>
  <sheetFormatPr defaultColWidth="21.5" defaultRowHeight="12.75" x14ac:dyDescent="0.2"/>
  <cols>
    <col min="1" max="3" width="11" customWidth="1"/>
    <col min="4" max="4" width="39.83203125" customWidth="1"/>
    <col min="5" max="6" width="0.83203125" customWidth="1"/>
    <col min="7" max="7" width="30.83203125" customWidth="1"/>
    <col min="8" max="8" width="2.6640625" customWidth="1"/>
    <col min="9" max="9" width="30.83203125" customWidth="1"/>
    <col min="10" max="10" width="2.6640625" customWidth="1"/>
    <col min="11" max="11" width="30.83203125" customWidth="1"/>
    <col min="12" max="12" width="2.6640625" customWidth="1"/>
    <col min="13" max="13" width="30.83203125" customWidth="1"/>
    <col min="14" max="14" width="2.6640625" customWidth="1"/>
    <col min="15" max="15" width="30.83203125" customWidth="1"/>
    <col min="16" max="16" width="3.33203125" customWidth="1"/>
    <col min="17" max="17" width="30.83203125" customWidth="1"/>
    <col min="18" max="18" width="2.6640625" customWidth="1"/>
    <col min="19" max="19" width="30.83203125" customWidth="1"/>
    <col min="20" max="20" width="2.6640625" customWidth="1"/>
    <col min="21" max="21" width="30.83203125" customWidth="1"/>
    <col min="22" max="22" width="2.33203125" customWidth="1"/>
    <col min="23" max="23" width="22" hidden="1" customWidth="1"/>
    <col min="25" max="25" width="13.6640625" customWidth="1"/>
  </cols>
  <sheetData>
    <row r="1" spans="1:25" ht="15" customHeight="1" x14ac:dyDescent="0.25">
      <c r="A1" s="203" t="s">
        <v>0</v>
      </c>
      <c r="B1" s="204"/>
      <c r="C1" s="204"/>
      <c r="D1" s="204"/>
      <c r="E1" s="205"/>
      <c r="F1" s="205"/>
      <c r="G1" s="205"/>
      <c r="H1" s="2"/>
      <c r="I1" s="2"/>
      <c r="J1" s="2"/>
      <c r="K1" s="2"/>
      <c r="L1" s="2"/>
      <c r="M1" s="2"/>
      <c r="N1" s="2"/>
      <c r="O1" s="2"/>
      <c r="P1" s="2"/>
      <c r="Q1" s="2"/>
      <c r="R1" s="2"/>
      <c r="S1" s="2"/>
      <c r="T1" s="2"/>
      <c r="U1" s="2"/>
      <c r="V1" s="2"/>
      <c r="W1" s="2"/>
      <c r="X1" s="2"/>
      <c r="Y1" s="2"/>
    </row>
    <row r="2" spans="1:25" ht="15" customHeight="1" x14ac:dyDescent="0.25">
      <c r="A2" s="203" t="s">
        <v>1</v>
      </c>
      <c r="B2" s="205"/>
      <c r="C2" s="205"/>
      <c r="D2" s="204"/>
      <c r="E2" s="204"/>
      <c r="F2" s="204"/>
      <c r="G2" s="204"/>
      <c r="H2" s="2"/>
      <c r="I2" s="2"/>
      <c r="J2" s="2"/>
      <c r="K2" s="2"/>
      <c r="L2" s="2"/>
      <c r="M2" s="2"/>
      <c r="N2" s="2"/>
      <c r="O2" s="2"/>
      <c r="P2" s="2"/>
      <c r="Q2" s="2"/>
      <c r="R2" s="2"/>
      <c r="S2" s="2"/>
      <c r="T2" s="2"/>
      <c r="U2" s="2"/>
      <c r="V2" s="2"/>
      <c r="W2" s="2"/>
      <c r="X2" s="2"/>
      <c r="Y2" s="2"/>
    </row>
    <row r="3" spans="1:25" ht="15" customHeight="1" x14ac:dyDescent="0.25">
      <c r="A3" s="203" t="s">
        <v>2</v>
      </c>
      <c r="B3" s="205"/>
      <c r="C3" s="205"/>
      <c r="D3" s="204"/>
      <c r="E3" s="204"/>
      <c r="F3" s="204"/>
      <c r="G3" s="204"/>
      <c r="H3" s="2"/>
      <c r="I3" s="2"/>
      <c r="J3" s="2"/>
      <c r="K3" s="2"/>
      <c r="L3" s="2"/>
      <c r="M3" s="2"/>
      <c r="N3" s="2"/>
      <c r="O3" s="2"/>
      <c r="P3" s="2"/>
      <c r="Q3" s="2"/>
      <c r="R3" s="2"/>
      <c r="S3" s="2"/>
      <c r="T3" s="2"/>
      <c r="V3" s="2"/>
      <c r="W3" s="2"/>
      <c r="X3" s="2"/>
      <c r="Y3" s="2"/>
    </row>
    <row r="4" spans="1:25" ht="15" customHeight="1" x14ac:dyDescent="0.2">
      <c r="A4" s="2"/>
      <c r="B4" s="3"/>
      <c r="C4" s="2"/>
      <c r="D4" s="2"/>
      <c r="E4" s="2"/>
      <c r="F4" s="2"/>
      <c r="G4" s="2"/>
      <c r="H4" s="2"/>
      <c r="I4" s="2"/>
      <c r="J4" s="2"/>
      <c r="K4" s="2"/>
      <c r="L4" s="2"/>
      <c r="M4" s="2"/>
      <c r="N4" s="2"/>
      <c r="O4" s="2"/>
      <c r="P4" s="2"/>
      <c r="Q4" s="2"/>
      <c r="R4" s="2"/>
      <c r="S4" s="2"/>
      <c r="T4" s="2"/>
      <c r="U4" s="2"/>
      <c r="V4" s="2"/>
      <c r="W4" s="2"/>
      <c r="X4" s="2"/>
      <c r="Y4" s="2"/>
    </row>
    <row r="5" spans="1:25" ht="21" customHeight="1" x14ac:dyDescent="0.2">
      <c r="A5" s="206" t="s">
        <v>3</v>
      </c>
      <c r="B5" s="207"/>
      <c r="C5" s="207"/>
      <c r="D5" s="207"/>
      <c r="E5" s="207"/>
      <c r="F5" s="207"/>
      <c r="G5" s="207"/>
      <c r="H5" s="4"/>
      <c r="I5" s="4"/>
      <c r="J5" s="4"/>
      <c r="K5" s="4"/>
      <c r="L5" s="4"/>
      <c r="M5" s="4"/>
      <c r="N5" s="4"/>
      <c r="O5" s="4"/>
      <c r="P5" s="4"/>
      <c r="Q5" s="4"/>
      <c r="R5" s="4"/>
      <c r="S5" s="4"/>
      <c r="T5" s="4"/>
      <c r="U5" s="4"/>
      <c r="V5" s="4"/>
      <c r="W5" s="4"/>
      <c r="X5" s="5"/>
      <c r="Y5" s="5"/>
    </row>
    <row r="6" spans="1:25" ht="20.100000000000001" customHeight="1" x14ac:dyDescent="0.2">
      <c r="A6" s="5"/>
      <c r="B6" s="5"/>
      <c r="C6" s="5"/>
      <c r="D6" s="5"/>
      <c r="E6" s="5"/>
      <c r="F6" s="5"/>
      <c r="G6" s="208" t="s">
        <v>4</v>
      </c>
      <c r="H6" s="202"/>
      <c r="I6" s="202"/>
      <c r="J6" s="202"/>
      <c r="K6" s="202"/>
      <c r="L6" s="202"/>
      <c r="M6" s="202"/>
      <c r="N6" s="202"/>
      <c r="O6" s="202"/>
      <c r="P6" s="5"/>
      <c r="Q6" s="200" t="s">
        <v>5</v>
      </c>
      <c r="R6" s="201"/>
      <c r="S6" s="201"/>
      <c r="T6" s="202"/>
      <c r="U6" s="202"/>
      <c r="V6" s="186"/>
      <c r="W6" s="202"/>
      <c r="X6" s="6"/>
      <c r="Y6" s="6"/>
    </row>
    <row r="7" spans="1:25" ht="15" customHeight="1" x14ac:dyDescent="0.2">
      <c r="A7" s="2"/>
      <c r="B7" s="2"/>
      <c r="C7" s="2"/>
      <c r="D7" s="2"/>
      <c r="E7" s="2"/>
      <c r="F7" s="2"/>
      <c r="G7" s="7" t="s">
        <v>6</v>
      </c>
      <c r="H7" s="8"/>
      <c r="I7" s="7" t="s">
        <v>7</v>
      </c>
      <c r="J7" s="8"/>
      <c r="K7" s="7" t="s">
        <v>8</v>
      </c>
      <c r="L7" s="8"/>
      <c r="M7" s="7" t="s">
        <v>9</v>
      </c>
      <c r="N7" s="8"/>
      <c r="O7" s="9"/>
      <c r="P7" s="8"/>
      <c r="Q7" s="7" t="s">
        <v>6</v>
      </c>
      <c r="R7" s="9"/>
      <c r="S7" s="7" t="s">
        <v>7</v>
      </c>
      <c r="T7" s="9"/>
      <c r="U7" s="10" t="s">
        <v>8</v>
      </c>
      <c r="V7" s="2"/>
      <c r="W7" s="11"/>
      <c r="X7" s="12"/>
      <c r="Y7" s="2"/>
    </row>
    <row r="8" spans="1:25" ht="15" customHeight="1" x14ac:dyDescent="0.2">
      <c r="A8" s="13"/>
      <c r="B8" s="13"/>
      <c r="C8" s="13"/>
      <c r="D8" s="13"/>
      <c r="E8" s="13"/>
      <c r="F8" s="13"/>
      <c r="G8" s="14" t="s">
        <v>10</v>
      </c>
      <c r="H8" s="15"/>
      <c r="I8" s="14" t="s">
        <v>11</v>
      </c>
      <c r="J8" s="15"/>
      <c r="K8" s="14" t="s">
        <v>12</v>
      </c>
      <c r="L8" s="15"/>
      <c r="M8" s="14" t="s">
        <v>13</v>
      </c>
      <c r="N8" s="15"/>
      <c r="O8" s="14" t="s">
        <v>14</v>
      </c>
      <c r="P8" s="15"/>
      <c r="Q8" s="14" t="s">
        <v>15</v>
      </c>
      <c r="R8" s="9"/>
      <c r="S8" s="14" t="s">
        <v>16</v>
      </c>
      <c r="T8" s="9"/>
      <c r="U8" s="14" t="s">
        <v>17</v>
      </c>
      <c r="V8" s="2"/>
      <c r="W8" s="14" t="s">
        <v>18</v>
      </c>
      <c r="X8" s="16"/>
      <c r="Y8" s="2"/>
    </row>
    <row r="9" spans="1:25" ht="12" customHeight="1" x14ac:dyDescent="0.2">
      <c r="A9" s="17"/>
      <c r="B9" s="17"/>
      <c r="C9" s="17"/>
      <c r="D9" s="17"/>
      <c r="E9" s="17"/>
      <c r="F9" s="17"/>
      <c r="G9" s="17"/>
      <c r="H9" s="2"/>
      <c r="I9" s="2"/>
      <c r="J9" s="2"/>
      <c r="K9" s="2"/>
      <c r="L9" s="2"/>
      <c r="M9" s="2"/>
      <c r="N9" s="2"/>
      <c r="O9" s="2"/>
      <c r="P9" s="2"/>
      <c r="Q9" s="2"/>
      <c r="R9" s="18"/>
      <c r="S9" s="2"/>
      <c r="T9" s="18"/>
      <c r="U9" s="18"/>
      <c r="V9" s="2"/>
      <c r="W9" s="18"/>
      <c r="X9" s="2"/>
      <c r="Y9" s="2"/>
    </row>
    <row r="10" spans="1:25" ht="20.100000000000001" customHeight="1" x14ac:dyDescent="0.2">
      <c r="A10" s="199" t="s">
        <v>19</v>
      </c>
      <c r="B10" s="186"/>
      <c r="C10" s="186"/>
      <c r="D10" s="186"/>
      <c r="E10" s="186"/>
      <c r="F10" s="186"/>
      <c r="G10" s="186"/>
      <c r="H10" s="5"/>
      <c r="I10" s="5"/>
      <c r="J10" s="5"/>
      <c r="K10" s="5"/>
      <c r="L10" s="5"/>
      <c r="M10" s="5"/>
      <c r="N10" s="5"/>
      <c r="O10" s="5"/>
      <c r="P10" s="5"/>
      <c r="Q10" s="5"/>
      <c r="R10" s="5"/>
      <c r="S10" s="5"/>
      <c r="T10" s="5"/>
      <c r="U10" s="5"/>
      <c r="V10" s="5"/>
      <c r="W10" s="5"/>
      <c r="X10" s="5"/>
      <c r="Y10" s="5"/>
    </row>
    <row r="11" spans="1:25" ht="15" customHeight="1" x14ac:dyDescent="0.2">
      <c r="A11" s="190" t="s">
        <v>20</v>
      </c>
      <c r="B11" s="186"/>
      <c r="C11" s="186"/>
      <c r="D11" s="2"/>
      <c r="E11" s="2"/>
      <c r="F11" s="2"/>
      <c r="G11" s="21">
        <v>795</v>
      </c>
      <c r="H11" s="22"/>
      <c r="I11" s="21">
        <v>833.2</v>
      </c>
      <c r="J11" s="23"/>
      <c r="K11" s="21">
        <v>857.7</v>
      </c>
      <c r="L11" s="23"/>
      <c r="M11" s="21">
        <v>880.5</v>
      </c>
      <c r="N11" s="22"/>
      <c r="O11" s="21">
        <v>3366.4</v>
      </c>
      <c r="P11" s="24"/>
      <c r="Q11" s="21">
        <v>883</v>
      </c>
      <c r="R11" s="24"/>
      <c r="S11" s="21">
        <v>935.2</v>
      </c>
      <c r="T11" s="25"/>
      <c r="U11" s="21">
        <v>1105.9000000000001</v>
      </c>
      <c r="V11" s="26"/>
      <c r="W11" s="24"/>
      <c r="X11" s="27"/>
      <c r="Y11" s="26"/>
    </row>
    <row r="12" spans="1:25" ht="15" customHeight="1" x14ac:dyDescent="0.2">
      <c r="A12" s="190" t="s">
        <v>21</v>
      </c>
      <c r="B12" s="186"/>
      <c r="C12" s="186"/>
      <c r="D12" s="186"/>
      <c r="E12" s="2"/>
      <c r="F12" s="2"/>
      <c r="G12" s="28">
        <v>-72.2</v>
      </c>
      <c r="H12" s="1"/>
      <c r="I12" s="28">
        <v>-71.8</v>
      </c>
      <c r="J12" s="2"/>
      <c r="K12" s="28">
        <v>-63.4</v>
      </c>
      <c r="L12" s="2"/>
      <c r="M12" s="28">
        <v>-61.5</v>
      </c>
      <c r="N12" s="1"/>
      <c r="O12" s="28">
        <v>-268.89999999999998</v>
      </c>
      <c r="P12" s="26"/>
      <c r="Q12" s="28">
        <v>-50</v>
      </c>
      <c r="R12" s="27"/>
      <c r="S12" s="28">
        <v>-46.7</v>
      </c>
      <c r="T12" s="29"/>
      <c r="U12" s="28">
        <v>-43.7</v>
      </c>
      <c r="V12" s="26"/>
      <c r="W12" s="30"/>
      <c r="X12" s="27"/>
      <c r="Y12" s="26"/>
    </row>
    <row r="13" spans="1:25" ht="15" customHeight="1" x14ac:dyDescent="0.2">
      <c r="A13" s="190" t="s">
        <v>22</v>
      </c>
      <c r="B13" s="186"/>
      <c r="C13" s="186"/>
      <c r="D13" s="186"/>
      <c r="E13" s="2"/>
      <c r="F13" s="2"/>
      <c r="G13" s="31">
        <v>722.8</v>
      </c>
      <c r="H13" s="1"/>
      <c r="I13" s="32">
        <v>761.3</v>
      </c>
      <c r="J13" s="2"/>
      <c r="K13" s="32">
        <v>794.2</v>
      </c>
      <c r="L13" s="2"/>
      <c r="M13" s="32">
        <v>819</v>
      </c>
      <c r="N13" s="1"/>
      <c r="O13" s="32">
        <v>3097.5</v>
      </c>
      <c r="P13" s="26"/>
      <c r="Q13" s="32">
        <v>833.1</v>
      </c>
      <c r="R13" s="27"/>
      <c r="S13" s="31">
        <v>888.4</v>
      </c>
      <c r="T13" s="29"/>
      <c r="U13" s="31">
        <v>1062.3</v>
      </c>
      <c r="V13" s="26"/>
      <c r="W13" s="33"/>
      <c r="X13" s="27"/>
      <c r="Y13" s="26"/>
    </row>
    <row r="14" spans="1:25" ht="15" customHeight="1" x14ac:dyDescent="0.2">
      <c r="A14" s="190" t="s">
        <v>23</v>
      </c>
      <c r="B14" s="198"/>
      <c r="C14" s="198"/>
      <c r="D14" s="198"/>
      <c r="E14" s="2"/>
      <c r="F14" s="2"/>
      <c r="G14" s="32">
        <v>201.5</v>
      </c>
      <c r="H14" s="1"/>
      <c r="I14" s="28">
        <v>221.2</v>
      </c>
      <c r="J14" s="2"/>
      <c r="K14" s="28">
        <v>230.8</v>
      </c>
      <c r="L14" s="2"/>
      <c r="M14" s="28">
        <v>218.6</v>
      </c>
      <c r="N14" s="1"/>
      <c r="O14" s="28">
        <v>872.1</v>
      </c>
      <c r="P14" s="26"/>
      <c r="Q14" s="28">
        <v>210</v>
      </c>
      <c r="R14" s="27"/>
      <c r="S14" s="28">
        <v>226</v>
      </c>
      <c r="T14" s="29"/>
      <c r="U14" s="28">
        <v>243.6</v>
      </c>
      <c r="V14" s="26"/>
      <c r="W14" s="30"/>
      <c r="X14" s="26"/>
      <c r="Y14" s="26"/>
    </row>
    <row r="15" spans="1:25" ht="15" customHeight="1" x14ac:dyDescent="0.2">
      <c r="A15" s="199" t="s">
        <v>24</v>
      </c>
      <c r="B15" s="198"/>
      <c r="C15" s="198"/>
      <c r="D15" s="198"/>
      <c r="E15" s="35"/>
      <c r="F15" s="35"/>
      <c r="G15" s="36">
        <f>SUM(G13:G14)</f>
        <v>924.3</v>
      </c>
      <c r="H15" s="37"/>
      <c r="I15" s="38">
        <v>982.5</v>
      </c>
      <c r="J15" s="23"/>
      <c r="K15" s="38">
        <v>1025</v>
      </c>
      <c r="L15" s="23"/>
      <c r="M15" s="38">
        <v>1037.5999999999999</v>
      </c>
      <c r="N15" s="22"/>
      <c r="O15" s="38">
        <v>3969.4</v>
      </c>
      <c r="P15" s="39"/>
      <c r="Q15" s="36">
        <v>1043.0999999999999</v>
      </c>
      <c r="R15" s="39"/>
      <c r="S15" s="36">
        <v>1114.5</v>
      </c>
      <c r="T15" s="40"/>
      <c r="U15" s="36">
        <v>1305.8</v>
      </c>
      <c r="V15" s="41"/>
      <c r="W15" s="42"/>
      <c r="X15" s="41"/>
      <c r="Y15" s="41"/>
    </row>
    <row r="16" spans="1:25" ht="15" customHeight="1" x14ac:dyDescent="0.2">
      <c r="A16" s="2"/>
      <c r="B16" s="2"/>
      <c r="C16" s="2"/>
      <c r="D16" s="2"/>
      <c r="E16" s="2"/>
      <c r="F16" s="2"/>
      <c r="G16" s="26"/>
      <c r="H16" s="1"/>
      <c r="I16" s="2"/>
      <c r="J16" s="2"/>
      <c r="K16" s="2"/>
      <c r="L16" s="2"/>
      <c r="M16" s="2"/>
      <c r="N16" s="1"/>
      <c r="O16" s="2"/>
      <c r="P16" s="26"/>
      <c r="Q16" s="26"/>
      <c r="R16" s="26"/>
      <c r="S16" s="26"/>
      <c r="T16" s="26"/>
      <c r="U16" s="26"/>
      <c r="V16" s="26"/>
      <c r="W16" s="26"/>
      <c r="X16" s="26"/>
      <c r="Y16" s="26"/>
    </row>
    <row r="17" spans="1:25" ht="15" customHeight="1" x14ac:dyDescent="0.2">
      <c r="A17" s="190" t="s">
        <v>25</v>
      </c>
      <c r="B17" s="186"/>
      <c r="C17" s="186"/>
      <c r="D17" s="186"/>
      <c r="E17" s="2"/>
      <c r="F17" s="2"/>
      <c r="G17" s="26"/>
      <c r="H17" s="1"/>
      <c r="I17" s="2"/>
      <c r="J17" s="2"/>
      <c r="K17" s="2"/>
      <c r="L17" s="2"/>
      <c r="M17" s="2"/>
      <c r="N17" s="1"/>
      <c r="O17" s="2"/>
      <c r="P17" s="26"/>
      <c r="Q17" s="26"/>
      <c r="R17" s="26"/>
      <c r="S17" s="26"/>
      <c r="T17" s="26"/>
      <c r="U17" s="26"/>
      <c r="V17" s="26"/>
      <c r="W17" s="26"/>
      <c r="X17" s="26"/>
      <c r="Y17" s="26"/>
    </row>
    <row r="18" spans="1:25" ht="15" customHeight="1" x14ac:dyDescent="0.2">
      <c r="A18" s="190" t="s">
        <v>26</v>
      </c>
      <c r="B18" s="186"/>
      <c r="C18" s="186"/>
      <c r="D18" s="186"/>
      <c r="E18" s="2"/>
      <c r="F18" s="2"/>
      <c r="G18" s="32">
        <v>365</v>
      </c>
      <c r="H18" s="1"/>
      <c r="I18" s="32">
        <v>393.6</v>
      </c>
      <c r="J18" s="2"/>
      <c r="K18" s="32">
        <v>407.2</v>
      </c>
      <c r="L18" s="2"/>
      <c r="M18" s="32">
        <v>408.8</v>
      </c>
      <c r="N18" s="1"/>
      <c r="O18" s="32">
        <v>1574.6</v>
      </c>
      <c r="P18" s="26"/>
      <c r="Q18" s="32">
        <v>406.5</v>
      </c>
      <c r="R18" s="27"/>
      <c r="S18" s="32">
        <v>423.1</v>
      </c>
      <c r="T18" s="29"/>
      <c r="U18" s="32">
        <v>525.79999999999995</v>
      </c>
      <c r="V18" s="26"/>
      <c r="W18" s="27"/>
      <c r="X18" s="27"/>
      <c r="Y18" s="26"/>
    </row>
    <row r="19" spans="1:25" ht="15" customHeight="1" x14ac:dyDescent="0.2">
      <c r="A19" s="190" t="s">
        <v>27</v>
      </c>
      <c r="B19" s="186"/>
      <c r="C19" s="186"/>
      <c r="D19" s="186"/>
      <c r="E19" s="2"/>
      <c r="F19" s="2"/>
      <c r="G19" s="28">
        <v>277.89999999999998</v>
      </c>
      <c r="H19" s="1"/>
      <c r="I19" s="28">
        <v>280.8</v>
      </c>
      <c r="J19" s="2"/>
      <c r="K19" s="28">
        <v>279.10000000000002</v>
      </c>
      <c r="L19" s="2"/>
      <c r="M19" s="28">
        <v>300.5</v>
      </c>
      <c r="N19" s="1"/>
      <c r="O19" s="28">
        <v>1138.3</v>
      </c>
      <c r="P19" s="26"/>
      <c r="Q19" s="28">
        <v>308</v>
      </c>
      <c r="R19" s="27"/>
      <c r="S19" s="28">
        <v>330.8</v>
      </c>
      <c r="T19" s="29"/>
      <c r="U19" s="28">
        <v>338.3</v>
      </c>
      <c r="V19" s="26"/>
      <c r="W19" s="30"/>
      <c r="X19" s="27"/>
      <c r="Y19" s="26"/>
    </row>
    <row r="20" spans="1:25" ht="15" customHeight="1" x14ac:dyDescent="0.2">
      <c r="A20" s="2"/>
      <c r="B20" s="2"/>
      <c r="C20" s="2"/>
      <c r="D20" s="2"/>
      <c r="E20" s="2"/>
      <c r="F20" s="2"/>
      <c r="G20" s="28">
        <f>SUM(G18:G19)</f>
        <v>642.9</v>
      </c>
      <c r="H20" s="1"/>
      <c r="I20" s="28">
        <v>674.4</v>
      </c>
      <c r="J20" s="2"/>
      <c r="K20" s="28">
        <v>686.3</v>
      </c>
      <c r="L20" s="2"/>
      <c r="M20" s="28">
        <v>709.3</v>
      </c>
      <c r="N20" s="1"/>
      <c r="O20" s="28">
        <v>2712.9</v>
      </c>
      <c r="P20" s="26"/>
      <c r="Q20" s="43">
        <v>714.5</v>
      </c>
      <c r="R20" s="27"/>
      <c r="S20" s="43">
        <v>753.9</v>
      </c>
      <c r="T20" s="29"/>
      <c r="U20" s="43">
        <f>SUM(U18:U19)</f>
        <v>864.09999999999991</v>
      </c>
      <c r="V20" s="26"/>
      <c r="W20" s="44"/>
      <c r="X20" s="27"/>
      <c r="Y20" s="26"/>
    </row>
    <row r="21" spans="1:25" ht="15" customHeight="1" x14ac:dyDescent="0.2">
      <c r="A21" s="2"/>
      <c r="B21" s="2"/>
      <c r="C21" s="2"/>
      <c r="D21" s="2"/>
      <c r="E21" s="2"/>
      <c r="F21" s="2"/>
      <c r="G21" s="26"/>
      <c r="H21" s="1"/>
      <c r="I21" s="2"/>
      <c r="J21" s="2"/>
      <c r="K21" s="2"/>
      <c r="L21" s="2"/>
      <c r="M21" s="2"/>
      <c r="N21" s="1"/>
      <c r="O21" s="2"/>
      <c r="P21" s="26"/>
      <c r="Q21" s="26"/>
      <c r="R21" s="26"/>
      <c r="S21" s="26"/>
      <c r="T21" s="26"/>
      <c r="U21" s="26"/>
      <c r="V21" s="26"/>
      <c r="W21" s="26"/>
      <c r="X21" s="26"/>
      <c r="Y21" s="26"/>
    </row>
    <row r="22" spans="1:25" ht="15" customHeight="1" x14ac:dyDescent="0.2">
      <c r="A22" s="196" t="s">
        <v>28</v>
      </c>
      <c r="B22" s="186"/>
      <c r="C22" s="186"/>
      <c r="D22" s="186"/>
      <c r="E22" s="8"/>
      <c r="F22" s="8"/>
      <c r="G22" s="38">
        <v>281.2</v>
      </c>
      <c r="H22" s="45"/>
      <c r="I22" s="38">
        <v>308.10000000000002</v>
      </c>
      <c r="J22" s="23"/>
      <c r="K22" s="38">
        <v>338.7</v>
      </c>
      <c r="L22" s="23"/>
      <c r="M22" s="38">
        <v>328.3</v>
      </c>
      <c r="N22" s="22"/>
      <c r="O22" s="38">
        <v>1256.4000000000001</v>
      </c>
      <c r="P22" s="46"/>
      <c r="Q22" s="38">
        <v>328.6</v>
      </c>
      <c r="R22" s="46"/>
      <c r="S22" s="38">
        <v>360.7</v>
      </c>
      <c r="T22" s="47"/>
      <c r="U22" s="38">
        <v>441.7</v>
      </c>
      <c r="V22" s="48"/>
      <c r="W22" s="49"/>
      <c r="X22" s="50"/>
      <c r="Y22" s="48"/>
    </row>
    <row r="23" spans="1:25" ht="15" customHeight="1" x14ac:dyDescent="0.2">
      <c r="A23" s="2"/>
      <c r="B23" s="2"/>
      <c r="C23" s="2"/>
      <c r="D23" s="2"/>
      <c r="E23" s="2"/>
      <c r="F23" s="2"/>
      <c r="G23" s="26"/>
      <c r="H23" s="1"/>
      <c r="I23" s="2"/>
      <c r="J23" s="2"/>
      <c r="K23" s="2"/>
      <c r="L23" s="2"/>
      <c r="M23" s="2"/>
      <c r="N23" s="1"/>
      <c r="O23" s="2"/>
      <c r="P23" s="26"/>
      <c r="Q23" s="26"/>
      <c r="R23" s="26"/>
      <c r="S23" s="26"/>
      <c r="T23" s="26"/>
      <c r="U23" s="26"/>
      <c r="V23" s="26"/>
      <c r="W23" s="26"/>
      <c r="X23" s="26"/>
      <c r="Y23" s="26"/>
    </row>
    <row r="24" spans="1:25" ht="15" customHeight="1" x14ac:dyDescent="0.2">
      <c r="A24" s="190" t="s">
        <v>29</v>
      </c>
      <c r="B24" s="186"/>
      <c r="C24" s="186"/>
      <c r="D24" s="186"/>
      <c r="E24" s="2"/>
      <c r="F24" s="2"/>
      <c r="G24" s="32">
        <v>2.1</v>
      </c>
      <c r="H24" s="1"/>
      <c r="I24" s="32">
        <v>2.6</v>
      </c>
      <c r="J24" s="2"/>
      <c r="K24" s="32">
        <v>3.1</v>
      </c>
      <c r="L24" s="2"/>
      <c r="M24" s="32">
        <v>3.3</v>
      </c>
      <c r="N24" s="1"/>
      <c r="O24" s="32">
        <v>11.1</v>
      </c>
      <c r="P24" s="26"/>
      <c r="Q24" s="32">
        <v>2.9</v>
      </c>
      <c r="R24" s="27"/>
      <c r="S24" s="32">
        <v>6.2</v>
      </c>
      <c r="T24" s="29"/>
      <c r="U24" s="32">
        <v>5.5</v>
      </c>
      <c r="V24" s="26"/>
      <c r="W24" s="27"/>
      <c r="X24" s="27"/>
      <c r="Y24" s="26"/>
    </row>
    <row r="25" spans="1:25" ht="15" customHeight="1" x14ac:dyDescent="0.2">
      <c r="A25" s="190" t="s">
        <v>30</v>
      </c>
      <c r="B25" s="186"/>
      <c r="C25" s="186"/>
      <c r="D25" s="186"/>
      <c r="E25" s="2"/>
      <c r="F25" s="2"/>
      <c r="G25" s="28">
        <v>-43.7</v>
      </c>
      <c r="H25" s="1"/>
      <c r="I25" s="28">
        <v>-44.4</v>
      </c>
      <c r="J25" s="2"/>
      <c r="K25" s="28">
        <v>-46.4</v>
      </c>
      <c r="L25" s="2"/>
      <c r="M25" s="28">
        <v>-55.9</v>
      </c>
      <c r="N25" s="1"/>
      <c r="O25" s="28">
        <v>-190.4</v>
      </c>
      <c r="P25" s="26"/>
      <c r="Q25" s="28">
        <v>-59.1</v>
      </c>
      <c r="R25" s="27"/>
      <c r="S25" s="51">
        <v>-62.7</v>
      </c>
      <c r="T25" s="29"/>
      <c r="U25" s="51">
        <v>-59.2</v>
      </c>
      <c r="V25" s="26"/>
      <c r="W25" s="52"/>
      <c r="X25" s="27"/>
      <c r="Y25" s="26"/>
    </row>
    <row r="26" spans="1:25" ht="15" customHeight="1" x14ac:dyDescent="0.2">
      <c r="A26" s="2"/>
      <c r="B26" s="2"/>
      <c r="C26" s="2"/>
      <c r="D26" s="2"/>
      <c r="E26" s="2"/>
      <c r="F26" s="2"/>
      <c r="G26" s="43">
        <v>-41.6</v>
      </c>
      <c r="H26" s="1"/>
      <c r="I26" s="28">
        <v>-41.9</v>
      </c>
      <c r="J26" s="2"/>
      <c r="K26" s="28">
        <v>-43.2</v>
      </c>
      <c r="L26" s="2"/>
      <c r="M26" s="28">
        <v>-52.6</v>
      </c>
      <c r="N26" s="1"/>
      <c r="O26" s="28">
        <v>-179.3</v>
      </c>
      <c r="P26" s="26"/>
      <c r="Q26" s="43">
        <v>-56.1</v>
      </c>
      <c r="R26" s="27"/>
      <c r="S26" s="43">
        <v>-56.5</v>
      </c>
      <c r="T26" s="29"/>
      <c r="U26" s="43">
        <f>SUM(U24:U25)</f>
        <v>-53.7</v>
      </c>
      <c r="V26" s="26"/>
      <c r="W26" s="44"/>
      <c r="X26" s="27"/>
      <c r="Y26" s="26"/>
    </row>
    <row r="27" spans="1:25" ht="15" customHeight="1" x14ac:dyDescent="0.2">
      <c r="A27" s="2"/>
      <c r="B27" s="2"/>
      <c r="C27" s="2"/>
      <c r="D27" s="2"/>
      <c r="E27" s="2"/>
      <c r="F27" s="2"/>
      <c r="G27" s="26"/>
      <c r="H27" s="1"/>
      <c r="I27" s="2"/>
      <c r="J27" s="2"/>
      <c r="K27" s="2"/>
      <c r="L27" s="2"/>
      <c r="M27" s="2"/>
      <c r="N27" s="1"/>
      <c r="O27" s="2"/>
      <c r="P27" s="26"/>
      <c r="Q27" s="26"/>
      <c r="R27" s="26"/>
      <c r="S27" s="26"/>
      <c r="T27" s="26"/>
      <c r="U27" s="26"/>
      <c r="V27" s="26"/>
      <c r="W27" s="26"/>
      <c r="X27" s="26"/>
      <c r="Y27" s="26"/>
    </row>
    <row r="28" spans="1:25" ht="15" customHeight="1" x14ac:dyDescent="0.2">
      <c r="A28" s="190" t="s">
        <v>31</v>
      </c>
      <c r="B28" s="186"/>
      <c r="C28" s="186"/>
      <c r="D28" s="186"/>
      <c r="E28" s="2"/>
      <c r="F28" s="2"/>
      <c r="G28" s="32">
        <v>239.6</v>
      </c>
      <c r="H28" s="1"/>
      <c r="I28" s="32">
        <v>266.3</v>
      </c>
      <c r="J28" s="2"/>
      <c r="K28" s="32">
        <v>295.5</v>
      </c>
      <c r="L28" s="2"/>
      <c r="M28" s="32">
        <v>275.7</v>
      </c>
      <c r="N28" s="1"/>
      <c r="O28" s="32">
        <v>1077.0999999999999</v>
      </c>
      <c r="P28" s="26"/>
      <c r="Q28" s="32">
        <v>272.5</v>
      </c>
      <c r="R28" s="27"/>
      <c r="S28" s="32">
        <v>304.10000000000002</v>
      </c>
      <c r="T28" s="29"/>
      <c r="U28" s="32">
        <v>388.1</v>
      </c>
      <c r="V28" s="26"/>
      <c r="W28" s="27"/>
      <c r="X28" s="27"/>
      <c r="Y28" s="26"/>
    </row>
    <row r="29" spans="1:25" ht="15" customHeight="1" x14ac:dyDescent="0.2">
      <c r="A29" s="190" t="s">
        <v>32</v>
      </c>
      <c r="B29" s="186"/>
      <c r="C29" s="186"/>
      <c r="D29" s="186"/>
      <c r="E29" s="2"/>
      <c r="F29" s="2"/>
      <c r="G29" s="28">
        <v>-51</v>
      </c>
      <c r="H29" s="1"/>
      <c r="I29" s="28">
        <v>-50.1</v>
      </c>
      <c r="J29" s="2"/>
      <c r="K29" s="28">
        <v>-56.4</v>
      </c>
      <c r="L29" s="2"/>
      <c r="M29" s="28">
        <v>-53.1</v>
      </c>
      <c r="N29" s="1"/>
      <c r="O29" s="28">
        <v>-210.6</v>
      </c>
      <c r="P29" s="26"/>
      <c r="Q29" s="28">
        <v>-51.5</v>
      </c>
      <c r="R29" s="27"/>
      <c r="S29" s="28">
        <v>-55.7</v>
      </c>
      <c r="T29" s="29"/>
      <c r="U29" s="28">
        <v>-74.5</v>
      </c>
      <c r="V29" s="26"/>
      <c r="W29" s="30"/>
      <c r="X29" s="27"/>
      <c r="Y29" s="26"/>
    </row>
    <row r="30" spans="1:25" ht="15" customHeight="1" x14ac:dyDescent="0.2">
      <c r="A30" s="190" t="s">
        <v>33</v>
      </c>
      <c r="B30" s="186"/>
      <c r="C30" s="186"/>
      <c r="D30" s="186"/>
      <c r="E30" s="2"/>
      <c r="F30" s="2"/>
      <c r="G30" s="32">
        <f>SUM(G28:G29)</f>
        <v>188.6</v>
      </c>
      <c r="H30" s="1"/>
      <c r="I30" s="32">
        <v>216.2</v>
      </c>
      <c r="J30" s="2"/>
      <c r="K30" s="32">
        <v>239.1</v>
      </c>
      <c r="L30" s="2"/>
      <c r="M30" s="32">
        <v>222.6</v>
      </c>
      <c r="N30" s="1"/>
      <c r="O30" s="32">
        <v>866.5</v>
      </c>
      <c r="P30" s="26"/>
      <c r="Q30" s="31">
        <v>221</v>
      </c>
      <c r="R30" s="27"/>
      <c r="S30" s="31">
        <v>248.4</v>
      </c>
      <c r="T30" s="29"/>
      <c r="U30" s="31">
        <f>U28+U29</f>
        <v>313.60000000000002</v>
      </c>
      <c r="V30" s="26"/>
      <c r="W30" s="33"/>
      <c r="X30" s="27"/>
      <c r="Y30" s="26"/>
    </row>
    <row r="31" spans="1:25" ht="15" customHeight="1" x14ac:dyDescent="0.2">
      <c r="A31" s="190" t="s">
        <v>34</v>
      </c>
      <c r="B31" s="186"/>
      <c r="C31" s="186"/>
      <c r="D31" s="186"/>
      <c r="E31" s="2"/>
      <c r="F31" s="2"/>
      <c r="G31" s="28">
        <v>-7.9</v>
      </c>
      <c r="H31" s="1"/>
      <c r="I31" s="28">
        <v>-10.199999999999999</v>
      </c>
      <c r="J31" s="2"/>
      <c r="K31" s="28">
        <v>-11.1</v>
      </c>
      <c r="L31" s="2"/>
      <c r="M31" s="28">
        <v>-11</v>
      </c>
      <c r="N31" s="1"/>
      <c r="O31" s="28">
        <v>-40.200000000000003</v>
      </c>
      <c r="P31" s="26"/>
      <c r="Q31" s="28">
        <v>-8.9</v>
      </c>
      <c r="R31" s="27"/>
      <c r="S31" s="28">
        <v>-11.6</v>
      </c>
      <c r="T31" s="29"/>
      <c r="U31" s="28">
        <v>-12.6</v>
      </c>
      <c r="V31" s="26"/>
      <c r="W31" s="30"/>
      <c r="X31" s="27"/>
      <c r="Y31" s="26"/>
    </row>
    <row r="32" spans="1:25" ht="15" customHeight="1" x14ac:dyDescent="0.2">
      <c r="A32" s="190" t="s">
        <v>35</v>
      </c>
      <c r="B32" s="186"/>
      <c r="C32" s="186"/>
      <c r="D32" s="186"/>
      <c r="E32" s="2"/>
      <c r="F32" s="2"/>
      <c r="G32" s="53">
        <f>SUM(G30:G31)</f>
        <v>180.7</v>
      </c>
      <c r="H32" s="22"/>
      <c r="I32" s="53">
        <v>206</v>
      </c>
      <c r="J32" s="23"/>
      <c r="K32" s="53">
        <v>228</v>
      </c>
      <c r="L32" s="23"/>
      <c r="M32" s="54">
        <v>211.6</v>
      </c>
      <c r="N32" s="22"/>
      <c r="O32" s="53">
        <v>826.3</v>
      </c>
      <c r="P32" s="24"/>
      <c r="Q32" s="54">
        <v>212.1</v>
      </c>
      <c r="R32" s="24"/>
      <c r="S32" s="54">
        <v>236.8</v>
      </c>
      <c r="T32" s="25"/>
      <c r="U32" s="54">
        <f>U30+U31</f>
        <v>301</v>
      </c>
      <c r="V32" s="26"/>
      <c r="W32" s="55"/>
      <c r="X32" s="27"/>
      <c r="Y32" s="26"/>
    </row>
    <row r="33" spans="1:25" ht="15" customHeight="1" x14ac:dyDescent="0.2">
      <c r="A33" s="2"/>
      <c r="B33" s="2"/>
      <c r="C33" s="2"/>
      <c r="D33" s="2"/>
      <c r="E33" s="2"/>
      <c r="F33" s="2"/>
      <c r="G33" s="26"/>
      <c r="H33" s="1"/>
      <c r="I33" s="2"/>
      <c r="J33" s="2"/>
      <c r="K33" s="2"/>
      <c r="L33" s="2"/>
      <c r="M33" s="2"/>
      <c r="N33" s="1"/>
      <c r="O33" s="1"/>
      <c r="P33" s="26"/>
      <c r="Q33" s="26"/>
      <c r="R33" s="26"/>
      <c r="S33" s="26"/>
      <c r="T33" s="26"/>
      <c r="U33" s="26"/>
      <c r="V33" s="26"/>
      <c r="W33" s="26"/>
      <c r="X33" s="26"/>
      <c r="Y33" s="26"/>
    </row>
    <row r="34" spans="1:25" ht="15" customHeight="1" x14ac:dyDescent="0.2">
      <c r="A34" s="190" t="s">
        <v>36</v>
      </c>
      <c r="B34" s="197"/>
      <c r="C34" s="197"/>
      <c r="D34" s="197"/>
      <c r="E34" s="2"/>
      <c r="F34" s="2"/>
      <c r="G34" s="32">
        <v>160</v>
      </c>
      <c r="H34" s="1"/>
      <c r="I34" s="56">
        <v>159.69999999999999</v>
      </c>
      <c r="J34" s="2"/>
      <c r="K34" s="56">
        <v>158.69999999999999</v>
      </c>
      <c r="L34" s="2"/>
      <c r="M34" s="56">
        <v>158.69999999999999</v>
      </c>
      <c r="N34" s="2"/>
      <c r="O34" s="56">
        <v>159.30000000000001</v>
      </c>
      <c r="P34" s="26"/>
      <c r="Q34" s="32">
        <v>158</v>
      </c>
      <c r="R34" s="27"/>
      <c r="S34" s="57">
        <v>157.30000000000001</v>
      </c>
      <c r="T34" s="29"/>
      <c r="U34" s="32">
        <v>177.5</v>
      </c>
      <c r="V34" s="26"/>
      <c r="W34" s="27"/>
      <c r="X34" s="27"/>
      <c r="Y34" s="26"/>
    </row>
    <row r="35" spans="1:25" ht="15" customHeight="1" x14ac:dyDescent="0.2">
      <c r="A35" s="196" t="s">
        <v>37</v>
      </c>
      <c r="B35" s="186"/>
      <c r="C35" s="186"/>
      <c r="D35" s="186"/>
      <c r="E35" s="8"/>
      <c r="F35" s="8"/>
      <c r="G35" s="58">
        <f>G32/(G34)</f>
        <v>1.129375</v>
      </c>
      <c r="H35" s="59"/>
      <c r="I35" s="58">
        <v>1.29</v>
      </c>
      <c r="J35" s="60"/>
      <c r="K35" s="58">
        <v>1.44</v>
      </c>
      <c r="L35" s="60"/>
      <c r="M35" s="58">
        <v>1.33</v>
      </c>
      <c r="N35" s="60"/>
      <c r="O35" s="58">
        <v>5.19</v>
      </c>
      <c r="P35" s="61"/>
      <c r="Q35" s="58">
        <v>1.34</v>
      </c>
      <c r="R35" s="62"/>
      <c r="S35" s="58">
        <v>1.51</v>
      </c>
      <c r="T35" s="63"/>
      <c r="U35" s="58">
        <f>U32/U34</f>
        <v>1.6957746478873239</v>
      </c>
      <c r="V35" s="64"/>
      <c r="W35" s="65"/>
      <c r="X35" s="64"/>
      <c r="Y35" s="64"/>
    </row>
    <row r="36" spans="1:25" ht="15" customHeight="1" x14ac:dyDescent="0.2">
      <c r="A36" s="2"/>
      <c r="B36" s="2"/>
      <c r="C36" s="2"/>
      <c r="D36" s="2"/>
      <c r="E36" s="2"/>
      <c r="F36" s="2"/>
      <c r="G36" s="26"/>
      <c r="H36" s="1"/>
      <c r="I36" s="2"/>
      <c r="J36" s="2"/>
      <c r="K36" s="2"/>
      <c r="L36" s="2"/>
      <c r="M36" s="2"/>
      <c r="N36" s="1"/>
      <c r="O36" s="1"/>
      <c r="P36" s="26"/>
      <c r="Q36" s="26"/>
      <c r="R36" s="26"/>
      <c r="S36" s="26"/>
      <c r="T36" s="26"/>
      <c r="U36" s="26"/>
      <c r="V36" s="26"/>
      <c r="W36" s="26"/>
      <c r="X36" s="26"/>
      <c r="Y36" s="26"/>
    </row>
    <row r="37" spans="1:25" ht="15" customHeight="1" x14ac:dyDescent="0.2">
      <c r="A37" s="196" t="s">
        <v>38</v>
      </c>
      <c r="B37" s="186"/>
      <c r="C37" s="186"/>
      <c r="D37" s="186"/>
      <c r="E37" s="2"/>
      <c r="F37" s="2"/>
      <c r="G37" s="26"/>
      <c r="H37" s="1"/>
      <c r="I37" s="2"/>
      <c r="J37" s="2"/>
      <c r="K37" s="2"/>
      <c r="L37" s="2"/>
      <c r="M37" s="2"/>
      <c r="N37" s="1"/>
      <c r="O37" s="1"/>
      <c r="P37" s="26"/>
      <c r="Q37" s="26"/>
      <c r="R37" s="26"/>
      <c r="S37" s="26"/>
      <c r="T37" s="26"/>
      <c r="U37" s="26"/>
      <c r="V37" s="26"/>
      <c r="W37" s="26"/>
      <c r="X37" s="26"/>
      <c r="Y37" s="26"/>
    </row>
    <row r="38" spans="1:25" ht="15" customHeight="1" x14ac:dyDescent="0.2">
      <c r="A38" s="195" t="s">
        <v>39</v>
      </c>
      <c r="B38" s="186"/>
      <c r="C38" s="186"/>
      <c r="D38" s="186"/>
      <c r="E38" s="2"/>
      <c r="F38" s="2"/>
      <c r="G38" s="26"/>
      <c r="H38" s="1"/>
      <c r="I38" s="2"/>
      <c r="J38" s="2"/>
      <c r="K38" s="2"/>
      <c r="L38" s="2"/>
      <c r="M38" s="2"/>
      <c r="N38" s="1"/>
      <c r="O38" s="1"/>
      <c r="P38" s="26"/>
      <c r="Q38" s="26"/>
      <c r="R38" s="26"/>
      <c r="S38" s="26"/>
      <c r="T38" s="26"/>
      <c r="U38" s="26"/>
      <c r="V38" s="26"/>
      <c r="W38" s="26"/>
      <c r="X38" s="26"/>
      <c r="Y38" s="26"/>
    </row>
    <row r="39" spans="1:25" ht="15" customHeight="1" x14ac:dyDescent="0.2">
      <c r="A39" s="190" t="s">
        <v>40</v>
      </c>
      <c r="B39" s="186"/>
      <c r="C39" s="186"/>
      <c r="D39" s="2"/>
      <c r="E39" s="2"/>
      <c r="F39" s="2"/>
      <c r="G39" s="21">
        <v>676.5</v>
      </c>
      <c r="H39" s="22"/>
      <c r="I39" s="21">
        <v>718.6</v>
      </c>
      <c r="J39" s="23"/>
      <c r="K39" s="21">
        <v>755.8</v>
      </c>
      <c r="L39" s="23"/>
      <c r="M39" s="21">
        <v>764.8</v>
      </c>
      <c r="N39" s="22"/>
      <c r="O39" s="21">
        <v>2915.7</v>
      </c>
      <c r="P39" s="24"/>
      <c r="Q39" s="21">
        <v>786.4</v>
      </c>
      <c r="R39" s="24"/>
      <c r="S39" s="21">
        <v>840.4</v>
      </c>
      <c r="T39" s="25"/>
      <c r="U39" s="21">
        <v>877.1</v>
      </c>
      <c r="V39" s="26"/>
      <c r="W39" s="24"/>
      <c r="X39" s="27"/>
      <c r="Y39" s="26"/>
    </row>
    <row r="40" spans="1:25" ht="15" customHeight="1" x14ac:dyDescent="0.2">
      <c r="A40" s="20" t="s">
        <v>41</v>
      </c>
      <c r="B40" s="2"/>
      <c r="C40" s="2"/>
      <c r="D40" s="2"/>
      <c r="E40" s="2"/>
      <c r="F40" s="2"/>
      <c r="G40" s="32">
        <v>170.9</v>
      </c>
      <c r="H40" s="1"/>
      <c r="I40" s="32">
        <v>190.2</v>
      </c>
      <c r="J40" s="2"/>
      <c r="K40" s="32">
        <v>193.8</v>
      </c>
      <c r="L40" s="2"/>
      <c r="M40" s="32">
        <v>188.1</v>
      </c>
      <c r="N40" s="1"/>
      <c r="O40" s="32">
        <v>742.9</v>
      </c>
      <c r="P40" s="26"/>
      <c r="Q40" s="32">
        <v>174</v>
      </c>
      <c r="R40" s="27"/>
      <c r="S40" s="32">
        <v>194.9</v>
      </c>
      <c r="T40" s="29"/>
      <c r="U40" s="32">
        <v>204.7</v>
      </c>
      <c r="V40" s="26"/>
      <c r="W40" s="27"/>
      <c r="X40" s="27"/>
      <c r="Y40" s="26"/>
    </row>
    <row r="41" spans="1:25" ht="15" customHeight="1" x14ac:dyDescent="0.2">
      <c r="A41" s="190" t="s">
        <v>42</v>
      </c>
      <c r="B41" s="186"/>
      <c r="C41" s="2"/>
      <c r="D41" s="2"/>
      <c r="E41" s="2"/>
      <c r="F41" s="2"/>
      <c r="G41" s="32">
        <v>76.900000000000006</v>
      </c>
      <c r="H41" s="1"/>
      <c r="I41" s="32">
        <v>73.7</v>
      </c>
      <c r="J41" s="2"/>
      <c r="K41" s="32">
        <v>75.400000000000006</v>
      </c>
      <c r="L41" s="2"/>
      <c r="M41" s="32">
        <v>84.7</v>
      </c>
      <c r="N41" s="1"/>
      <c r="O41" s="32">
        <v>310.8</v>
      </c>
      <c r="P41" s="26"/>
      <c r="Q41" s="32">
        <v>82.6</v>
      </c>
      <c r="R41" s="27"/>
      <c r="S41" s="32">
        <v>79.2</v>
      </c>
      <c r="T41" s="29"/>
      <c r="U41" s="32">
        <v>79.099999999999994</v>
      </c>
      <c r="V41" s="26"/>
      <c r="W41" s="27"/>
      <c r="X41" s="27"/>
      <c r="Y41" s="26"/>
    </row>
    <row r="42" spans="1:25" ht="15" customHeight="1" x14ac:dyDescent="0.2">
      <c r="A42" s="20" t="s">
        <v>43</v>
      </c>
      <c r="B42" s="2"/>
      <c r="C42" s="2"/>
      <c r="D42" s="2"/>
      <c r="E42" s="2"/>
      <c r="F42" s="2"/>
      <c r="G42" s="28">
        <v>0</v>
      </c>
      <c r="H42" s="66"/>
      <c r="I42" s="28">
        <v>0</v>
      </c>
      <c r="J42" s="67"/>
      <c r="K42" s="28">
        <v>0</v>
      </c>
      <c r="L42" s="67"/>
      <c r="M42" s="28">
        <v>0</v>
      </c>
      <c r="N42" s="66"/>
      <c r="O42" s="28">
        <v>0</v>
      </c>
      <c r="P42" s="27"/>
      <c r="Q42" s="28">
        <v>0</v>
      </c>
      <c r="R42" s="27"/>
      <c r="S42" s="68">
        <v>0</v>
      </c>
      <c r="T42" s="25"/>
      <c r="U42" s="69">
        <v>144.9</v>
      </c>
      <c r="V42" s="26"/>
      <c r="W42" s="70"/>
      <c r="X42" s="27"/>
      <c r="Y42" s="26"/>
    </row>
    <row r="43" spans="1:25" ht="15" customHeight="1" x14ac:dyDescent="0.2">
      <c r="A43" s="2"/>
      <c r="B43" s="2"/>
      <c r="C43" s="190" t="s">
        <v>44</v>
      </c>
      <c r="D43" s="186"/>
      <c r="E43" s="2"/>
      <c r="F43" s="2"/>
      <c r="G43" s="71">
        <f>SUM(G39:G41)</f>
        <v>924.3</v>
      </c>
      <c r="H43" s="22"/>
      <c r="I43" s="71">
        <v>982.5</v>
      </c>
      <c r="J43" s="23"/>
      <c r="K43" s="71">
        <v>1025</v>
      </c>
      <c r="L43" s="23"/>
      <c r="M43" s="71">
        <v>1037.5999999999999</v>
      </c>
      <c r="N43" s="22"/>
      <c r="O43" s="71">
        <v>3969.4</v>
      </c>
      <c r="P43" s="24"/>
      <c r="Q43" s="71">
        <v>1043.0999999999999</v>
      </c>
      <c r="R43" s="24"/>
      <c r="S43" s="72">
        <v>1114.5</v>
      </c>
      <c r="T43" s="25"/>
      <c r="U43" s="71">
        <f>SUM(U39:U42)</f>
        <v>1305.8</v>
      </c>
      <c r="V43" s="26"/>
      <c r="W43" s="73"/>
      <c r="X43" s="27"/>
      <c r="Y43" s="26"/>
    </row>
    <row r="44" spans="1:25" ht="15" customHeight="1" x14ac:dyDescent="0.2">
      <c r="A44" s="2"/>
      <c r="B44" s="2"/>
      <c r="C44" s="2"/>
      <c r="D44" s="2"/>
      <c r="E44" s="2"/>
      <c r="F44" s="2"/>
      <c r="G44" s="26"/>
      <c r="H44" s="1"/>
      <c r="I44" s="2"/>
      <c r="J44" s="2"/>
      <c r="K44" s="2"/>
      <c r="L44" s="2"/>
      <c r="M44" s="2"/>
      <c r="N44" s="1"/>
      <c r="O44" s="2"/>
      <c r="P44" s="26"/>
      <c r="Q44" s="26"/>
      <c r="R44" s="26"/>
      <c r="S44" s="26"/>
      <c r="T44" s="26"/>
      <c r="U44" s="26"/>
      <c r="V44" s="26"/>
      <c r="W44" s="26"/>
      <c r="X44" s="26"/>
      <c r="Y44" s="26"/>
    </row>
    <row r="45" spans="1:25" ht="15" customHeight="1" x14ac:dyDescent="0.2">
      <c r="A45" s="195" t="s">
        <v>45</v>
      </c>
      <c r="B45" s="186"/>
      <c r="C45" s="186"/>
      <c r="D45" s="186"/>
      <c r="E45" s="2"/>
      <c r="F45" s="2"/>
      <c r="G45" s="26"/>
      <c r="H45" s="1"/>
      <c r="I45" s="2"/>
      <c r="J45" s="2"/>
      <c r="K45" s="2"/>
      <c r="L45" s="2"/>
      <c r="M45" s="2"/>
      <c r="N45" s="1"/>
      <c r="O45" s="2"/>
      <c r="P45" s="26"/>
      <c r="Q45" s="26"/>
      <c r="R45" s="26"/>
      <c r="S45" s="26"/>
      <c r="T45" s="26"/>
      <c r="U45" s="26"/>
      <c r="V45" s="26"/>
      <c r="W45" s="26"/>
      <c r="X45" s="26"/>
      <c r="Y45" s="26"/>
    </row>
    <row r="46" spans="1:25" ht="15" customHeight="1" x14ac:dyDescent="0.2">
      <c r="A46" s="190" t="s">
        <v>40</v>
      </c>
      <c r="B46" s="186"/>
      <c r="C46" s="186"/>
      <c r="D46" s="2"/>
      <c r="E46" s="2"/>
      <c r="F46" s="2"/>
      <c r="G46" s="21">
        <v>213.8</v>
      </c>
      <c r="H46" s="22"/>
      <c r="I46" s="21">
        <v>232.9</v>
      </c>
      <c r="J46" s="23"/>
      <c r="K46" s="21">
        <v>259.10000000000002</v>
      </c>
      <c r="L46" s="23"/>
      <c r="M46" s="21">
        <v>247.1</v>
      </c>
      <c r="N46" s="22"/>
      <c r="O46" s="21">
        <v>952.9</v>
      </c>
      <c r="P46" s="24"/>
      <c r="Q46" s="21">
        <v>262.5</v>
      </c>
      <c r="R46" s="24"/>
      <c r="S46" s="21">
        <v>285.89999999999998</v>
      </c>
      <c r="T46" s="25"/>
      <c r="U46" s="21">
        <v>312.5</v>
      </c>
      <c r="V46" s="26"/>
      <c r="W46" s="24"/>
      <c r="X46" s="27"/>
      <c r="Y46" s="26"/>
    </row>
    <row r="47" spans="1:25" ht="15" customHeight="1" x14ac:dyDescent="0.2">
      <c r="A47" s="20" t="s">
        <v>41</v>
      </c>
      <c r="B47" s="2"/>
      <c r="C47" s="2"/>
      <c r="D47" s="2"/>
      <c r="E47" s="2"/>
      <c r="F47" s="2"/>
      <c r="G47" s="32">
        <v>77.599999999999994</v>
      </c>
      <c r="H47" s="1"/>
      <c r="I47" s="32">
        <v>90.2</v>
      </c>
      <c r="J47" s="2"/>
      <c r="K47" s="32">
        <v>92.2</v>
      </c>
      <c r="L47" s="2"/>
      <c r="M47" s="32">
        <v>89.7</v>
      </c>
      <c r="N47" s="1"/>
      <c r="O47" s="32">
        <v>349.7</v>
      </c>
      <c r="P47" s="26"/>
      <c r="Q47" s="32">
        <v>80</v>
      </c>
      <c r="R47" s="27"/>
      <c r="S47" s="32">
        <v>94.7</v>
      </c>
      <c r="T47" s="29"/>
      <c r="U47" s="32">
        <v>99.4</v>
      </c>
      <c r="V47" s="26"/>
      <c r="W47" s="27"/>
      <c r="X47" s="27"/>
      <c r="Y47" s="26"/>
    </row>
    <row r="48" spans="1:25" ht="15" customHeight="1" x14ac:dyDescent="0.2">
      <c r="A48" s="190" t="s">
        <v>42</v>
      </c>
      <c r="B48" s="186"/>
      <c r="C48" s="2"/>
      <c r="D48" s="2"/>
      <c r="E48" s="2"/>
      <c r="F48" s="2"/>
      <c r="G48" s="32">
        <v>25.9</v>
      </c>
      <c r="H48" s="1"/>
      <c r="I48" s="32">
        <v>23.3</v>
      </c>
      <c r="J48" s="2"/>
      <c r="K48" s="32">
        <v>25.4</v>
      </c>
      <c r="L48" s="2"/>
      <c r="M48" s="32">
        <v>29.2</v>
      </c>
      <c r="N48" s="1"/>
      <c r="O48" s="32">
        <v>103.7</v>
      </c>
      <c r="P48" s="26"/>
      <c r="Q48" s="32">
        <v>30.1</v>
      </c>
      <c r="R48" s="27"/>
      <c r="S48" s="32">
        <v>26.2</v>
      </c>
      <c r="T48" s="29"/>
      <c r="U48" s="32">
        <v>26.8</v>
      </c>
      <c r="V48" s="26"/>
      <c r="W48" s="27"/>
      <c r="X48" s="27"/>
      <c r="Y48" s="26"/>
    </row>
    <row r="49" spans="1:25" ht="15" customHeight="1" x14ac:dyDescent="0.2">
      <c r="A49" s="190" t="s">
        <v>46</v>
      </c>
      <c r="B49" s="186"/>
      <c r="C49" s="2"/>
      <c r="D49" s="2"/>
      <c r="E49" s="2"/>
      <c r="F49" s="2"/>
      <c r="G49" s="32">
        <v>-36.1</v>
      </c>
      <c r="H49" s="1"/>
      <c r="I49" s="32">
        <v>-38.200000000000003</v>
      </c>
      <c r="J49" s="2"/>
      <c r="K49" s="32">
        <v>-38</v>
      </c>
      <c r="L49" s="2"/>
      <c r="M49" s="32">
        <v>-37.700000000000003</v>
      </c>
      <c r="N49" s="1"/>
      <c r="O49" s="32">
        <v>-149.80000000000001</v>
      </c>
      <c r="P49" s="26"/>
      <c r="Q49" s="32">
        <v>-43.9</v>
      </c>
      <c r="R49" s="27"/>
      <c r="S49" s="32">
        <v>-46.2</v>
      </c>
      <c r="T49" s="29"/>
      <c r="U49" s="32">
        <v>-42.1</v>
      </c>
      <c r="V49" s="26"/>
      <c r="W49" s="27"/>
      <c r="X49" s="27"/>
      <c r="Y49" s="26"/>
    </row>
    <row r="50" spans="1:25" ht="15" customHeight="1" x14ac:dyDescent="0.2">
      <c r="A50" s="20" t="s">
        <v>43</v>
      </c>
      <c r="B50" s="2"/>
      <c r="C50" s="2"/>
      <c r="D50" s="2"/>
      <c r="E50" s="2"/>
      <c r="F50" s="2"/>
      <c r="G50" s="28">
        <v>0</v>
      </c>
      <c r="H50" s="22"/>
      <c r="I50" s="68">
        <v>0</v>
      </c>
      <c r="J50" s="23"/>
      <c r="K50" s="68">
        <v>0</v>
      </c>
      <c r="L50" s="23"/>
      <c r="M50" s="68">
        <v>0</v>
      </c>
      <c r="N50" s="22"/>
      <c r="O50" s="68">
        <v>0</v>
      </c>
      <c r="P50" s="24"/>
      <c r="Q50" s="68">
        <v>0</v>
      </c>
      <c r="R50" s="24"/>
      <c r="S50" s="68">
        <v>0</v>
      </c>
      <c r="T50" s="25"/>
      <c r="U50" s="69">
        <v>45.1</v>
      </c>
      <c r="V50" s="26"/>
      <c r="W50" s="70"/>
      <c r="X50" s="27"/>
      <c r="Y50" s="26"/>
    </row>
    <row r="51" spans="1:25" ht="15" customHeight="1" x14ac:dyDescent="0.2">
      <c r="A51" s="2"/>
      <c r="B51" s="2"/>
      <c r="C51" s="190" t="s">
        <v>47</v>
      </c>
      <c r="D51" s="186"/>
      <c r="E51" s="2"/>
      <c r="F51" s="2"/>
      <c r="G51" s="71">
        <f>SUM(G46:G49)</f>
        <v>281.19999999999993</v>
      </c>
      <c r="H51" s="22"/>
      <c r="I51" s="71">
        <v>308.10000000000002</v>
      </c>
      <c r="J51" s="23"/>
      <c r="K51" s="71">
        <v>338.7</v>
      </c>
      <c r="L51" s="23"/>
      <c r="M51" s="71">
        <v>328.3</v>
      </c>
      <c r="N51" s="22"/>
      <c r="O51" s="71">
        <v>1256.4000000000001</v>
      </c>
      <c r="P51" s="24"/>
      <c r="Q51" s="71">
        <v>328.6</v>
      </c>
      <c r="R51" s="24"/>
      <c r="S51" s="72">
        <v>360.7</v>
      </c>
      <c r="T51" s="25"/>
      <c r="U51" s="71">
        <v>441.7</v>
      </c>
      <c r="V51" s="26"/>
      <c r="W51" s="73"/>
      <c r="X51" s="27"/>
      <c r="Y51" s="26"/>
    </row>
    <row r="52" spans="1:25" ht="15" customHeight="1" x14ac:dyDescent="0.2">
      <c r="A52" s="2"/>
      <c r="B52" s="2"/>
      <c r="C52" s="2"/>
      <c r="D52" s="2"/>
      <c r="E52" s="2"/>
      <c r="F52" s="2"/>
      <c r="G52" s="26"/>
      <c r="H52" s="1"/>
      <c r="I52" s="2"/>
      <c r="J52" s="2"/>
      <c r="K52" s="2"/>
      <c r="L52" s="1"/>
      <c r="M52" s="1"/>
      <c r="N52" s="1"/>
      <c r="O52" s="1"/>
      <c r="P52" s="26"/>
      <c r="Q52" s="26"/>
      <c r="R52" s="26"/>
      <c r="S52" s="26"/>
      <c r="T52" s="26"/>
      <c r="U52" s="26"/>
      <c r="V52" s="26"/>
      <c r="W52" s="26"/>
      <c r="X52" s="26"/>
      <c r="Y52" s="26"/>
    </row>
    <row r="53" spans="1:25" ht="15" customHeight="1" x14ac:dyDescent="0.2">
      <c r="A53" s="194" t="s">
        <v>48</v>
      </c>
      <c r="B53" s="186"/>
      <c r="C53" s="186"/>
      <c r="D53" s="186"/>
      <c r="E53" s="2"/>
      <c r="F53" s="2"/>
      <c r="G53" s="26"/>
      <c r="H53" s="1"/>
      <c r="I53" s="2"/>
      <c r="J53" s="2"/>
      <c r="K53" s="2"/>
      <c r="L53" s="1"/>
      <c r="M53" s="1"/>
      <c r="N53" s="1"/>
      <c r="O53" s="1"/>
      <c r="P53" s="26"/>
      <c r="Q53" s="26"/>
      <c r="R53" s="26"/>
      <c r="S53" s="26"/>
      <c r="T53" s="26"/>
      <c r="U53" s="26"/>
      <c r="V53" s="26"/>
      <c r="W53" s="26"/>
      <c r="X53" s="26"/>
      <c r="Y53" s="26"/>
    </row>
    <row r="54" spans="1:25" ht="15" customHeight="1" x14ac:dyDescent="0.2">
      <c r="A54" s="190" t="s">
        <v>49</v>
      </c>
      <c r="B54" s="186"/>
      <c r="C54" s="186"/>
      <c r="D54" s="2"/>
      <c r="E54" s="2"/>
      <c r="F54" s="2"/>
      <c r="G54" s="21">
        <v>332</v>
      </c>
      <c r="H54" s="22"/>
      <c r="I54" s="21">
        <v>462.1</v>
      </c>
      <c r="J54" s="23"/>
      <c r="K54" s="21">
        <v>431.3</v>
      </c>
      <c r="L54" s="22"/>
      <c r="M54" s="21">
        <v>434.5</v>
      </c>
      <c r="N54" s="22"/>
      <c r="O54" s="21">
        <v>434.5</v>
      </c>
      <c r="P54" s="24"/>
      <c r="Q54" s="74">
        <v>489.6</v>
      </c>
      <c r="R54" s="24"/>
      <c r="S54" s="75">
        <v>437.2</v>
      </c>
      <c r="T54" s="25"/>
      <c r="U54" s="74">
        <v>961.9</v>
      </c>
      <c r="V54" s="26"/>
      <c r="W54" s="24"/>
      <c r="X54" s="27"/>
      <c r="Y54" s="26"/>
    </row>
    <row r="55" spans="1:25" ht="15" customHeight="1" x14ac:dyDescent="0.2">
      <c r="A55" s="2"/>
      <c r="B55" s="2"/>
      <c r="C55" s="2"/>
      <c r="D55" s="2"/>
      <c r="E55" s="2"/>
      <c r="F55" s="2"/>
      <c r="G55" s="25"/>
      <c r="H55" s="22"/>
      <c r="I55" s="23"/>
      <c r="J55" s="23"/>
      <c r="K55" s="23"/>
      <c r="L55" s="22"/>
      <c r="M55" s="76"/>
      <c r="N55" s="22"/>
      <c r="O55" s="76"/>
      <c r="P55" s="24"/>
      <c r="Q55" s="25"/>
      <c r="R55" s="24"/>
      <c r="S55" s="25"/>
      <c r="T55" s="25"/>
      <c r="U55" s="24"/>
      <c r="V55" s="26"/>
      <c r="W55" s="24"/>
      <c r="X55" s="26"/>
      <c r="Y55" s="26"/>
    </row>
    <row r="56" spans="1:25" ht="15" customHeight="1" x14ac:dyDescent="0.2">
      <c r="A56" s="20" t="s">
        <v>50</v>
      </c>
      <c r="B56" s="2"/>
      <c r="C56" s="2"/>
      <c r="D56" s="2"/>
      <c r="E56" s="2"/>
      <c r="F56" s="2"/>
      <c r="G56" s="21">
        <v>4284.3</v>
      </c>
      <c r="H56" s="22"/>
      <c r="I56" s="21">
        <v>4329.8999999999996</v>
      </c>
      <c r="J56" s="23"/>
      <c r="K56" s="21">
        <v>4800.2</v>
      </c>
      <c r="L56" s="22"/>
      <c r="M56" s="21">
        <v>5130.2</v>
      </c>
      <c r="N56" s="22"/>
      <c r="O56" s="21">
        <v>5130.2</v>
      </c>
      <c r="P56" s="24"/>
      <c r="Q56" s="21">
        <v>5303.4</v>
      </c>
      <c r="R56" s="25"/>
      <c r="S56" s="21">
        <v>5151.6000000000004</v>
      </c>
      <c r="T56" s="25"/>
      <c r="U56" s="21">
        <v>9021.1</v>
      </c>
      <c r="V56" s="26"/>
      <c r="W56" s="24"/>
      <c r="X56" s="27"/>
      <c r="Y56" s="26"/>
    </row>
    <row r="57" spans="1:25" ht="15" customHeight="1" x14ac:dyDescent="0.2">
      <c r="A57" s="2"/>
      <c r="B57" s="2"/>
      <c r="C57" s="2"/>
      <c r="D57" s="2"/>
      <c r="E57" s="2"/>
      <c r="F57" s="2"/>
      <c r="G57" s="26"/>
      <c r="H57" s="1"/>
      <c r="I57" s="2"/>
      <c r="J57" s="2"/>
      <c r="K57" s="2"/>
      <c r="L57" s="1"/>
      <c r="M57" s="2"/>
      <c r="N57" s="1"/>
      <c r="O57" s="2"/>
      <c r="P57" s="26"/>
      <c r="Q57" s="26"/>
      <c r="R57" s="26"/>
      <c r="S57" s="26"/>
      <c r="T57" s="26"/>
      <c r="U57" s="26"/>
      <c r="V57" s="26"/>
      <c r="W57" s="26"/>
      <c r="X57" s="26"/>
      <c r="Y57" s="26"/>
    </row>
    <row r="58" spans="1:25" ht="17.100000000000001" customHeight="1" x14ac:dyDescent="0.2">
      <c r="A58" s="190" t="s">
        <v>51</v>
      </c>
      <c r="B58" s="186"/>
      <c r="C58" s="186"/>
      <c r="D58" s="186"/>
      <c r="E58" s="2"/>
      <c r="F58" s="2"/>
      <c r="G58" s="26"/>
      <c r="H58" s="1"/>
      <c r="I58" s="2"/>
      <c r="J58" s="2"/>
      <c r="K58" s="2"/>
      <c r="L58" s="1"/>
      <c r="M58" s="2"/>
      <c r="N58" s="1"/>
      <c r="O58" s="2"/>
      <c r="P58" s="26"/>
      <c r="Q58" s="26"/>
      <c r="R58" s="26"/>
      <c r="S58" s="26"/>
      <c r="T58" s="26"/>
      <c r="U58" s="26"/>
      <c r="V58" s="26"/>
      <c r="W58" s="26"/>
      <c r="X58" s="26"/>
      <c r="Y58" s="26"/>
    </row>
    <row r="59" spans="1:25" ht="15" customHeight="1" x14ac:dyDescent="0.2">
      <c r="A59" s="190" t="s">
        <v>52</v>
      </c>
      <c r="B59" s="186"/>
      <c r="C59" s="186"/>
      <c r="D59" s="186"/>
      <c r="E59" s="2"/>
      <c r="F59" s="2"/>
      <c r="G59" s="21">
        <v>284.5</v>
      </c>
      <c r="H59" s="22"/>
      <c r="I59" s="21">
        <v>222.2</v>
      </c>
      <c r="J59" s="23"/>
      <c r="K59" s="21">
        <v>154.30000000000001</v>
      </c>
      <c r="L59" s="22"/>
      <c r="M59" s="21">
        <v>445.1</v>
      </c>
      <c r="N59" s="22"/>
      <c r="O59" s="21">
        <v>1106.0999999999999</v>
      </c>
      <c r="P59" s="24"/>
      <c r="Q59" s="21">
        <v>229.7</v>
      </c>
      <c r="R59" s="24"/>
      <c r="S59" s="21">
        <v>17.7</v>
      </c>
      <c r="T59" s="25"/>
      <c r="U59" s="21">
        <v>1102</v>
      </c>
      <c r="V59" s="26"/>
      <c r="W59" s="74">
        <f t="shared" ref="W59:W66" si="0">SUM(Q59:S59)</f>
        <v>247.39999999999998</v>
      </c>
      <c r="X59" s="27"/>
      <c r="Y59" s="27"/>
    </row>
    <row r="60" spans="1:25" ht="15" customHeight="1" x14ac:dyDescent="0.2">
      <c r="A60" s="190" t="s">
        <v>53</v>
      </c>
      <c r="B60" s="186"/>
      <c r="C60" s="186"/>
      <c r="D60" s="186"/>
      <c r="E60" s="2"/>
      <c r="F60" s="2"/>
      <c r="G60" s="32">
        <v>-82.2</v>
      </c>
      <c r="H60" s="1"/>
      <c r="I60" s="32">
        <v>-13</v>
      </c>
      <c r="J60" s="2"/>
      <c r="K60" s="32">
        <v>153.9</v>
      </c>
      <c r="L60" s="1"/>
      <c r="M60" s="32">
        <v>-142.19999999999999</v>
      </c>
      <c r="N60" s="1"/>
      <c r="O60" s="32">
        <v>-83.5</v>
      </c>
      <c r="P60" s="26"/>
      <c r="Q60" s="32">
        <v>-118.3</v>
      </c>
      <c r="R60" s="27"/>
      <c r="S60" s="32">
        <v>160</v>
      </c>
      <c r="T60" s="29"/>
      <c r="U60" s="74">
        <v>-665.7</v>
      </c>
      <c r="V60" s="26"/>
      <c r="W60" s="74">
        <f t="shared" si="0"/>
        <v>41.7</v>
      </c>
      <c r="X60" s="27"/>
      <c r="Y60" s="27"/>
    </row>
    <row r="61" spans="1:25" ht="15" customHeight="1" x14ac:dyDescent="0.2">
      <c r="A61" s="190" t="s">
        <v>54</v>
      </c>
      <c r="B61" s="186"/>
      <c r="C61" s="186"/>
      <c r="D61" s="186"/>
      <c r="E61" s="2"/>
      <c r="F61" s="2"/>
      <c r="G61" s="32">
        <v>18.3</v>
      </c>
      <c r="H61" s="1"/>
      <c r="I61" s="32">
        <v>8.1</v>
      </c>
      <c r="J61" s="2"/>
      <c r="K61" s="32">
        <v>8.1999999999999993</v>
      </c>
      <c r="L61" s="1"/>
      <c r="M61" s="32">
        <v>21.7</v>
      </c>
      <c r="N61" s="1"/>
      <c r="O61" s="32">
        <v>56.1</v>
      </c>
      <c r="P61" s="26"/>
      <c r="Q61" s="32">
        <v>5.3</v>
      </c>
      <c r="R61" s="27"/>
      <c r="S61" s="32">
        <v>14.2</v>
      </c>
      <c r="T61" s="29"/>
      <c r="U61" s="21">
        <v>100.8</v>
      </c>
      <c r="V61" s="26"/>
      <c r="W61" s="74">
        <f t="shared" si="0"/>
        <v>19.5</v>
      </c>
      <c r="X61" s="27"/>
      <c r="Y61" s="24"/>
    </row>
    <row r="62" spans="1:25" ht="15" customHeight="1" x14ac:dyDescent="0.2">
      <c r="A62" s="190" t="s">
        <v>55</v>
      </c>
      <c r="B62" s="186"/>
      <c r="C62" s="186"/>
      <c r="D62" s="186"/>
      <c r="E62" s="2"/>
      <c r="F62" s="2"/>
      <c r="G62" s="32">
        <v>-43.8</v>
      </c>
      <c r="H62" s="1"/>
      <c r="I62" s="32">
        <v>-58.9</v>
      </c>
      <c r="J62" s="2"/>
      <c r="K62" s="32">
        <v>-53.4</v>
      </c>
      <c r="L62" s="1"/>
      <c r="M62" s="32">
        <v>-57.2</v>
      </c>
      <c r="N62" s="1"/>
      <c r="O62" s="32">
        <v>-213.3</v>
      </c>
      <c r="P62" s="26"/>
      <c r="Q62" s="32">
        <v>-55.1</v>
      </c>
      <c r="R62" s="27"/>
      <c r="S62" s="32">
        <v>-78.2</v>
      </c>
      <c r="T62" s="29"/>
      <c r="U62" s="21">
        <v>-67.7</v>
      </c>
      <c r="V62" s="26"/>
      <c r="W62" s="74">
        <f t="shared" si="0"/>
        <v>-133.30000000000001</v>
      </c>
      <c r="X62" s="27"/>
      <c r="Y62" s="26"/>
    </row>
    <row r="63" spans="1:25" ht="15" customHeight="1" x14ac:dyDescent="0.2">
      <c r="A63" s="190" t="s">
        <v>56</v>
      </c>
      <c r="B63" s="186"/>
      <c r="C63" s="186"/>
      <c r="D63" s="186"/>
      <c r="E63" s="2"/>
      <c r="F63" s="2"/>
      <c r="G63" s="77">
        <v>0</v>
      </c>
      <c r="H63" s="1"/>
      <c r="I63" s="32">
        <v>0</v>
      </c>
      <c r="J63" s="2"/>
      <c r="K63" s="32">
        <v>-5.7</v>
      </c>
      <c r="L63" s="1"/>
      <c r="M63" s="77">
        <v>0</v>
      </c>
      <c r="N63" s="1"/>
      <c r="O63" s="32">
        <v>-5.7</v>
      </c>
      <c r="P63" s="26"/>
      <c r="Q63" s="32">
        <v>-5.6</v>
      </c>
      <c r="R63" s="27"/>
      <c r="S63" s="28">
        <v>-20.6</v>
      </c>
      <c r="T63" s="29"/>
      <c r="U63" s="69">
        <v>-5.4</v>
      </c>
      <c r="V63" s="26"/>
      <c r="W63" s="74">
        <f t="shared" si="0"/>
        <v>-26.200000000000003</v>
      </c>
      <c r="X63" s="27"/>
      <c r="Y63" s="26"/>
    </row>
    <row r="64" spans="1:25" ht="15" customHeight="1" x14ac:dyDescent="0.2">
      <c r="A64" s="2"/>
      <c r="B64" s="2"/>
      <c r="C64" s="191"/>
      <c r="D64" s="186"/>
      <c r="E64" s="2"/>
      <c r="F64" s="2"/>
      <c r="G64" s="78">
        <f>SUM(G59:G63)</f>
        <v>176.8</v>
      </c>
      <c r="H64" s="22"/>
      <c r="I64" s="78">
        <v>158.4</v>
      </c>
      <c r="J64" s="23"/>
      <c r="K64" s="78">
        <v>257.3</v>
      </c>
      <c r="L64" s="22"/>
      <c r="M64" s="78">
        <v>267.39999999999998</v>
      </c>
      <c r="N64" s="22"/>
      <c r="O64" s="78">
        <v>859.7</v>
      </c>
      <c r="P64" s="24"/>
      <c r="Q64" s="78">
        <v>56</v>
      </c>
      <c r="R64" s="24"/>
      <c r="S64" s="78">
        <f>SUM(S59:S63)</f>
        <v>93.099999999999966</v>
      </c>
      <c r="T64" s="25"/>
      <c r="U64" s="78">
        <f>SUM(U59:U63)</f>
        <v>463.99999999999994</v>
      </c>
      <c r="V64" s="26"/>
      <c r="W64" s="79">
        <f t="shared" si="0"/>
        <v>149.09999999999997</v>
      </c>
      <c r="X64" s="27"/>
      <c r="Y64" s="26"/>
    </row>
    <row r="65" spans="1:25" ht="17.100000000000001" customHeight="1" x14ac:dyDescent="0.2">
      <c r="A65" s="190" t="s">
        <v>57</v>
      </c>
      <c r="B65" s="191"/>
      <c r="C65" s="191"/>
      <c r="D65" s="191"/>
      <c r="E65" s="2"/>
      <c r="F65" s="2"/>
      <c r="G65" s="56">
        <v>50.4</v>
      </c>
      <c r="H65" s="80"/>
      <c r="I65" s="56">
        <v>66.400000000000006</v>
      </c>
      <c r="J65" s="81"/>
      <c r="K65" s="56">
        <v>26.7</v>
      </c>
      <c r="L65" s="80"/>
      <c r="M65" s="56">
        <v>-15.3</v>
      </c>
      <c r="N65" s="1"/>
      <c r="O65" s="32">
        <f>SUM(G65:M65)</f>
        <v>128.19999999999999</v>
      </c>
      <c r="P65" s="26"/>
      <c r="Q65" s="56">
        <v>199.7</v>
      </c>
      <c r="R65" s="2"/>
      <c r="S65" s="32">
        <v>148.30000000000001</v>
      </c>
      <c r="T65" s="2"/>
      <c r="U65" s="28">
        <v>-139</v>
      </c>
      <c r="V65" s="2"/>
      <c r="W65" s="32">
        <f t="shared" si="0"/>
        <v>348</v>
      </c>
      <c r="X65" s="27"/>
      <c r="Y65" s="2"/>
    </row>
    <row r="66" spans="1:25" ht="15" customHeight="1" x14ac:dyDescent="0.2">
      <c r="A66" s="2"/>
      <c r="B66" s="2"/>
      <c r="C66" s="190" t="s">
        <v>58</v>
      </c>
      <c r="D66" s="191"/>
      <c r="E66" s="2"/>
      <c r="F66" s="2"/>
      <c r="G66" s="82">
        <f>G64+G65</f>
        <v>227.20000000000002</v>
      </c>
      <c r="H66" s="22"/>
      <c r="I66" s="82">
        <f>I64+I65</f>
        <v>224.8</v>
      </c>
      <c r="J66" s="23"/>
      <c r="K66" s="72">
        <f>K64+K65</f>
        <v>284</v>
      </c>
      <c r="L66" s="22"/>
      <c r="M66" s="82">
        <f>M64+M65</f>
        <v>252.09999999999997</v>
      </c>
      <c r="N66" s="22"/>
      <c r="O66" s="82">
        <f>O64+O65</f>
        <v>987.90000000000009</v>
      </c>
      <c r="P66" s="24"/>
      <c r="Q66" s="82">
        <v>255.7</v>
      </c>
      <c r="R66" s="2"/>
      <c r="S66" s="72">
        <f>S64+S65</f>
        <v>241.39999999999998</v>
      </c>
      <c r="T66" s="2"/>
      <c r="U66" s="72">
        <f>U64+U65</f>
        <v>324.99999999999994</v>
      </c>
      <c r="V66" s="2"/>
      <c r="W66" s="82">
        <f t="shared" si="0"/>
        <v>497.09999999999997</v>
      </c>
      <c r="X66" s="67"/>
      <c r="Y66" s="2"/>
    </row>
    <row r="67" spans="1:25" ht="12" customHeight="1" x14ac:dyDescent="0.2">
      <c r="A67" s="83"/>
      <c r="B67" s="83"/>
      <c r="C67" s="83"/>
      <c r="D67" s="83"/>
      <c r="E67" s="2"/>
      <c r="F67" s="2"/>
      <c r="G67" s="2"/>
      <c r="H67" s="2"/>
      <c r="I67" s="2"/>
      <c r="J67" s="2"/>
      <c r="K67" s="2"/>
      <c r="L67" s="2"/>
      <c r="M67" s="2"/>
      <c r="N67" s="2"/>
      <c r="O67" s="2"/>
      <c r="P67" s="2"/>
      <c r="Q67" s="2"/>
      <c r="R67" s="2"/>
      <c r="S67" s="2"/>
      <c r="T67" s="2"/>
      <c r="U67" s="2"/>
      <c r="V67" s="2"/>
      <c r="W67" s="2"/>
      <c r="X67" s="2"/>
      <c r="Y67" s="2"/>
    </row>
    <row r="68" spans="1:25" ht="12.95" customHeight="1" x14ac:dyDescent="0.2">
      <c r="A68" s="2"/>
      <c r="B68" s="2"/>
      <c r="C68" s="2"/>
      <c r="D68" s="2"/>
      <c r="E68" s="2"/>
      <c r="F68" s="2"/>
      <c r="G68" s="2"/>
      <c r="H68" s="2"/>
      <c r="I68" s="2"/>
      <c r="J68" s="2"/>
      <c r="K68" s="2"/>
      <c r="L68" s="2"/>
      <c r="M68" s="2"/>
      <c r="N68" s="2"/>
      <c r="O68" s="2"/>
      <c r="P68" s="2"/>
      <c r="Q68" s="2"/>
      <c r="R68" s="2"/>
      <c r="S68" s="2"/>
      <c r="T68" s="2"/>
      <c r="U68" s="2"/>
      <c r="V68" s="2"/>
      <c r="W68" s="2"/>
      <c r="X68" s="2"/>
      <c r="Y68" s="2"/>
    </row>
    <row r="69" spans="1:25" ht="66" customHeight="1" x14ac:dyDescent="0.2">
      <c r="A69" s="185" t="s">
        <v>154</v>
      </c>
      <c r="B69" s="186"/>
      <c r="C69" s="186"/>
      <c r="D69" s="186"/>
      <c r="E69" s="186"/>
      <c r="F69" s="186"/>
      <c r="G69" s="186"/>
      <c r="H69" s="186"/>
      <c r="I69" s="186"/>
      <c r="J69" s="186"/>
      <c r="K69" s="186"/>
      <c r="L69" s="186"/>
      <c r="M69" s="186"/>
      <c r="N69" s="186"/>
      <c r="O69" s="186"/>
      <c r="P69" s="186"/>
      <c r="Q69" s="187"/>
      <c r="R69" s="188"/>
      <c r="S69" s="188"/>
      <c r="T69" s="187"/>
      <c r="U69" s="189"/>
      <c r="V69" s="85"/>
      <c r="W69" s="86"/>
      <c r="X69" s="5"/>
      <c r="Y69" s="5"/>
    </row>
    <row r="70" spans="1:25" ht="8.1" customHeight="1" x14ac:dyDescent="0.2">
      <c r="A70" s="86"/>
      <c r="B70" s="86"/>
      <c r="C70" s="86"/>
      <c r="D70" s="86"/>
      <c r="E70" s="86"/>
      <c r="F70" s="86"/>
      <c r="G70" s="86"/>
      <c r="H70" s="86"/>
      <c r="I70" s="87"/>
      <c r="J70" s="87"/>
      <c r="K70" s="87"/>
      <c r="L70" s="86"/>
      <c r="M70" s="86"/>
      <c r="N70" s="86"/>
      <c r="O70" s="86"/>
      <c r="P70" s="86"/>
      <c r="Q70" s="86"/>
      <c r="R70" s="86"/>
      <c r="S70" s="86"/>
      <c r="T70" s="86"/>
      <c r="U70" s="86"/>
      <c r="V70" s="86"/>
      <c r="W70" s="86"/>
      <c r="X70" s="6"/>
      <c r="Y70" s="6"/>
    </row>
    <row r="71" spans="1:25" ht="27" customHeight="1" x14ac:dyDescent="0.2">
      <c r="A71" s="192" t="s">
        <v>59</v>
      </c>
      <c r="B71" s="186"/>
      <c r="C71" s="186"/>
      <c r="D71" s="186"/>
      <c r="E71" s="186"/>
      <c r="F71" s="186"/>
      <c r="G71" s="186"/>
      <c r="H71" s="186"/>
      <c r="I71" s="186"/>
      <c r="J71" s="186"/>
      <c r="K71" s="186"/>
      <c r="L71" s="186"/>
      <c r="M71" s="186"/>
      <c r="N71" s="186"/>
      <c r="O71" s="186"/>
      <c r="P71" s="186"/>
      <c r="Q71" s="187"/>
      <c r="R71" s="193"/>
      <c r="S71" s="193"/>
      <c r="T71" s="187"/>
      <c r="U71" s="189"/>
      <c r="V71" s="186"/>
      <c r="W71" s="86"/>
      <c r="X71" s="6"/>
      <c r="Y71" s="6"/>
    </row>
    <row r="72" spans="1:25" ht="8.1" customHeight="1" x14ac:dyDescent="0.2">
      <c r="A72" s="88"/>
      <c r="B72" s="88"/>
      <c r="C72" s="88"/>
      <c r="D72" s="88"/>
      <c r="E72" s="88"/>
      <c r="F72" s="88"/>
      <c r="G72" s="88"/>
      <c r="H72" s="88"/>
      <c r="I72" s="5"/>
      <c r="J72" s="5"/>
      <c r="K72" s="5"/>
      <c r="L72" s="88"/>
      <c r="M72" s="88"/>
      <c r="N72" s="88"/>
      <c r="O72" s="88"/>
      <c r="P72" s="88"/>
      <c r="Q72" s="88"/>
      <c r="R72" s="88"/>
      <c r="S72" s="88"/>
      <c r="T72" s="88"/>
      <c r="U72" s="88"/>
      <c r="V72" s="88"/>
      <c r="W72" s="88"/>
      <c r="X72" s="5"/>
      <c r="Y72" s="5"/>
    </row>
    <row r="73" spans="1:25" ht="23.1" customHeight="1" x14ac:dyDescent="0.2">
      <c r="A73" s="192" t="s">
        <v>60</v>
      </c>
      <c r="B73" s="186"/>
      <c r="C73" s="186"/>
      <c r="D73" s="186"/>
      <c r="E73" s="186"/>
      <c r="F73" s="186"/>
      <c r="G73" s="186"/>
      <c r="H73" s="186"/>
      <c r="I73" s="186"/>
      <c r="J73" s="186"/>
      <c r="K73" s="186"/>
      <c r="L73" s="186"/>
      <c r="M73" s="186"/>
      <c r="N73" s="186"/>
      <c r="O73" s="186"/>
      <c r="P73" s="186"/>
      <c r="Q73" s="187"/>
      <c r="R73" s="193"/>
      <c r="S73" s="193"/>
      <c r="T73" s="187"/>
      <c r="U73" s="189"/>
      <c r="V73" s="186"/>
      <c r="W73" s="86"/>
      <c r="X73" s="5"/>
      <c r="Y73" s="5"/>
    </row>
    <row r="74" spans="1:25" ht="8.1" customHeight="1" x14ac:dyDescent="0.2">
      <c r="A74" s="86"/>
      <c r="B74" s="86"/>
      <c r="C74" s="86"/>
      <c r="D74" s="86"/>
      <c r="E74" s="86"/>
      <c r="F74" s="86"/>
      <c r="G74" s="86"/>
      <c r="H74" s="86"/>
      <c r="I74" s="87"/>
      <c r="J74" s="87"/>
      <c r="K74" s="87"/>
      <c r="L74" s="86"/>
      <c r="M74" s="86"/>
      <c r="N74" s="86"/>
      <c r="O74" s="86"/>
      <c r="P74" s="86"/>
      <c r="Q74" s="86"/>
      <c r="R74" s="86"/>
      <c r="S74" s="86"/>
      <c r="T74" s="86"/>
      <c r="U74" s="86"/>
      <c r="V74" s="86"/>
      <c r="W74" s="86"/>
      <c r="X74" s="88"/>
      <c r="Y74" s="88"/>
    </row>
    <row r="75" spans="1:25" ht="17.100000000000001" customHeight="1" x14ac:dyDescent="0.2">
      <c r="A75" s="185" t="s">
        <v>155</v>
      </c>
      <c r="B75" s="186"/>
      <c r="C75" s="186"/>
      <c r="D75" s="186"/>
      <c r="E75" s="186"/>
      <c r="F75" s="186"/>
      <c r="G75" s="186"/>
      <c r="H75" s="186"/>
      <c r="I75" s="186"/>
      <c r="J75" s="186"/>
      <c r="K75" s="186"/>
      <c r="L75" s="186"/>
      <c r="M75" s="186"/>
      <c r="N75" s="186"/>
      <c r="O75" s="186"/>
      <c r="P75" s="186"/>
      <c r="Q75" s="187"/>
      <c r="R75" s="188"/>
      <c r="S75" s="188"/>
      <c r="T75" s="187"/>
      <c r="U75" s="189"/>
      <c r="V75" s="85"/>
      <c r="W75" s="86"/>
      <c r="X75" s="5"/>
      <c r="Y75" s="5"/>
    </row>
    <row r="76" spans="1:25" ht="8.1" customHeight="1" x14ac:dyDescent="0.2">
      <c r="A76" s="86"/>
      <c r="B76" s="86"/>
      <c r="C76" s="86"/>
      <c r="D76" s="86"/>
      <c r="E76" s="86"/>
      <c r="F76" s="86"/>
      <c r="G76" s="86"/>
      <c r="H76" s="86"/>
      <c r="I76" s="87"/>
      <c r="J76" s="87"/>
      <c r="K76" s="87"/>
      <c r="L76" s="86"/>
      <c r="M76" s="86"/>
      <c r="N76" s="86"/>
      <c r="O76" s="86"/>
      <c r="P76" s="86"/>
      <c r="Q76" s="86"/>
      <c r="R76" s="86"/>
      <c r="S76" s="86"/>
      <c r="T76" s="86"/>
      <c r="U76" s="86"/>
      <c r="V76" s="86"/>
      <c r="W76" s="86"/>
      <c r="X76" s="5"/>
      <c r="Y76" s="5"/>
    </row>
    <row r="77" spans="1:25" ht="15.95" customHeight="1" x14ac:dyDescent="0.2">
      <c r="A77" s="185" t="s">
        <v>156</v>
      </c>
      <c r="B77" s="186"/>
      <c r="C77" s="186"/>
      <c r="D77" s="186"/>
      <c r="E77" s="186"/>
      <c r="F77" s="186"/>
      <c r="G77" s="186"/>
      <c r="H77" s="186"/>
      <c r="I77" s="186"/>
      <c r="J77" s="186"/>
      <c r="K77" s="186"/>
      <c r="L77" s="186"/>
      <c r="M77" s="186"/>
      <c r="N77" s="186"/>
      <c r="O77" s="186"/>
      <c r="P77" s="186"/>
      <c r="Q77" s="187"/>
      <c r="R77" s="188"/>
      <c r="S77" s="188"/>
      <c r="T77" s="187"/>
      <c r="U77" s="189"/>
      <c r="V77" s="85"/>
      <c r="W77" s="86"/>
      <c r="X77" s="5"/>
      <c r="Y77" s="5"/>
    </row>
    <row r="78" spans="1:25" ht="8.1" customHeight="1" x14ac:dyDescent="0.2">
      <c r="A78" s="88"/>
      <c r="B78" s="88"/>
      <c r="C78" s="88"/>
      <c r="D78" s="88"/>
      <c r="E78" s="88"/>
      <c r="F78" s="88"/>
      <c r="G78" s="88"/>
      <c r="H78" s="88"/>
      <c r="I78" s="5"/>
      <c r="J78" s="5"/>
      <c r="K78" s="5"/>
      <c r="L78" s="88"/>
      <c r="M78" s="88"/>
      <c r="N78" s="88"/>
      <c r="O78" s="88"/>
      <c r="P78" s="88"/>
      <c r="Q78" s="88"/>
      <c r="R78" s="88"/>
      <c r="S78" s="88"/>
      <c r="T78" s="88"/>
      <c r="U78" s="88"/>
      <c r="V78" s="88"/>
      <c r="W78" s="88"/>
      <c r="X78" s="5"/>
      <c r="Y78" s="5"/>
    </row>
    <row r="79" spans="1:25" ht="15.95" customHeight="1" x14ac:dyDescent="0.2">
      <c r="A79" s="185" t="s">
        <v>157</v>
      </c>
      <c r="B79" s="186"/>
      <c r="C79" s="186"/>
      <c r="D79" s="186"/>
      <c r="E79" s="186"/>
      <c r="F79" s="186"/>
      <c r="G79" s="186"/>
      <c r="H79" s="186"/>
      <c r="I79" s="186"/>
      <c r="J79" s="186"/>
      <c r="K79" s="186"/>
      <c r="L79" s="186"/>
      <c r="M79" s="186"/>
      <c r="N79" s="186"/>
      <c r="O79" s="186"/>
      <c r="P79" s="186"/>
      <c r="Q79" s="187"/>
      <c r="R79" s="188"/>
      <c r="S79" s="188"/>
      <c r="T79" s="187"/>
      <c r="U79" s="189"/>
      <c r="V79" s="85"/>
      <c r="W79" s="86"/>
      <c r="X79" s="5"/>
      <c r="Y79" s="5"/>
    </row>
    <row r="80" spans="1:25" ht="8.1" customHeight="1" x14ac:dyDescent="0.2">
      <c r="A80" s="88"/>
      <c r="B80" s="88"/>
      <c r="C80" s="88"/>
      <c r="D80" s="88"/>
      <c r="E80" s="88"/>
      <c r="F80" s="88"/>
      <c r="G80" s="88"/>
      <c r="H80" s="88"/>
      <c r="I80" s="5"/>
      <c r="J80" s="5"/>
      <c r="K80" s="5"/>
      <c r="L80" s="88"/>
      <c r="M80" s="88"/>
      <c r="N80" s="88"/>
      <c r="O80" s="88"/>
      <c r="P80" s="88"/>
      <c r="Q80" s="88"/>
      <c r="R80" s="88"/>
      <c r="S80" s="88"/>
      <c r="T80" s="88"/>
      <c r="U80" s="88"/>
      <c r="V80" s="88"/>
      <c r="W80" s="88"/>
      <c r="X80" s="5"/>
      <c r="Y80" s="5"/>
    </row>
    <row r="81" spans="1:25" ht="42.6" customHeight="1" x14ac:dyDescent="0.2">
      <c r="A81" s="185" t="s">
        <v>158</v>
      </c>
      <c r="B81" s="186"/>
      <c r="C81" s="186"/>
      <c r="D81" s="186"/>
      <c r="E81" s="186"/>
      <c r="F81" s="186"/>
      <c r="G81" s="186"/>
      <c r="H81" s="186"/>
      <c r="I81" s="186"/>
      <c r="J81" s="186"/>
      <c r="K81" s="186"/>
      <c r="L81" s="186"/>
      <c r="M81" s="186"/>
      <c r="N81" s="186"/>
      <c r="O81" s="186"/>
      <c r="P81" s="186"/>
      <c r="Q81" s="187"/>
      <c r="R81" s="188"/>
      <c r="S81" s="188"/>
      <c r="T81" s="187"/>
      <c r="U81" s="189"/>
      <c r="V81" s="85"/>
      <c r="W81" s="86"/>
      <c r="X81" s="84"/>
      <c r="Y81" s="84"/>
    </row>
    <row r="82" spans="1:25" ht="15" customHeight="1" x14ac:dyDescent="0.2">
      <c r="A82" s="5"/>
      <c r="B82" s="5"/>
      <c r="C82" s="5"/>
      <c r="D82" s="5"/>
      <c r="E82" s="5"/>
      <c r="F82" s="5"/>
      <c r="G82" s="5"/>
      <c r="H82" s="5"/>
      <c r="I82" s="5"/>
      <c r="J82" s="5"/>
      <c r="K82" s="5"/>
      <c r="L82" s="5"/>
      <c r="M82" s="5"/>
      <c r="N82" s="5"/>
      <c r="O82" s="5"/>
      <c r="P82" s="5"/>
      <c r="Q82" s="5"/>
      <c r="R82" s="5"/>
      <c r="S82" s="5"/>
      <c r="T82" s="5"/>
      <c r="U82" s="5"/>
      <c r="V82" s="5"/>
      <c r="W82" s="5"/>
      <c r="X82" s="5"/>
      <c r="Y82" s="5"/>
    </row>
  </sheetData>
  <mergeCells count="53">
    <mergeCell ref="A1:G1"/>
    <mergeCell ref="A2:G2"/>
    <mergeCell ref="A3:G3"/>
    <mergeCell ref="A5:G5"/>
    <mergeCell ref="G6:O6"/>
    <mergeCell ref="Q6:W6"/>
    <mergeCell ref="A10:G10"/>
    <mergeCell ref="A11:C11"/>
    <mergeCell ref="A12:D12"/>
    <mergeCell ref="A13:D13"/>
    <mergeCell ref="A14:D14"/>
    <mergeCell ref="A15:D15"/>
    <mergeCell ref="A17:D17"/>
    <mergeCell ref="A18:D18"/>
    <mergeCell ref="A19:D19"/>
    <mergeCell ref="A22:D22"/>
    <mergeCell ref="A24:D24"/>
    <mergeCell ref="A25:D25"/>
    <mergeCell ref="A28:D28"/>
    <mergeCell ref="A29:D29"/>
    <mergeCell ref="A30:D30"/>
    <mergeCell ref="A31:D31"/>
    <mergeCell ref="A32:D32"/>
    <mergeCell ref="A34:D34"/>
    <mergeCell ref="A35:D35"/>
    <mergeCell ref="A37:D37"/>
    <mergeCell ref="A38:D38"/>
    <mergeCell ref="A39:C39"/>
    <mergeCell ref="A41:B41"/>
    <mergeCell ref="C43:D43"/>
    <mergeCell ref="A45:D45"/>
    <mergeCell ref="A46:C46"/>
    <mergeCell ref="A48:B48"/>
    <mergeCell ref="A49:B49"/>
    <mergeCell ref="C51:D51"/>
    <mergeCell ref="A53:D53"/>
    <mergeCell ref="A54:C54"/>
    <mergeCell ref="A58:D58"/>
    <mergeCell ref="A59:D59"/>
    <mergeCell ref="A60:D60"/>
    <mergeCell ref="A61:D61"/>
    <mergeCell ref="A62:D62"/>
    <mergeCell ref="A63:D63"/>
    <mergeCell ref="C64:D64"/>
    <mergeCell ref="A65:D65"/>
    <mergeCell ref="A77:U77"/>
    <mergeCell ref="A79:U79"/>
    <mergeCell ref="A81:U81"/>
    <mergeCell ref="C66:D66"/>
    <mergeCell ref="A69:U69"/>
    <mergeCell ref="A71:V71"/>
    <mergeCell ref="A73:V73"/>
    <mergeCell ref="A75:U75"/>
  </mergeCells>
  <printOptions horizontalCentered="1"/>
  <pageMargins left="0.15" right="0.15" top="0.2" bottom="0.2" header="0.3" footer="0.3"/>
  <pageSetup scale="44"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51"/>
  <sheetViews>
    <sheetView workbookViewId="0">
      <selection activeCell="B38" sqref="B38"/>
    </sheetView>
  </sheetViews>
  <sheetFormatPr defaultColWidth="21.5" defaultRowHeight="12.75" x14ac:dyDescent="0.2"/>
  <cols>
    <col min="1" max="1" width="70.5" customWidth="1"/>
    <col min="6" max="6" width="2" customWidth="1"/>
    <col min="8" max="8" width="29.1640625" customWidth="1"/>
    <col min="9" max="12" width="29.33203125" customWidth="1"/>
  </cols>
  <sheetData>
    <row r="1" spans="1:8" ht="15" customHeight="1" x14ac:dyDescent="0.2">
      <c r="A1" s="196" t="s">
        <v>61</v>
      </c>
      <c r="B1" s="186"/>
      <c r="C1" s="186"/>
      <c r="D1" s="186"/>
      <c r="E1" s="186"/>
      <c r="F1" s="210"/>
      <c r="G1" s="186"/>
      <c r="H1" s="210"/>
    </row>
    <row r="2" spans="1:8" ht="15" customHeight="1" x14ac:dyDescent="0.2">
      <c r="A2" s="190" t="s">
        <v>1</v>
      </c>
      <c r="B2" s="186"/>
      <c r="C2" s="186"/>
      <c r="D2" s="186"/>
      <c r="E2" s="186"/>
      <c r="F2" s="210"/>
      <c r="G2" s="210"/>
      <c r="H2" s="210"/>
    </row>
    <row r="3" spans="1:8" ht="15" customHeight="1" x14ac:dyDescent="0.2">
      <c r="A3" s="89" t="s">
        <v>62</v>
      </c>
      <c r="B3" s="1"/>
      <c r="C3" s="1"/>
      <c r="D3" s="1"/>
      <c r="E3" s="1"/>
      <c r="F3" s="1"/>
      <c r="G3" s="1"/>
      <c r="H3" s="1"/>
    </row>
    <row r="4" spans="1:8" ht="15" customHeight="1" x14ac:dyDescent="0.2">
      <c r="A4" s="2"/>
      <c r="B4" s="2"/>
      <c r="C4" s="2"/>
      <c r="D4" s="2"/>
      <c r="E4" s="2"/>
      <c r="F4" s="2"/>
      <c r="G4" s="2"/>
      <c r="H4" s="2"/>
    </row>
    <row r="5" spans="1:8" ht="14.1" customHeight="1" x14ac:dyDescent="0.2">
      <c r="A5" s="2"/>
      <c r="B5" s="212" t="s">
        <v>63</v>
      </c>
      <c r="C5" s="213"/>
      <c r="D5" s="213"/>
      <c r="E5" s="213"/>
      <c r="F5" s="214"/>
      <c r="G5" s="213"/>
      <c r="H5" s="213"/>
    </row>
    <row r="6" spans="1:8" ht="14.1" customHeight="1" x14ac:dyDescent="0.2">
      <c r="A6" s="2"/>
      <c r="B6" s="215">
        <v>43738</v>
      </c>
      <c r="C6" s="213"/>
      <c r="D6" s="213"/>
      <c r="E6" s="213"/>
      <c r="F6" s="212" t="s">
        <v>64</v>
      </c>
      <c r="G6" s="210"/>
      <c r="H6" s="210"/>
    </row>
    <row r="7" spans="1:8" ht="30.95" customHeight="1" x14ac:dyDescent="0.2">
      <c r="A7" s="2"/>
      <c r="B7" s="90" t="s">
        <v>65</v>
      </c>
      <c r="C7" s="90" t="s">
        <v>66</v>
      </c>
      <c r="D7" s="90" t="s">
        <v>67</v>
      </c>
      <c r="E7" s="90" t="s">
        <v>68</v>
      </c>
      <c r="F7" s="91"/>
      <c r="G7" s="90" t="s">
        <v>69</v>
      </c>
      <c r="H7" s="90" t="s">
        <v>70</v>
      </c>
    </row>
    <row r="8" spans="1:8" ht="15" customHeight="1" x14ac:dyDescent="0.2">
      <c r="A8" s="92" t="s">
        <v>71</v>
      </c>
      <c r="B8" s="93"/>
      <c r="C8" s="93"/>
      <c r="D8" s="93"/>
      <c r="E8" s="93"/>
      <c r="F8" s="93"/>
      <c r="G8" s="93"/>
      <c r="H8" s="93"/>
    </row>
    <row r="9" spans="1:8" ht="15" customHeight="1" x14ac:dyDescent="0.2">
      <c r="A9" s="94" t="s">
        <v>40</v>
      </c>
      <c r="B9" s="95">
        <v>734.8</v>
      </c>
      <c r="C9" s="95">
        <v>-27.9</v>
      </c>
      <c r="D9" s="95">
        <v>0</v>
      </c>
      <c r="E9" s="95">
        <f>SUM(B9:D9)</f>
        <v>706.9</v>
      </c>
      <c r="F9" s="5"/>
      <c r="G9" s="95">
        <v>170.2</v>
      </c>
      <c r="H9" s="95">
        <f>SUM(E9:G9)</f>
        <v>877.09999999999991</v>
      </c>
    </row>
    <row r="10" spans="1:8" ht="15" customHeight="1" x14ac:dyDescent="0.2">
      <c r="A10" s="96" t="s">
        <v>41</v>
      </c>
      <c r="B10" s="97">
        <v>165</v>
      </c>
      <c r="C10" s="97">
        <v>0</v>
      </c>
      <c r="D10" s="97">
        <v>0</v>
      </c>
      <c r="E10" s="97">
        <f>SUM(B10:D10)</f>
        <v>165</v>
      </c>
      <c r="F10" s="93"/>
      <c r="G10" s="98">
        <v>39.700000000000003</v>
      </c>
      <c r="H10" s="97">
        <f>SUM(E10:G10)</f>
        <v>204.7</v>
      </c>
    </row>
    <row r="11" spans="1:8" ht="15" customHeight="1" x14ac:dyDescent="0.2">
      <c r="A11" s="94" t="s">
        <v>42</v>
      </c>
      <c r="B11" s="99">
        <v>58.7</v>
      </c>
      <c r="C11" s="99">
        <v>0.4</v>
      </c>
      <c r="D11" s="99">
        <v>0</v>
      </c>
      <c r="E11" s="99">
        <f>SUM(B11:D11)</f>
        <v>59.1</v>
      </c>
      <c r="F11" s="5"/>
      <c r="G11" s="99">
        <v>20</v>
      </c>
      <c r="H11" s="99">
        <f>SUM(E11:G11)</f>
        <v>79.099999999999994</v>
      </c>
    </row>
    <row r="12" spans="1:8" ht="15" customHeight="1" x14ac:dyDescent="0.2">
      <c r="A12" s="96" t="s">
        <v>43</v>
      </c>
      <c r="B12" s="100">
        <v>147.5</v>
      </c>
      <c r="C12" s="100">
        <v>-16.2</v>
      </c>
      <c r="D12" s="100">
        <v>0</v>
      </c>
      <c r="E12" s="100">
        <f>SUM(B12:D12)</f>
        <v>131.30000000000001</v>
      </c>
      <c r="F12" s="93"/>
      <c r="G12" s="101">
        <v>13.6</v>
      </c>
      <c r="H12" s="100">
        <f>SUM(E12:G12)</f>
        <v>144.9</v>
      </c>
    </row>
    <row r="13" spans="1:8" ht="15" customHeight="1" x14ac:dyDescent="0.2">
      <c r="A13" s="5"/>
      <c r="B13" s="102">
        <v>1105.9000000000001</v>
      </c>
      <c r="C13" s="102">
        <f>SUM(C9:C12)</f>
        <v>-43.7</v>
      </c>
      <c r="D13" s="103">
        <v>0</v>
      </c>
      <c r="E13" s="103">
        <f>SUM(E9:E12)</f>
        <v>1062.3</v>
      </c>
      <c r="F13" s="5"/>
      <c r="G13" s="102">
        <v>243.6</v>
      </c>
      <c r="H13" s="103">
        <f>SUM(H9:H12)</f>
        <v>1305.8</v>
      </c>
    </row>
    <row r="14" spans="1:8" ht="15" customHeight="1" x14ac:dyDescent="0.2">
      <c r="A14" s="93"/>
      <c r="B14" s="93"/>
      <c r="C14" s="93"/>
      <c r="D14" s="93"/>
      <c r="E14" s="93"/>
      <c r="F14" s="93"/>
      <c r="G14" s="93"/>
      <c r="H14" s="93"/>
    </row>
    <row r="15" spans="1:8" ht="15" customHeight="1" x14ac:dyDescent="0.2">
      <c r="A15" s="94" t="s">
        <v>72</v>
      </c>
      <c r="B15" s="5"/>
      <c r="C15" s="5"/>
      <c r="D15" s="5"/>
      <c r="E15" s="5"/>
      <c r="F15" s="5"/>
      <c r="G15" s="5"/>
      <c r="H15" s="5"/>
    </row>
    <row r="16" spans="1:8" ht="15" customHeight="1" x14ac:dyDescent="0.2">
      <c r="A16" s="96" t="s">
        <v>73</v>
      </c>
      <c r="B16" s="97">
        <v>427.7</v>
      </c>
      <c r="C16" s="97">
        <v>0</v>
      </c>
      <c r="D16" s="97">
        <v>-145.5</v>
      </c>
      <c r="E16" s="97">
        <f>SUM(B16:D16)</f>
        <v>282.2</v>
      </c>
      <c r="F16" s="93"/>
      <c r="G16" s="97">
        <v>243.6</v>
      </c>
      <c r="H16" s="97">
        <f>SUM(E16:G16)</f>
        <v>525.79999999999995</v>
      </c>
    </row>
    <row r="17" spans="1:8" ht="15" customHeight="1" x14ac:dyDescent="0.2">
      <c r="A17" s="94" t="s">
        <v>74</v>
      </c>
      <c r="B17" s="104">
        <v>504.2</v>
      </c>
      <c r="C17" s="51">
        <v>-47.7</v>
      </c>
      <c r="D17" s="51">
        <v>-118.2</v>
      </c>
      <c r="E17" s="51">
        <f>SUM(B17:D17)</f>
        <v>338.3</v>
      </c>
      <c r="F17" s="5"/>
      <c r="G17" s="105">
        <v>0</v>
      </c>
      <c r="H17" s="99">
        <f>SUM(E17:G17)</f>
        <v>338.3</v>
      </c>
    </row>
    <row r="18" spans="1:8" ht="15" customHeight="1" x14ac:dyDescent="0.2">
      <c r="A18" s="93"/>
      <c r="B18" s="106">
        <v>931.9</v>
      </c>
      <c r="C18" s="107">
        <f>SUM(C16:C17)</f>
        <v>-47.7</v>
      </c>
      <c r="D18" s="107">
        <f>SUM(D16:D17)</f>
        <v>-263.7</v>
      </c>
      <c r="E18" s="107">
        <f>SUM(E16:E17)</f>
        <v>620.5</v>
      </c>
      <c r="F18" s="108"/>
      <c r="G18" s="107">
        <f>SUM(G16:G17)</f>
        <v>243.6</v>
      </c>
      <c r="H18" s="107">
        <f>SUM(H16:H17)</f>
        <v>864.09999999999991</v>
      </c>
    </row>
    <row r="19" spans="1:8" ht="15" customHeight="1" x14ac:dyDescent="0.2">
      <c r="A19" s="5"/>
      <c r="B19" s="5"/>
      <c r="C19" s="5"/>
      <c r="D19" s="5"/>
      <c r="E19" s="5"/>
      <c r="F19" s="5"/>
      <c r="G19" s="5"/>
      <c r="H19" s="5"/>
    </row>
    <row r="20" spans="1:8" ht="15" customHeight="1" x14ac:dyDescent="0.2">
      <c r="A20" s="92" t="s">
        <v>75</v>
      </c>
      <c r="B20" s="93"/>
      <c r="C20" s="109"/>
      <c r="D20" s="93"/>
      <c r="E20" s="93"/>
      <c r="F20" s="93"/>
      <c r="G20" s="93"/>
      <c r="H20" s="93"/>
    </row>
    <row r="21" spans="1:8" ht="15" customHeight="1" x14ac:dyDescent="0.2">
      <c r="A21" s="94" t="s">
        <v>40</v>
      </c>
      <c r="B21" s="99">
        <v>205.7</v>
      </c>
      <c r="C21" s="110">
        <v>3.6</v>
      </c>
      <c r="D21" s="99">
        <v>103.2</v>
      </c>
      <c r="E21" s="99">
        <f>SUM(B21:D21)</f>
        <v>312.5</v>
      </c>
      <c r="F21" s="5"/>
      <c r="G21" s="99">
        <v>0</v>
      </c>
      <c r="H21" s="99">
        <f t="shared" ref="H21:H26" si="0">SUM(E21:G21)</f>
        <v>312.5</v>
      </c>
    </row>
    <row r="22" spans="1:8" ht="15" customHeight="1" x14ac:dyDescent="0.2">
      <c r="A22" s="96" t="s">
        <v>41</v>
      </c>
      <c r="B22" s="97">
        <v>91.3</v>
      </c>
      <c r="C22" s="111"/>
      <c r="D22" s="97">
        <v>8.1</v>
      </c>
      <c r="E22" s="97">
        <f>SUM(B22:D22)</f>
        <v>99.399999999999991</v>
      </c>
      <c r="F22" s="93"/>
      <c r="G22" s="97">
        <v>0</v>
      </c>
      <c r="H22" s="97">
        <f t="shared" si="0"/>
        <v>99.399999999999991</v>
      </c>
    </row>
    <row r="23" spans="1:8" ht="15" customHeight="1" x14ac:dyDescent="0.2">
      <c r="A23" s="94" t="s">
        <v>42</v>
      </c>
      <c r="B23" s="99">
        <v>24.2</v>
      </c>
      <c r="C23" s="110">
        <v>0.4</v>
      </c>
      <c r="D23" s="99">
        <v>2.2000000000000002</v>
      </c>
      <c r="E23" s="99">
        <f>SUM(B23:D23)</f>
        <v>26.799999999999997</v>
      </c>
      <c r="F23" s="5"/>
      <c r="G23" s="99">
        <v>0</v>
      </c>
      <c r="H23" s="99">
        <f t="shared" si="0"/>
        <v>26.799999999999997</v>
      </c>
    </row>
    <row r="24" spans="1:8" ht="15" customHeight="1" x14ac:dyDescent="0.2">
      <c r="A24" s="96" t="s">
        <v>46</v>
      </c>
      <c r="B24" s="97">
        <v>-136.1</v>
      </c>
      <c r="C24" s="97">
        <v>0</v>
      </c>
      <c r="D24" s="97">
        <v>94</v>
      </c>
      <c r="E24" s="97">
        <f>SUM(B24:D24)</f>
        <v>-42.099999999999994</v>
      </c>
      <c r="F24" s="93"/>
      <c r="G24" s="112">
        <v>0</v>
      </c>
      <c r="H24" s="97">
        <f t="shared" si="0"/>
        <v>-42.099999999999994</v>
      </c>
    </row>
    <row r="25" spans="1:8" ht="15" customHeight="1" x14ac:dyDescent="0.2">
      <c r="A25" s="94" t="s">
        <v>43</v>
      </c>
      <c r="B25" s="51">
        <v>-11.1</v>
      </c>
      <c r="C25" s="99">
        <v>0</v>
      </c>
      <c r="D25" s="51">
        <v>56.2</v>
      </c>
      <c r="E25" s="99">
        <f>SUM(B25:D25)</f>
        <v>45.1</v>
      </c>
      <c r="F25" s="113"/>
      <c r="G25" s="99">
        <v>0</v>
      </c>
      <c r="H25" s="99">
        <f t="shared" si="0"/>
        <v>45.1</v>
      </c>
    </row>
    <row r="26" spans="1:8" ht="15" customHeight="1" x14ac:dyDescent="0.2">
      <c r="A26" s="96" t="s">
        <v>76</v>
      </c>
      <c r="B26" s="114">
        <v>174</v>
      </c>
      <c r="C26" s="114">
        <v>4</v>
      </c>
      <c r="D26" s="114">
        <v>263.7</v>
      </c>
      <c r="E26" s="115">
        <f>SUM(E21:E25)</f>
        <v>441.70000000000005</v>
      </c>
      <c r="F26" s="116"/>
      <c r="G26" s="114">
        <v>0</v>
      </c>
      <c r="H26" s="114">
        <f t="shared" si="0"/>
        <v>441.70000000000005</v>
      </c>
    </row>
    <row r="27" spans="1:8" ht="15" customHeight="1" x14ac:dyDescent="0.2">
      <c r="A27" s="5"/>
      <c r="B27" s="5"/>
      <c r="C27" s="5"/>
      <c r="D27" s="5"/>
      <c r="E27" s="8"/>
      <c r="F27" s="5"/>
      <c r="G27" s="5"/>
      <c r="H27" s="5"/>
    </row>
    <row r="28" spans="1:8" ht="15" customHeight="1" x14ac:dyDescent="0.2">
      <c r="A28" s="96" t="s">
        <v>77</v>
      </c>
      <c r="B28" s="117">
        <v>11.2</v>
      </c>
      <c r="C28" s="97">
        <v>0</v>
      </c>
      <c r="D28" s="97">
        <v>-5.7</v>
      </c>
      <c r="E28" s="97">
        <f>SUM(B28:D28)</f>
        <v>5.4999999999999991</v>
      </c>
      <c r="F28" s="93"/>
      <c r="G28" s="112">
        <v>0</v>
      </c>
      <c r="H28" s="97">
        <f>SUM(E28:G28)</f>
        <v>5.4999999999999991</v>
      </c>
    </row>
    <row r="29" spans="1:8" ht="15" customHeight="1" x14ac:dyDescent="0.2">
      <c r="A29" s="94" t="s">
        <v>78</v>
      </c>
      <c r="B29" s="51">
        <v>-96.2</v>
      </c>
      <c r="C29" s="51">
        <v>0</v>
      </c>
      <c r="D29" s="51">
        <v>37</v>
      </c>
      <c r="E29" s="51">
        <f>SUM(B29:D29)</f>
        <v>-59.2</v>
      </c>
      <c r="F29" s="5"/>
      <c r="G29" s="105">
        <v>0</v>
      </c>
      <c r="H29" s="99">
        <f>SUM(E29:G29)</f>
        <v>-59.2</v>
      </c>
    </row>
    <row r="30" spans="1:8" ht="15" customHeight="1" x14ac:dyDescent="0.2">
      <c r="A30" s="93"/>
      <c r="B30" s="118">
        <v>-84.9</v>
      </c>
      <c r="C30" s="119">
        <f>SUM(C28:C29)</f>
        <v>0</v>
      </c>
      <c r="D30" s="119">
        <f>SUM(D28:D29)</f>
        <v>31.3</v>
      </c>
      <c r="E30" s="119">
        <f>SUM(E28:E29)</f>
        <v>-53.7</v>
      </c>
      <c r="F30" s="93"/>
      <c r="G30" s="119">
        <v>0</v>
      </c>
      <c r="H30" s="119">
        <f>SUM(E30:G30)</f>
        <v>-53.7</v>
      </c>
    </row>
    <row r="31" spans="1:8" ht="15" customHeight="1" x14ac:dyDescent="0.2">
      <c r="A31" s="5"/>
      <c r="B31" s="5"/>
      <c r="C31" s="5"/>
      <c r="D31" s="5"/>
      <c r="E31" s="5"/>
      <c r="F31" s="5"/>
      <c r="G31" s="5"/>
      <c r="H31" s="5"/>
    </row>
    <row r="32" spans="1:8" ht="15" customHeight="1" x14ac:dyDescent="0.2">
      <c r="A32" s="96" t="s">
        <v>79</v>
      </c>
      <c r="B32" s="117">
        <v>89.1</v>
      </c>
      <c r="C32" s="97">
        <v>4</v>
      </c>
      <c r="D32" s="97">
        <f>D26+D30</f>
        <v>295</v>
      </c>
      <c r="E32" s="97">
        <f>SUM(B32:D32)</f>
        <v>388.1</v>
      </c>
      <c r="F32" s="93"/>
      <c r="G32" s="112">
        <v>0</v>
      </c>
      <c r="H32" s="97">
        <f>SUM(E32:G32)</f>
        <v>388.1</v>
      </c>
    </row>
    <row r="33" spans="1:8" ht="17.100000000000001" customHeight="1" x14ac:dyDescent="0.2">
      <c r="A33" s="94" t="s">
        <v>80</v>
      </c>
      <c r="B33" s="99">
        <v>16.600000000000001</v>
      </c>
      <c r="C33" s="28">
        <v>-1</v>
      </c>
      <c r="D33" s="28">
        <v>-90.1</v>
      </c>
      <c r="E33" s="51">
        <f>SUM(B33:D33)</f>
        <v>-74.5</v>
      </c>
      <c r="F33" s="5"/>
      <c r="G33" s="105">
        <v>0</v>
      </c>
      <c r="H33" s="51">
        <f>SUM(E33:G33)</f>
        <v>-74.5</v>
      </c>
    </row>
    <row r="34" spans="1:8" ht="15" customHeight="1" x14ac:dyDescent="0.2">
      <c r="A34" s="96" t="s">
        <v>81</v>
      </c>
      <c r="B34" s="120">
        <v>105.7</v>
      </c>
      <c r="C34" s="121">
        <f>SUM(C32:C33)</f>
        <v>3</v>
      </c>
      <c r="D34" s="121">
        <f>SUM(D32:D33)</f>
        <v>204.9</v>
      </c>
      <c r="E34" s="121">
        <f>SUM(E32:E33)</f>
        <v>313.60000000000002</v>
      </c>
      <c r="F34" s="122"/>
      <c r="G34" s="121">
        <v>0</v>
      </c>
      <c r="H34" s="121">
        <f>SUM(E34:G34)</f>
        <v>313.60000000000002</v>
      </c>
    </row>
    <row r="35" spans="1:8" ht="15" customHeight="1" x14ac:dyDescent="0.2">
      <c r="A35" s="94" t="s">
        <v>82</v>
      </c>
      <c r="B35" s="51">
        <v>-10.7</v>
      </c>
      <c r="C35" s="105">
        <v>0</v>
      </c>
      <c r="D35" s="51">
        <v>-1.9</v>
      </c>
      <c r="E35" s="99">
        <f>SUM(B35:D35)</f>
        <v>-12.6</v>
      </c>
      <c r="F35" s="5"/>
      <c r="G35" s="105">
        <v>0</v>
      </c>
      <c r="H35" s="99">
        <f>SUM(E35:G35)</f>
        <v>-12.6</v>
      </c>
    </row>
    <row r="36" spans="1:8" ht="15" customHeight="1" x14ac:dyDescent="0.2">
      <c r="A36" s="96" t="s">
        <v>35</v>
      </c>
      <c r="B36" s="123">
        <v>95</v>
      </c>
      <c r="C36" s="124">
        <f>SUM(C34:C35)</f>
        <v>3</v>
      </c>
      <c r="D36" s="124">
        <f>SUM(D34:D35)</f>
        <v>203</v>
      </c>
      <c r="E36" s="124">
        <f>E34+E35</f>
        <v>301</v>
      </c>
      <c r="F36" s="93"/>
      <c r="G36" s="124">
        <v>0</v>
      </c>
      <c r="H36" s="124">
        <f>SUM(E36:G36)</f>
        <v>301</v>
      </c>
    </row>
    <row r="37" spans="1:8" ht="15" customHeight="1" x14ac:dyDescent="0.2">
      <c r="A37" s="5"/>
      <c r="B37" s="5"/>
      <c r="C37" s="5"/>
      <c r="D37" s="5"/>
      <c r="E37" s="5"/>
      <c r="F37" s="5"/>
      <c r="G37" s="5"/>
      <c r="H37" s="5"/>
    </row>
    <row r="38" spans="1:8" ht="15" customHeight="1" x14ac:dyDescent="0.2">
      <c r="A38" s="96" t="s">
        <v>83</v>
      </c>
      <c r="B38" s="97">
        <v>177.5</v>
      </c>
      <c r="C38" s="93"/>
      <c r="D38" s="93"/>
      <c r="E38" s="97">
        <f>B38</f>
        <v>177.5</v>
      </c>
      <c r="F38" s="93"/>
      <c r="G38" s="112">
        <v>0</v>
      </c>
      <c r="H38" s="97">
        <f>E38</f>
        <v>177.5</v>
      </c>
    </row>
    <row r="39" spans="1:8" ht="15" customHeight="1" x14ac:dyDescent="0.2">
      <c r="A39" s="94" t="s">
        <v>84</v>
      </c>
      <c r="B39" s="125">
        <v>0.54</v>
      </c>
      <c r="C39" s="125">
        <f>C36/$B$38</f>
        <v>1.6901408450704224E-2</v>
      </c>
      <c r="D39" s="125">
        <f>D36/$B$38</f>
        <v>1.1436619718309859</v>
      </c>
      <c r="E39" s="125">
        <f>E36/$B$38</f>
        <v>1.6957746478873239</v>
      </c>
      <c r="F39" s="5"/>
      <c r="G39" s="126">
        <f>G36/$B$38</f>
        <v>0</v>
      </c>
      <c r="H39" s="125">
        <f>H36/$B$38</f>
        <v>1.6957746478873239</v>
      </c>
    </row>
    <row r="40" spans="1:8" ht="15" customHeight="1" x14ac:dyDescent="0.2">
      <c r="A40" s="2"/>
      <c r="B40" s="2"/>
      <c r="C40" s="2"/>
      <c r="D40" s="2"/>
      <c r="E40" s="2"/>
      <c r="F40" s="2"/>
      <c r="G40" s="2"/>
      <c r="H40" s="2"/>
    </row>
    <row r="41" spans="1:8" ht="11.1" customHeight="1" x14ac:dyDescent="0.2">
      <c r="A41" s="127"/>
      <c r="B41" s="86"/>
      <c r="C41" s="86"/>
      <c r="D41" s="86"/>
      <c r="E41" s="86"/>
      <c r="F41" s="86"/>
      <c r="G41" s="86"/>
      <c r="H41" s="86"/>
    </row>
    <row r="42" spans="1:8" ht="11.1" customHeight="1" x14ac:dyDescent="0.2">
      <c r="A42" s="86"/>
      <c r="B42" s="86"/>
      <c r="C42" s="86"/>
      <c r="D42" s="86"/>
      <c r="E42" s="86"/>
      <c r="F42" s="86"/>
      <c r="G42" s="86"/>
      <c r="H42" s="86"/>
    </row>
    <row r="43" spans="1:8" ht="27" customHeight="1" x14ac:dyDescent="0.2">
      <c r="A43" s="209" t="s">
        <v>85</v>
      </c>
      <c r="B43" s="186"/>
      <c r="C43" s="186"/>
      <c r="D43" s="186"/>
      <c r="E43" s="186"/>
      <c r="F43" s="210"/>
      <c r="G43" s="210"/>
      <c r="H43" s="210"/>
    </row>
    <row r="44" spans="1:8" ht="9.9499999999999993" customHeight="1" x14ac:dyDescent="0.2">
      <c r="A44" s="86"/>
      <c r="B44" s="86"/>
      <c r="C44" s="86"/>
      <c r="D44" s="86"/>
      <c r="E44" s="86"/>
      <c r="F44" s="86"/>
      <c r="G44" s="86"/>
      <c r="H44" s="86"/>
    </row>
    <row r="45" spans="1:8" ht="49.5" customHeight="1" x14ac:dyDescent="0.2">
      <c r="A45" s="209" t="s">
        <v>86</v>
      </c>
      <c r="B45" s="186"/>
      <c r="C45" s="186"/>
      <c r="D45" s="186"/>
      <c r="E45" s="186"/>
      <c r="F45" s="210"/>
      <c r="G45" s="210"/>
      <c r="H45" s="210"/>
    </row>
    <row r="46" spans="1:8" ht="39" customHeight="1" x14ac:dyDescent="0.2">
      <c r="A46" s="211" t="s">
        <v>87</v>
      </c>
      <c r="B46" s="210"/>
      <c r="C46" s="210"/>
      <c r="D46" s="210"/>
      <c r="E46" s="210"/>
      <c r="F46" s="210"/>
      <c r="G46" s="210"/>
      <c r="H46" s="210"/>
    </row>
    <row r="47" spans="1:8" ht="9.9499999999999993" customHeight="1" x14ac:dyDescent="0.2">
      <c r="A47" s="189"/>
      <c r="B47" s="191"/>
      <c r="C47" s="191"/>
      <c r="D47" s="191"/>
      <c r="E47" s="191"/>
      <c r="F47" s="128"/>
      <c r="G47" s="128"/>
      <c r="H47" s="128"/>
    </row>
    <row r="48" spans="1:8" ht="40.5" customHeight="1" x14ac:dyDescent="0.2">
      <c r="A48" s="209" t="s">
        <v>88</v>
      </c>
      <c r="B48" s="210"/>
      <c r="C48" s="210"/>
      <c r="D48" s="210"/>
      <c r="E48" s="210"/>
      <c r="F48" s="210"/>
      <c r="G48" s="210"/>
      <c r="H48" s="210"/>
    </row>
    <row r="49" spans="1:8" ht="9.9499999999999993" customHeight="1" x14ac:dyDescent="0.2">
      <c r="A49" s="189"/>
      <c r="B49" s="191"/>
      <c r="C49" s="191"/>
      <c r="D49" s="191"/>
      <c r="E49" s="191"/>
      <c r="F49" s="128"/>
      <c r="G49" s="128"/>
      <c r="H49" s="128"/>
    </row>
    <row r="50" spans="1:8" ht="18" customHeight="1" x14ac:dyDescent="0.2">
      <c r="A50" s="209" t="s">
        <v>89</v>
      </c>
      <c r="B50" s="186"/>
      <c r="C50" s="186"/>
      <c r="D50" s="186"/>
      <c r="E50" s="186"/>
      <c r="F50" s="210"/>
      <c r="G50" s="210"/>
      <c r="H50" s="210"/>
    </row>
    <row r="51" spans="1:8" ht="15" customHeight="1" x14ac:dyDescent="0.2">
      <c r="A51" s="191"/>
      <c r="B51" s="186"/>
      <c r="C51" s="186"/>
      <c r="D51" s="186"/>
      <c r="E51" s="186"/>
      <c r="F51" s="2"/>
      <c r="G51" s="2"/>
      <c r="H51" s="2"/>
    </row>
  </sheetData>
  <mergeCells count="12">
    <mergeCell ref="A1:H1"/>
    <mergeCell ref="A2:H2"/>
    <mergeCell ref="B5:H5"/>
    <mergeCell ref="B6:H6"/>
    <mergeCell ref="A43:H43"/>
    <mergeCell ref="A50:H50"/>
    <mergeCell ref="A51:E51"/>
    <mergeCell ref="A45:H45"/>
    <mergeCell ref="A46:H46"/>
    <mergeCell ref="A47:E47"/>
    <mergeCell ref="A48:H48"/>
    <mergeCell ref="A49:E49"/>
  </mergeCells>
  <printOptions horizontalCentered="1"/>
  <pageMargins left="0.15" right="0.15" top="0.2" bottom="0.2" header="0.3" footer="0.3"/>
  <pageSetup scale="6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54"/>
  <sheetViews>
    <sheetView zoomScaleNormal="100" workbookViewId="0">
      <selection activeCell="J6" sqref="J6"/>
    </sheetView>
  </sheetViews>
  <sheetFormatPr defaultColWidth="21.5" defaultRowHeight="12.75" x14ac:dyDescent="0.2"/>
  <cols>
    <col min="1" max="1" width="70.5" style="173" customWidth="1"/>
    <col min="2" max="2" width="22.5" style="173" customWidth="1"/>
    <col min="3" max="3" width="21.5" style="173"/>
    <col min="4" max="4" width="22.5" style="173" customWidth="1"/>
    <col min="5" max="5" width="22.6640625" style="173" customWidth="1"/>
    <col min="6" max="6" width="2" style="173" customWidth="1"/>
    <col min="7" max="7" width="23.1640625" style="173" customWidth="1"/>
    <col min="8" max="8" width="30.1640625" style="173" customWidth="1"/>
    <col min="9" max="16384" width="21.5" style="173"/>
  </cols>
  <sheetData>
    <row r="1" spans="1:8" ht="15" customHeight="1" x14ac:dyDescent="0.2">
      <c r="A1" s="196" t="s">
        <v>90</v>
      </c>
      <c r="B1" s="186"/>
      <c r="C1" s="186"/>
      <c r="D1" s="186"/>
      <c r="E1" s="186"/>
      <c r="F1" s="210"/>
      <c r="G1" s="186"/>
      <c r="H1" s="210"/>
    </row>
    <row r="2" spans="1:8" ht="15" customHeight="1" x14ac:dyDescent="0.2">
      <c r="A2" s="190" t="s">
        <v>1</v>
      </c>
      <c r="B2" s="186"/>
      <c r="C2" s="186"/>
      <c r="D2" s="186"/>
      <c r="E2" s="186"/>
      <c r="F2" s="210"/>
      <c r="G2" s="210"/>
      <c r="H2" s="210"/>
    </row>
    <row r="3" spans="1:8" ht="15" customHeight="1" x14ac:dyDescent="0.2">
      <c r="A3" s="178" t="s">
        <v>62</v>
      </c>
      <c r="B3" s="177"/>
      <c r="C3" s="177"/>
      <c r="D3" s="177"/>
      <c r="E3" s="177"/>
      <c r="F3" s="177"/>
      <c r="G3" s="177"/>
      <c r="H3" s="177"/>
    </row>
    <row r="4" spans="1:8" ht="15" customHeight="1" x14ac:dyDescent="0.2">
      <c r="A4" s="175"/>
      <c r="B4" s="175"/>
      <c r="C4" s="175"/>
      <c r="D4" s="175"/>
      <c r="E4" s="175"/>
      <c r="F4" s="175"/>
      <c r="G4" s="175"/>
      <c r="H4" s="175"/>
    </row>
    <row r="5" spans="1:8" ht="14.1" customHeight="1" x14ac:dyDescent="0.2">
      <c r="A5" s="175"/>
      <c r="B5" s="217" t="s">
        <v>63</v>
      </c>
      <c r="C5" s="213"/>
      <c r="D5" s="213"/>
      <c r="E5" s="213"/>
      <c r="F5" s="214"/>
      <c r="G5" s="213"/>
      <c r="H5" s="213"/>
    </row>
    <row r="6" spans="1:8" ht="14.1" customHeight="1" x14ac:dyDescent="0.2">
      <c r="A6" s="175"/>
      <c r="B6" s="218">
        <v>43646</v>
      </c>
      <c r="C6" s="213"/>
      <c r="D6" s="213"/>
      <c r="E6" s="213"/>
      <c r="F6" s="212"/>
      <c r="G6" s="210"/>
      <c r="H6" s="210"/>
    </row>
    <row r="7" spans="1:8" s="180" customFormat="1" ht="30.95" customHeight="1" x14ac:dyDescent="0.2">
      <c r="A7" s="179"/>
      <c r="B7" s="181" t="s">
        <v>65</v>
      </c>
      <c r="C7" s="181" t="s">
        <v>160</v>
      </c>
      <c r="D7" s="181" t="s">
        <v>91</v>
      </c>
      <c r="E7" s="181" t="s">
        <v>68</v>
      </c>
      <c r="F7" s="182"/>
      <c r="G7" s="181" t="s">
        <v>69</v>
      </c>
      <c r="H7" s="181" t="s">
        <v>92</v>
      </c>
    </row>
    <row r="8" spans="1:8" ht="14.1" customHeight="1" x14ac:dyDescent="0.2">
      <c r="A8" s="92" t="s">
        <v>71</v>
      </c>
      <c r="B8" s="93"/>
      <c r="C8" s="93"/>
      <c r="D8" s="93"/>
      <c r="E8" s="93"/>
      <c r="F8" s="93"/>
      <c r="G8" s="93"/>
      <c r="H8" s="93"/>
    </row>
    <row r="9" spans="1:8" ht="15" customHeight="1" x14ac:dyDescent="0.2">
      <c r="A9" s="94" t="s">
        <v>40</v>
      </c>
      <c r="B9" s="75">
        <v>715.9</v>
      </c>
      <c r="C9" s="75">
        <v>-47.4</v>
      </c>
      <c r="D9" s="75">
        <v>0</v>
      </c>
      <c r="E9" s="75">
        <v>668.6</v>
      </c>
      <c r="F9" s="5"/>
      <c r="G9" s="166">
        <v>171.8</v>
      </c>
      <c r="H9" s="166">
        <f>SUM(E9:G9)</f>
        <v>840.40000000000009</v>
      </c>
    </row>
    <row r="10" spans="1:8" ht="15" customHeight="1" x14ac:dyDescent="0.2">
      <c r="A10" s="96" t="s">
        <v>41</v>
      </c>
      <c r="B10" s="117">
        <v>160.30000000000001</v>
      </c>
      <c r="C10" s="117">
        <v>0</v>
      </c>
      <c r="D10" s="117">
        <v>0</v>
      </c>
      <c r="E10" s="117">
        <f>SUM(B10:D10)</f>
        <v>160.30000000000001</v>
      </c>
      <c r="F10" s="93"/>
      <c r="G10" s="117">
        <v>34.5</v>
      </c>
      <c r="H10" s="117">
        <v>194.9</v>
      </c>
    </row>
    <row r="11" spans="1:8" ht="15" customHeight="1" x14ac:dyDescent="0.2">
      <c r="A11" s="94" t="s">
        <v>42</v>
      </c>
      <c r="B11" s="68">
        <v>58.9</v>
      </c>
      <c r="C11" s="68">
        <v>0.6</v>
      </c>
      <c r="D11" s="68">
        <v>0</v>
      </c>
      <c r="E11" s="68">
        <f>SUM(B11:D11)</f>
        <v>59.5</v>
      </c>
      <c r="F11" s="5"/>
      <c r="G11" s="167">
        <v>19.7</v>
      </c>
      <c r="H11" s="167">
        <f>SUM(E11:G11)</f>
        <v>79.2</v>
      </c>
    </row>
    <row r="12" spans="1:8" ht="15" customHeight="1" x14ac:dyDescent="0.2">
      <c r="A12" s="93"/>
      <c r="B12" s="133">
        <v>935.2</v>
      </c>
      <c r="C12" s="133">
        <v>-46.7</v>
      </c>
      <c r="D12" s="133">
        <v>0</v>
      </c>
      <c r="E12" s="133">
        <f>SUM(E9:E11)</f>
        <v>888.40000000000009</v>
      </c>
      <c r="F12" s="93"/>
      <c r="G12" s="133">
        <v>226</v>
      </c>
      <c r="H12" s="133">
        <f>SUM(H9:H11)</f>
        <v>1114.5000000000002</v>
      </c>
    </row>
    <row r="13" spans="1:8" ht="15" customHeight="1" x14ac:dyDescent="0.2">
      <c r="A13" s="5"/>
      <c r="B13" s="5"/>
      <c r="C13" s="5"/>
      <c r="D13" s="5"/>
      <c r="E13" s="5"/>
      <c r="F13" s="5"/>
      <c r="G13" s="5"/>
      <c r="H13" s="5"/>
    </row>
    <row r="14" spans="1:8" ht="15" customHeight="1" x14ac:dyDescent="0.2">
      <c r="A14" s="96" t="s">
        <v>72</v>
      </c>
      <c r="B14" s="93"/>
      <c r="C14" s="93"/>
      <c r="D14" s="93"/>
      <c r="E14" s="93"/>
      <c r="F14" s="93"/>
      <c r="G14" s="93"/>
      <c r="H14" s="93"/>
    </row>
    <row r="15" spans="1:8" ht="15" customHeight="1" x14ac:dyDescent="0.2">
      <c r="A15" s="94" t="s">
        <v>73</v>
      </c>
      <c r="B15" s="110">
        <v>302.3</v>
      </c>
      <c r="C15" s="110">
        <v>0</v>
      </c>
      <c r="D15" s="110">
        <v>-105.2</v>
      </c>
      <c r="E15" s="110">
        <f>SUM(B15:D15)</f>
        <v>197.10000000000002</v>
      </c>
      <c r="F15" s="5"/>
      <c r="G15" s="110">
        <v>226</v>
      </c>
      <c r="H15" s="110">
        <f>SUM(E15:G15)</f>
        <v>423.1</v>
      </c>
    </row>
    <row r="16" spans="1:8" ht="15" customHeight="1" x14ac:dyDescent="0.2">
      <c r="A16" s="96" t="s">
        <v>74</v>
      </c>
      <c r="B16" s="117">
        <v>411.2</v>
      </c>
      <c r="C16" s="170">
        <v>-50.9</v>
      </c>
      <c r="D16" s="170">
        <v>-29.5</v>
      </c>
      <c r="E16" s="170">
        <f>SUM(B16:D16)</f>
        <v>330.8</v>
      </c>
      <c r="F16" s="93"/>
      <c r="G16" s="117">
        <v>0</v>
      </c>
      <c r="H16" s="117">
        <f>SUM(E16:G16)</f>
        <v>330.8</v>
      </c>
    </row>
    <row r="17" spans="1:8" ht="15" customHeight="1" x14ac:dyDescent="0.2">
      <c r="A17" s="5"/>
      <c r="B17" s="130">
        <v>713.4</v>
      </c>
      <c r="C17" s="130">
        <f>SUM(C15:C16)</f>
        <v>-50.9</v>
      </c>
      <c r="D17" s="130">
        <f>SUM(D15:D16)</f>
        <v>-134.69999999999999</v>
      </c>
      <c r="E17" s="130">
        <f>SUM(E15:E16)</f>
        <v>527.90000000000009</v>
      </c>
      <c r="F17" s="131"/>
      <c r="G17" s="130">
        <f>SUM(G15:G16)</f>
        <v>226</v>
      </c>
      <c r="H17" s="130">
        <f>SUM(H15:H16)</f>
        <v>753.90000000000009</v>
      </c>
    </row>
    <row r="18" spans="1:8" ht="15" customHeight="1" x14ac:dyDescent="0.2">
      <c r="A18" s="93"/>
      <c r="B18" s="93"/>
      <c r="C18" s="93"/>
      <c r="D18" s="93"/>
      <c r="E18" s="93"/>
      <c r="F18" s="93"/>
      <c r="G18" s="93"/>
      <c r="H18" s="93"/>
    </row>
    <row r="19" spans="1:8" ht="15" customHeight="1" x14ac:dyDescent="0.2">
      <c r="A19" s="174" t="s">
        <v>75</v>
      </c>
      <c r="B19" s="5"/>
      <c r="C19" s="5"/>
      <c r="D19" s="5"/>
      <c r="E19" s="5"/>
      <c r="F19" s="5"/>
      <c r="G19" s="5"/>
      <c r="H19" s="5"/>
    </row>
    <row r="20" spans="1:8" ht="15" customHeight="1" x14ac:dyDescent="0.2">
      <c r="A20" s="96" t="s">
        <v>40</v>
      </c>
      <c r="B20" s="117">
        <v>185.3</v>
      </c>
      <c r="C20" s="117">
        <v>3.6</v>
      </c>
      <c r="D20" s="117">
        <v>97</v>
      </c>
      <c r="E20" s="117">
        <f>SUM(B20:D20)</f>
        <v>285.89999999999998</v>
      </c>
      <c r="F20" s="93"/>
      <c r="G20" s="117">
        <v>0</v>
      </c>
      <c r="H20" s="117">
        <f>SUM(E20:G20)</f>
        <v>285.89999999999998</v>
      </c>
    </row>
    <row r="21" spans="1:8" ht="15" customHeight="1" x14ac:dyDescent="0.2">
      <c r="A21" s="94" t="s">
        <v>41</v>
      </c>
      <c r="B21" s="110">
        <v>86.3</v>
      </c>
      <c r="C21" s="110">
        <v>0</v>
      </c>
      <c r="D21" s="110">
        <v>8.4</v>
      </c>
      <c r="E21" s="110">
        <f>SUM(B21:D21)</f>
        <v>94.7</v>
      </c>
      <c r="F21" s="5"/>
      <c r="G21" s="110">
        <v>0</v>
      </c>
      <c r="H21" s="110">
        <f>SUM(E21:G21)</f>
        <v>94.7</v>
      </c>
    </row>
    <row r="22" spans="1:8" ht="15" customHeight="1" x14ac:dyDescent="0.2">
      <c r="A22" s="96" t="s">
        <v>42</v>
      </c>
      <c r="B22" s="117">
        <v>23.3</v>
      </c>
      <c r="C22" s="117">
        <v>0.6</v>
      </c>
      <c r="D22" s="117">
        <v>2.2999999999999998</v>
      </c>
      <c r="E22" s="117">
        <f>SUM(B22:D22)</f>
        <v>26.200000000000003</v>
      </c>
      <c r="F22" s="93"/>
      <c r="G22" s="117">
        <v>0</v>
      </c>
      <c r="H22" s="117">
        <f>SUM(E22:G22)</f>
        <v>26.200000000000003</v>
      </c>
    </row>
    <row r="23" spans="1:8" ht="15" customHeight="1" x14ac:dyDescent="0.2">
      <c r="A23" s="94" t="s">
        <v>46</v>
      </c>
      <c r="B23" s="167">
        <v>-73.2</v>
      </c>
      <c r="C23" s="167">
        <v>0</v>
      </c>
      <c r="D23" s="167">
        <v>27</v>
      </c>
      <c r="E23" s="167">
        <f>SUM(B23:D23)</f>
        <v>-46.2</v>
      </c>
      <c r="F23" s="5"/>
      <c r="G23" s="110">
        <v>0</v>
      </c>
      <c r="H23" s="110">
        <f>SUM(E23:G23)</f>
        <v>-46.2</v>
      </c>
    </row>
    <row r="24" spans="1:8" ht="15" customHeight="1" x14ac:dyDescent="0.2">
      <c r="A24" s="96" t="s">
        <v>76</v>
      </c>
      <c r="B24" s="121">
        <v>221.7</v>
      </c>
      <c r="C24" s="121">
        <v>4.2</v>
      </c>
      <c r="D24" s="121">
        <v>134.69999999999999</v>
      </c>
      <c r="E24" s="121">
        <v>360.7</v>
      </c>
      <c r="F24" s="116"/>
      <c r="G24" s="121">
        <v>0</v>
      </c>
      <c r="H24" s="121">
        <f>SUM(E24:G24)</f>
        <v>360.7</v>
      </c>
    </row>
    <row r="25" spans="1:8" ht="15" customHeight="1" x14ac:dyDescent="0.2">
      <c r="A25" s="5"/>
      <c r="B25" s="5"/>
      <c r="C25" s="5"/>
      <c r="D25" s="5"/>
      <c r="E25" s="5"/>
      <c r="F25" s="5"/>
      <c r="G25" s="5"/>
      <c r="H25" s="5"/>
    </row>
    <row r="26" spans="1:8" ht="15" customHeight="1" x14ac:dyDescent="0.2">
      <c r="A26" s="96" t="s">
        <v>77</v>
      </c>
      <c r="B26" s="117">
        <v>6.2</v>
      </c>
      <c r="C26" s="117">
        <v>0</v>
      </c>
      <c r="D26" s="117">
        <v>0</v>
      </c>
      <c r="E26" s="117">
        <f>SUM(B26:D26)</f>
        <v>6.2</v>
      </c>
      <c r="F26" s="93"/>
      <c r="G26" s="117">
        <v>0</v>
      </c>
      <c r="H26" s="117">
        <f>SUM(E26:G26)</f>
        <v>6.2</v>
      </c>
    </row>
    <row r="27" spans="1:8" ht="15" customHeight="1" x14ac:dyDescent="0.2">
      <c r="A27" s="94" t="s">
        <v>78</v>
      </c>
      <c r="B27" s="167">
        <v>-65.599999999999994</v>
      </c>
      <c r="C27" s="167">
        <v>0</v>
      </c>
      <c r="D27" s="167">
        <v>2.9</v>
      </c>
      <c r="E27" s="110">
        <f>SUM(B27:D27)</f>
        <v>-62.699999999999996</v>
      </c>
      <c r="F27" s="5"/>
      <c r="G27" s="110">
        <v>0</v>
      </c>
      <c r="H27" s="110">
        <f>SUM(E27:G27)</f>
        <v>-62.699999999999996</v>
      </c>
    </row>
    <row r="28" spans="1:8" ht="15" customHeight="1" x14ac:dyDescent="0.2">
      <c r="A28" s="93"/>
      <c r="B28" s="119">
        <v>-59.4</v>
      </c>
      <c r="C28" s="119">
        <f>SUM(C26:C27)</f>
        <v>0</v>
      </c>
      <c r="D28" s="119">
        <f>SUM(D26:D27)</f>
        <v>2.9</v>
      </c>
      <c r="E28" s="119">
        <f>SUM(E26:E27)</f>
        <v>-56.499999999999993</v>
      </c>
      <c r="F28" s="93"/>
      <c r="G28" s="119">
        <v>0</v>
      </c>
      <c r="H28" s="119">
        <f>SUM(E28:G28)</f>
        <v>-56.499999999999993</v>
      </c>
    </row>
    <row r="29" spans="1:8" ht="15" customHeight="1" x14ac:dyDescent="0.2">
      <c r="A29" s="5"/>
      <c r="B29" s="5"/>
      <c r="C29" s="5"/>
      <c r="D29" s="5"/>
      <c r="E29" s="5"/>
      <c r="F29" s="5"/>
      <c r="G29" s="5"/>
      <c r="H29" s="5"/>
    </row>
    <row r="30" spans="1:8" ht="15" customHeight="1" x14ac:dyDescent="0.2">
      <c r="A30" s="96" t="s">
        <v>79</v>
      </c>
      <c r="B30" s="117">
        <v>162.30000000000001</v>
      </c>
      <c r="C30" s="117">
        <v>4.2</v>
      </c>
      <c r="D30" s="117">
        <f>D24+D28</f>
        <v>137.6</v>
      </c>
      <c r="E30" s="117">
        <f>SUM(B30:D30)</f>
        <v>304.10000000000002</v>
      </c>
      <c r="F30" s="93"/>
      <c r="G30" s="117">
        <v>0</v>
      </c>
      <c r="H30" s="117">
        <f>SUM(E30:G30)</f>
        <v>304.10000000000002</v>
      </c>
    </row>
    <row r="31" spans="1:8" ht="15" customHeight="1" x14ac:dyDescent="0.2">
      <c r="A31" s="94" t="s">
        <v>93</v>
      </c>
      <c r="B31" s="110">
        <v>-32.200000000000003</v>
      </c>
      <c r="C31" s="68">
        <v>-1</v>
      </c>
      <c r="D31" s="68">
        <v>-22.5</v>
      </c>
      <c r="E31" s="167">
        <f>SUM(B31:D31)</f>
        <v>-55.7</v>
      </c>
      <c r="F31" s="5"/>
      <c r="G31" s="5"/>
      <c r="H31" s="110">
        <f>SUM(E31:G31)</f>
        <v>-55.7</v>
      </c>
    </row>
    <row r="32" spans="1:8" ht="15" customHeight="1" x14ac:dyDescent="0.2">
      <c r="A32" s="96" t="s">
        <v>81</v>
      </c>
      <c r="B32" s="121">
        <v>130</v>
      </c>
      <c r="C32" s="121">
        <f>SUM(C30:C31)</f>
        <v>3.2</v>
      </c>
      <c r="D32" s="121">
        <f>SUM(D30:D31)</f>
        <v>115.1</v>
      </c>
      <c r="E32" s="121">
        <f>SUM(E30:E31)</f>
        <v>248.40000000000003</v>
      </c>
      <c r="F32" s="122"/>
      <c r="G32" s="121">
        <v>0</v>
      </c>
      <c r="H32" s="121">
        <f>SUM(E32:G32)</f>
        <v>248.40000000000003</v>
      </c>
    </row>
    <row r="33" spans="1:8" ht="15" customHeight="1" x14ac:dyDescent="0.2">
      <c r="A33" s="94" t="s">
        <v>82</v>
      </c>
      <c r="B33" s="167">
        <v>-9.6</v>
      </c>
      <c r="C33" s="110">
        <v>0</v>
      </c>
      <c r="D33" s="167">
        <v>-2</v>
      </c>
      <c r="E33" s="110">
        <f>SUM(B33:D33)</f>
        <v>-11.6</v>
      </c>
      <c r="F33" s="5"/>
      <c r="G33" s="110">
        <v>0</v>
      </c>
      <c r="H33" s="110">
        <f>SUM(E33:G33)</f>
        <v>-11.6</v>
      </c>
    </row>
    <row r="34" spans="1:8" ht="15" customHeight="1" x14ac:dyDescent="0.2">
      <c r="A34" s="96" t="s">
        <v>35</v>
      </c>
      <c r="B34" s="133">
        <v>120.5</v>
      </c>
      <c r="C34" s="133">
        <f>SUM(C32:C33)</f>
        <v>3.2</v>
      </c>
      <c r="D34" s="133">
        <f>SUM(D32:D33)</f>
        <v>113.1</v>
      </c>
      <c r="E34" s="133">
        <f>E32+E33</f>
        <v>236.80000000000004</v>
      </c>
      <c r="F34" s="93"/>
      <c r="G34" s="133">
        <v>0</v>
      </c>
      <c r="H34" s="133">
        <f>SUM(E34:G34)</f>
        <v>236.80000000000004</v>
      </c>
    </row>
    <row r="35" spans="1:8" ht="15" customHeight="1" x14ac:dyDescent="0.2">
      <c r="A35" s="5"/>
      <c r="B35" s="5"/>
      <c r="C35" s="5"/>
      <c r="D35" s="5"/>
      <c r="E35" s="5"/>
      <c r="F35" s="5"/>
      <c r="G35" s="5"/>
      <c r="H35" s="5"/>
    </row>
    <row r="36" spans="1:8" ht="15" customHeight="1" x14ac:dyDescent="0.2">
      <c r="A36" s="96" t="s">
        <v>94</v>
      </c>
      <c r="B36" s="117">
        <v>157.30000000000001</v>
      </c>
      <c r="C36" s="93"/>
      <c r="D36" s="93"/>
      <c r="E36" s="117">
        <f>B36</f>
        <v>157.30000000000001</v>
      </c>
      <c r="F36" s="93"/>
      <c r="G36" s="117">
        <v>0</v>
      </c>
      <c r="H36" s="117">
        <f>E36</f>
        <v>157.30000000000001</v>
      </c>
    </row>
    <row r="37" spans="1:8" ht="15" customHeight="1" x14ac:dyDescent="0.2">
      <c r="A37" s="94" t="s">
        <v>95</v>
      </c>
      <c r="B37" s="168">
        <v>0.77</v>
      </c>
      <c r="C37" s="168">
        <f>C34/$B$36</f>
        <v>2.0343293070565798E-2</v>
      </c>
      <c r="D37" s="168">
        <f>D34/$B$36</f>
        <v>0.71900826446280985</v>
      </c>
      <c r="E37" s="168">
        <f>E34/$B$36</f>
        <v>1.5054036872218692</v>
      </c>
      <c r="F37" s="5"/>
      <c r="G37" s="168">
        <f>G34/$B$36</f>
        <v>0</v>
      </c>
      <c r="H37" s="168">
        <f>H34/$B$36</f>
        <v>1.5054036872218692</v>
      </c>
    </row>
    <row r="38" spans="1:8" ht="15" customHeight="1" x14ac:dyDescent="0.2">
      <c r="A38" s="175"/>
      <c r="B38" s="175"/>
      <c r="C38" s="175"/>
      <c r="D38" s="175"/>
      <c r="E38" s="175"/>
      <c r="F38" s="175"/>
      <c r="G38" s="175"/>
      <c r="H38" s="175"/>
    </row>
    <row r="39" spans="1:8" ht="11.1" customHeight="1" x14ac:dyDescent="0.2">
      <c r="A39" s="127"/>
      <c r="B39" s="176"/>
      <c r="C39" s="176"/>
      <c r="D39" s="176"/>
      <c r="E39" s="176"/>
      <c r="F39" s="176"/>
      <c r="G39" s="176"/>
      <c r="H39" s="176"/>
    </row>
    <row r="40" spans="1:8" ht="11.1" customHeight="1" x14ac:dyDescent="0.2">
      <c r="A40" s="176"/>
      <c r="B40" s="176"/>
      <c r="C40" s="176"/>
      <c r="D40" s="176"/>
      <c r="E40" s="176"/>
      <c r="F40" s="176"/>
      <c r="G40" s="176"/>
      <c r="H40" s="176"/>
    </row>
    <row r="41" spans="1:8" ht="31.5" customHeight="1" x14ac:dyDescent="0.2">
      <c r="A41" s="216" t="s">
        <v>96</v>
      </c>
      <c r="B41" s="186"/>
      <c r="C41" s="186"/>
      <c r="D41" s="186"/>
      <c r="E41" s="186"/>
      <c r="F41" s="210"/>
      <c r="G41" s="210"/>
      <c r="H41" s="210"/>
    </row>
    <row r="42" spans="1:8" ht="12" customHeight="1" x14ac:dyDescent="0.2">
      <c r="A42" s="176"/>
      <c r="B42" s="176"/>
      <c r="C42" s="176"/>
      <c r="D42" s="176"/>
      <c r="E42" s="176"/>
      <c r="F42" s="176"/>
      <c r="G42" s="176"/>
      <c r="H42" s="176"/>
    </row>
    <row r="43" spans="1:8" ht="42.95" customHeight="1" x14ac:dyDescent="0.2">
      <c r="A43" s="216" t="s">
        <v>97</v>
      </c>
      <c r="B43" s="186"/>
      <c r="C43" s="186"/>
      <c r="D43" s="186"/>
      <c r="E43" s="186"/>
      <c r="F43" s="210"/>
      <c r="G43" s="210"/>
      <c r="H43" s="210"/>
    </row>
    <row r="44" spans="1:8" ht="12" customHeight="1" x14ac:dyDescent="0.2">
      <c r="A44" s="189"/>
      <c r="B44" s="191"/>
      <c r="C44" s="191"/>
      <c r="D44" s="191"/>
      <c r="E44" s="191"/>
      <c r="F44" s="128"/>
      <c r="G44" s="128"/>
      <c r="H44" s="128"/>
    </row>
    <row r="45" spans="1:8" ht="33.950000000000003" customHeight="1" x14ac:dyDescent="0.2">
      <c r="A45" s="216" t="s">
        <v>98</v>
      </c>
      <c r="B45" s="210"/>
      <c r="C45" s="210"/>
      <c r="D45" s="210"/>
      <c r="E45" s="210"/>
      <c r="F45" s="210"/>
      <c r="G45" s="210"/>
      <c r="H45" s="210"/>
    </row>
    <row r="46" spans="1:8" ht="12" customHeight="1" x14ac:dyDescent="0.2">
      <c r="A46" s="189"/>
      <c r="B46" s="191"/>
      <c r="C46" s="191"/>
      <c r="D46" s="191"/>
      <c r="E46" s="191"/>
      <c r="F46" s="128"/>
      <c r="G46" s="128"/>
      <c r="H46" s="128"/>
    </row>
    <row r="47" spans="1:8" ht="23.45" customHeight="1" x14ac:dyDescent="0.2">
      <c r="A47" s="216" t="s">
        <v>99</v>
      </c>
      <c r="B47" s="186"/>
      <c r="C47" s="186"/>
      <c r="D47" s="186"/>
      <c r="E47" s="186"/>
      <c r="F47" s="210"/>
      <c r="G47" s="210"/>
      <c r="H47" s="210"/>
    </row>
    <row r="48" spans="1:8" ht="15" customHeight="1" x14ac:dyDescent="0.2">
      <c r="A48" s="191"/>
      <c r="B48" s="186"/>
      <c r="C48" s="186"/>
      <c r="D48" s="186"/>
      <c r="E48" s="186"/>
      <c r="F48" s="175"/>
      <c r="G48" s="175"/>
      <c r="H48" s="175"/>
    </row>
    <row r="54" spans="2:2" x14ac:dyDescent="0.2">
      <c r="B54" s="173" t="s">
        <v>64</v>
      </c>
    </row>
  </sheetData>
  <mergeCells count="11">
    <mergeCell ref="A1:H1"/>
    <mergeCell ref="A2:H2"/>
    <mergeCell ref="B5:H5"/>
    <mergeCell ref="B6:H6"/>
    <mergeCell ref="A41:H41"/>
    <mergeCell ref="A43:H43"/>
    <mergeCell ref="A44:E44"/>
    <mergeCell ref="A45:H45"/>
    <mergeCell ref="A46:E46"/>
    <mergeCell ref="A47:H47"/>
    <mergeCell ref="A48:E48"/>
  </mergeCells>
  <printOptions horizontalCentered="1"/>
  <pageMargins left="0.15" right="0.15" top="0.2" bottom="0.2" header="0.3" footer="0.3"/>
  <pageSetup scale="7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8"/>
  <sheetViews>
    <sheetView zoomScaleNormal="100" workbookViewId="0">
      <selection sqref="A1:H1"/>
    </sheetView>
  </sheetViews>
  <sheetFormatPr defaultColWidth="21.5" defaultRowHeight="12.75" x14ac:dyDescent="0.2"/>
  <cols>
    <col min="1" max="1" width="70.5" customWidth="1"/>
    <col min="2" max="2" width="22.5" customWidth="1"/>
    <col min="4" max="4" width="22.5" customWidth="1"/>
    <col min="5" max="5" width="22.6640625" customWidth="1"/>
    <col min="6" max="6" width="2" customWidth="1"/>
    <col min="7" max="7" width="23.1640625" customWidth="1"/>
    <col min="8" max="8" width="30.1640625" customWidth="1"/>
  </cols>
  <sheetData>
    <row r="1" spans="1:8" ht="15" customHeight="1" x14ac:dyDescent="0.2">
      <c r="A1" s="196" t="s">
        <v>100</v>
      </c>
      <c r="B1" s="186"/>
      <c r="C1" s="186"/>
      <c r="D1" s="186"/>
      <c r="E1" s="186"/>
      <c r="F1" s="210"/>
      <c r="G1" s="186"/>
      <c r="H1" s="210"/>
    </row>
    <row r="2" spans="1:8" ht="15" customHeight="1" x14ac:dyDescent="0.2">
      <c r="A2" s="190" t="s">
        <v>1</v>
      </c>
      <c r="B2" s="186"/>
      <c r="C2" s="186"/>
      <c r="D2" s="186"/>
      <c r="E2" s="186"/>
      <c r="F2" s="210"/>
      <c r="G2" s="210"/>
      <c r="H2" s="210"/>
    </row>
    <row r="3" spans="1:8" ht="15" customHeight="1" x14ac:dyDescent="0.2">
      <c r="A3" s="89" t="s">
        <v>62</v>
      </c>
      <c r="B3" s="1"/>
      <c r="C3" s="1"/>
      <c r="D3" s="1"/>
      <c r="E3" s="1"/>
      <c r="F3" s="1"/>
      <c r="G3" s="1"/>
      <c r="H3" s="1"/>
    </row>
    <row r="4" spans="1:8" ht="15" customHeight="1" x14ac:dyDescent="0.2">
      <c r="A4" s="2"/>
      <c r="B4" s="2"/>
      <c r="C4" s="2"/>
      <c r="D4" s="2"/>
      <c r="E4" s="2"/>
      <c r="F4" s="2"/>
      <c r="G4" s="2"/>
      <c r="H4" s="2"/>
    </row>
    <row r="5" spans="1:8" ht="14.1" customHeight="1" x14ac:dyDescent="0.2">
      <c r="A5" s="2"/>
      <c r="B5" s="217" t="s">
        <v>63</v>
      </c>
      <c r="C5" s="213"/>
      <c r="D5" s="213"/>
      <c r="E5" s="213"/>
      <c r="F5" s="214"/>
      <c r="G5" s="213"/>
      <c r="H5" s="213"/>
    </row>
    <row r="6" spans="1:8" ht="14.1" customHeight="1" x14ac:dyDescent="0.2">
      <c r="A6" s="2"/>
      <c r="B6" s="218">
        <v>43555</v>
      </c>
      <c r="C6" s="213"/>
      <c r="D6" s="213"/>
      <c r="E6" s="213"/>
      <c r="F6" s="212" t="s">
        <v>64</v>
      </c>
      <c r="G6" s="210"/>
      <c r="H6" s="210"/>
    </row>
    <row r="7" spans="1:8" s="180" customFormat="1" ht="30.95" customHeight="1" x14ac:dyDescent="0.2">
      <c r="A7" s="179"/>
      <c r="B7" s="181" t="s">
        <v>65</v>
      </c>
      <c r="C7" s="181" t="s">
        <v>101</v>
      </c>
      <c r="D7" s="181" t="s">
        <v>102</v>
      </c>
      <c r="E7" s="181" t="s">
        <v>68</v>
      </c>
      <c r="F7" s="182"/>
      <c r="G7" s="181" t="s">
        <v>69</v>
      </c>
      <c r="H7" s="181" t="s">
        <v>103</v>
      </c>
    </row>
    <row r="8" spans="1:8" ht="14.1" customHeight="1" x14ac:dyDescent="0.2">
      <c r="A8" s="92" t="s">
        <v>71</v>
      </c>
      <c r="B8" s="93"/>
      <c r="C8" s="93"/>
      <c r="D8" s="93"/>
      <c r="E8" s="93"/>
      <c r="F8" s="93"/>
      <c r="G8" s="93"/>
      <c r="H8" s="93"/>
    </row>
    <row r="9" spans="1:8" ht="15" customHeight="1" x14ac:dyDescent="0.2">
      <c r="A9" s="94" t="s">
        <v>40</v>
      </c>
      <c r="B9" s="21">
        <v>678.4</v>
      </c>
      <c r="C9" s="21">
        <v>-50.6</v>
      </c>
      <c r="D9" s="21">
        <v>0</v>
      </c>
      <c r="E9" s="21">
        <f>SUM(B9:D9)</f>
        <v>627.79999999999995</v>
      </c>
      <c r="F9" s="5"/>
      <c r="G9" s="95">
        <v>158.6</v>
      </c>
      <c r="H9" s="95">
        <f>SUM(E9:G9)</f>
        <v>786.4</v>
      </c>
    </row>
    <row r="10" spans="1:8" ht="15" customHeight="1" x14ac:dyDescent="0.2">
      <c r="A10" s="96" t="s">
        <v>41</v>
      </c>
      <c r="B10" s="97">
        <v>142.9</v>
      </c>
      <c r="C10" s="97">
        <v>0</v>
      </c>
      <c r="D10" s="97">
        <v>0</v>
      </c>
      <c r="E10" s="97">
        <f>SUM(B10:D10)</f>
        <v>142.9</v>
      </c>
      <c r="F10" s="93"/>
      <c r="G10" s="97">
        <v>31.2</v>
      </c>
      <c r="H10" s="97">
        <v>174</v>
      </c>
    </row>
    <row r="11" spans="1:8" ht="15" customHeight="1" x14ac:dyDescent="0.2">
      <c r="A11" s="94" t="s">
        <v>42</v>
      </c>
      <c r="B11" s="28">
        <v>61.7</v>
      </c>
      <c r="C11" s="28">
        <v>0.6</v>
      </c>
      <c r="D11" s="28">
        <v>0</v>
      </c>
      <c r="E11" s="28">
        <v>62.4</v>
      </c>
      <c r="F11" s="5"/>
      <c r="G11" s="51">
        <v>20.3</v>
      </c>
      <c r="H11" s="51">
        <v>82.6</v>
      </c>
    </row>
    <row r="12" spans="1:8" ht="15" customHeight="1" x14ac:dyDescent="0.2">
      <c r="A12" s="93"/>
      <c r="B12" s="124">
        <f>SUM(B9:B11)</f>
        <v>883</v>
      </c>
      <c r="C12" s="124">
        <v>-50</v>
      </c>
      <c r="D12" s="124">
        <f>SUM(D9:D11)</f>
        <v>0</v>
      </c>
      <c r="E12" s="124">
        <f>SUM(E9:E11)</f>
        <v>833.09999999999991</v>
      </c>
      <c r="F12" s="93"/>
      <c r="G12" s="124">
        <f>SUM(G9:G11)</f>
        <v>210.1</v>
      </c>
      <c r="H12" s="124">
        <v>1043.0999999999999</v>
      </c>
    </row>
    <row r="13" spans="1:8" ht="15" customHeight="1" x14ac:dyDescent="0.2">
      <c r="A13" s="5"/>
      <c r="B13" s="5"/>
      <c r="C13" s="5"/>
      <c r="D13" s="5"/>
      <c r="E13" s="5"/>
      <c r="F13" s="5"/>
      <c r="G13" s="5"/>
      <c r="H13" s="5"/>
    </row>
    <row r="14" spans="1:8" ht="15" customHeight="1" x14ac:dyDescent="0.2">
      <c r="A14" s="96" t="s">
        <v>72</v>
      </c>
      <c r="B14" s="93"/>
      <c r="C14" s="93"/>
      <c r="D14" s="93"/>
      <c r="E14" s="93"/>
      <c r="F14" s="93"/>
      <c r="G14" s="93"/>
      <c r="H14" s="93"/>
    </row>
    <row r="15" spans="1:8" ht="15" customHeight="1" x14ac:dyDescent="0.2">
      <c r="A15" s="94" t="s">
        <v>73</v>
      </c>
      <c r="B15" s="99">
        <v>305.2</v>
      </c>
      <c r="C15" s="99">
        <v>0</v>
      </c>
      <c r="D15" s="99">
        <v>-108.8</v>
      </c>
      <c r="E15" s="99">
        <f>SUM(B15:D15)</f>
        <v>196.39999999999998</v>
      </c>
      <c r="F15" s="5"/>
      <c r="G15" s="99">
        <v>210</v>
      </c>
      <c r="H15" s="99">
        <v>406.5</v>
      </c>
    </row>
    <row r="16" spans="1:8" ht="15" customHeight="1" x14ac:dyDescent="0.2">
      <c r="A16" s="96" t="s">
        <v>74</v>
      </c>
      <c r="B16" s="97">
        <v>378.3</v>
      </c>
      <c r="C16" s="100">
        <v>-54.4</v>
      </c>
      <c r="D16" s="100">
        <v>-15.9</v>
      </c>
      <c r="E16" s="100">
        <f>SUM(B16:D16)</f>
        <v>308.00000000000006</v>
      </c>
      <c r="F16" s="93"/>
      <c r="G16" s="112">
        <v>0</v>
      </c>
      <c r="H16" s="97">
        <v>308</v>
      </c>
    </row>
    <row r="17" spans="1:8" ht="15" customHeight="1" x14ac:dyDescent="0.2">
      <c r="A17" s="5"/>
      <c r="B17" s="129">
        <f>SUM(B15:B16)</f>
        <v>683.5</v>
      </c>
      <c r="C17" s="130">
        <f>SUM(C15:C16)</f>
        <v>-54.4</v>
      </c>
      <c r="D17" s="130">
        <f>SUM(D15:D16)</f>
        <v>-124.7</v>
      </c>
      <c r="E17" s="130">
        <f>SUM(E15:E16)</f>
        <v>504.40000000000003</v>
      </c>
      <c r="F17" s="131"/>
      <c r="G17" s="130">
        <f>SUM(G15:G16)</f>
        <v>210</v>
      </c>
      <c r="H17" s="130">
        <v>714.5</v>
      </c>
    </row>
    <row r="18" spans="1:8" ht="15" customHeight="1" x14ac:dyDescent="0.2">
      <c r="A18" s="93"/>
      <c r="B18" s="93"/>
      <c r="C18" s="93"/>
      <c r="D18" s="93"/>
      <c r="E18" s="93"/>
      <c r="F18" s="93"/>
      <c r="G18" s="93"/>
      <c r="H18" s="93"/>
    </row>
    <row r="19" spans="1:8" ht="15" customHeight="1" x14ac:dyDescent="0.2">
      <c r="A19" s="19" t="s">
        <v>75</v>
      </c>
      <c r="B19" s="5"/>
      <c r="C19" s="5"/>
      <c r="D19" s="5"/>
      <c r="E19" s="5"/>
      <c r="F19" s="5"/>
      <c r="G19" s="5"/>
      <c r="H19" s="5"/>
    </row>
    <row r="20" spans="1:8" ht="15" customHeight="1" x14ac:dyDescent="0.2">
      <c r="A20" s="96" t="s">
        <v>40</v>
      </c>
      <c r="B20" s="97">
        <v>156.1</v>
      </c>
      <c r="C20" s="97">
        <v>3.8</v>
      </c>
      <c r="D20" s="97">
        <v>102.5</v>
      </c>
      <c r="E20" s="97">
        <v>262.5</v>
      </c>
      <c r="F20" s="93"/>
      <c r="G20" s="112">
        <v>0</v>
      </c>
      <c r="H20" s="97">
        <v>262.5</v>
      </c>
    </row>
    <row r="21" spans="1:8" ht="15" customHeight="1" x14ac:dyDescent="0.2">
      <c r="A21" s="94" t="s">
        <v>41</v>
      </c>
      <c r="B21" s="99">
        <v>72</v>
      </c>
      <c r="C21" s="99">
        <v>0</v>
      </c>
      <c r="D21" s="99">
        <v>8</v>
      </c>
      <c r="E21" s="99">
        <v>80</v>
      </c>
      <c r="F21" s="5"/>
      <c r="G21" s="105">
        <v>0</v>
      </c>
      <c r="H21" s="99">
        <v>80</v>
      </c>
    </row>
    <row r="22" spans="1:8" ht="15" customHeight="1" x14ac:dyDescent="0.2">
      <c r="A22" s="96" t="s">
        <v>42</v>
      </c>
      <c r="B22" s="97">
        <v>27.3</v>
      </c>
      <c r="C22" s="97">
        <v>0.6</v>
      </c>
      <c r="D22" s="97">
        <v>2.2000000000000002</v>
      </c>
      <c r="E22" s="97">
        <v>30.1</v>
      </c>
      <c r="F22" s="93"/>
      <c r="G22" s="112">
        <v>0</v>
      </c>
      <c r="H22" s="97">
        <v>30.1</v>
      </c>
    </row>
    <row r="23" spans="1:8" ht="15" customHeight="1" x14ac:dyDescent="0.2">
      <c r="A23" s="94" t="s">
        <v>46</v>
      </c>
      <c r="B23" s="51">
        <v>-55.9</v>
      </c>
      <c r="C23" s="51">
        <v>0</v>
      </c>
      <c r="D23" s="51">
        <v>12</v>
      </c>
      <c r="E23" s="51">
        <v>-43.9</v>
      </c>
      <c r="F23" s="5"/>
      <c r="G23" s="105">
        <v>0</v>
      </c>
      <c r="H23" s="99">
        <v>-43.9</v>
      </c>
    </row>
    <row r="24" spans="1:8" ht="15" customHeight="1" x14ac:dyDescent="0.2">
      <c r="A24" s="96" t="s">
        <v>76</v>
      </c>
      <c r="B24" s="121">
        <f>SUM(B20:B23)</f>
        <v>199.5</v>
      </c>
      <c r="C24" s="121">
        <f>SUM(C20:C23)</f>
        <v>4.3999999999999995</v>
      </c>
      <c r="D24" s="121">
        <f>SUM(D20:D23)</f>
        <v>124.7</v>
      </c>
      <c r="E24" s="121">
        <f>SUM(B24:D24)</f>
        <v>328.6</v>
      </c>
      <c r="F24" s="116"/>
      <c r="G24" s="121">
        <f>SUM(G20:G23)</f>
        <v>0</v>
      </c>
      <c r="H24" s="121">
        <v>328.6</v>
      </c>
    </row>
    <row r="25" spans="1:8" ht="15" customHeight="1" x14ac:dyDescent="0.2">
      <c r="A25" s="5"/>
      <c r="B25" s="5"/>
      <c r="C25" s="5"/>
      <c r="D25" s="5"/>
      <c r="E25" s="5"/>
      <c r="F25" s="5"/>
      <c r="G25" s="5"/>
      <c r="H25" s="5"/>
    </row>
    <row r="26" spans="1:8" ht="15" customHeight="1" x14ac:dyDescent="0.2">
      <c r="A26" s="96" t="s">
        <v>77</v>
      </c>
      <c r="B26" s="117">
        <v>2.9</v>
      </c>
      <c r="C26" s="97">
        <v>0</v>
      </c>
      <c r="D26" s="97">
        <v>0</v>
      </c>
      <c r="E26" s="97">
        <f>SUM(B26:D26)</f>
        <v>2.9</v>
      </c>
      <c r="F26" s="93"/>
      <c r="G26" s="112">
        <v>0</v>
      </c>
      <c r="H26" s="97">
        <v>2.9</v>
      </c>
    </row>
    <row r="27" spans="1:8" ht="15" customHeight="1" x14ac:dyDescent="0.2">
      <c r="A27" s="94" t="s">
        <v>78</v>
      </c>
      <c r="B27" s="51">
        <v>-59.1</v>
      </c>
      <c r="C27" s="51">
        <v>0</v>
      </c>
      <c r="D27" s="51">
        <v>0</v>
      </c>
      <c r="E27" s="99">
        <f>SUM(B27:D27)</f>
        <v>-59.1</v>
      </c>
      <c r="F27" s="5"/>
      <c r="G27" s="105">
        <v>0</v>
      </c>
      <c r="H27" s="99">
        <v>-59.1</v>
      </c>
    </row>
    <row r="28" spans="1:8" ht="15" customHeight="1" x14ac:dyDescent="0.2">
      <c r="A28" s="93"/>
      <c r="B28" s="118">
        <v>-56.1</v>
      </c>
      <c r="C28" s="119">
        <f>SUM(C26:C27)</f>
        <v>0</v>
      </c>
      <c r="D28" s="119">
        <f>SUM(D26:D27)</f>
        <v>0</v>
      </c>
      <c r="E28" s="119">
        <f>SUM(B28:D28)</f>
        <v>-56.1</v>
      </c>
      <c r="F28" s="93"/>
      <c r="G28" s="119">
        <f>SUM(G26:G27)</f>
        <v>0</v>
      </c>
      <c r="H28" s="119">
        <v>-56.1</v>
      </c>
    </row>
    <row r="29" spans="1:8" ht="15" customHeight="1" x14ac:dyDescent="0.2">
      <c r="A29" s="5"/>
      <c r="B29" s="5"/>
      <c r="C29" s="5"/>
      <c r="D29" s="5"/>
      <c r="E29" s="5"/>
      <c r="F29" s="5"/>
      <c r="G29" s="5"/>
      <c r="H29" s="5"/>
    </row>
    <row r="30" spans="1:8" ht="15" customHeight="1" x14ac:dyDescent="0.2">
      <c r="A30" s="96" t="s">
        <v>79</v>
      </c>
      <c r="B30" s="117">
        <v>143.30000000000001</v>
      </c>
      <c r="C30" s="97">
        <v>4.4000000000000004</v>
      </c>
      <c r="D30" s="97">
        <v>124.7</v>
      </c>
      <c r="E30" s="97">
        <f>SUM(B30:D30)</f>
        <v>272.40000000000003</v>
      </c>
      <c r="F30" s="93"/>
      <c r="G30" s="112">
        <v>0</v>
      </c>
      <c r="H30" s="97">
        <v>272.5</v>
      </c>
    </row>
    <row r="31" spans="1:8" ht="15" customHeight="1" x14ac:dyDescent="0.2">
      <c r="A31" s="94" t="s">
        <v>104</v>
      </c>
      <c r="B31" s="99">
        <v>-24.1</v>
      </c>
      <c r="C31" s="28">
        <v>-1.1000000000000001</v>
      </c>
      <c r="D31" s="28">
        <v>-26.3</v>
      </c>
      <c r="E31" s="51">
        <f>SUM(B31:D31)</f>
        <v>-51.5</v>
      </c>
      <c r="F31" s="5"/>
      <c r="G31" s="5"/>
      <c r="H31" s="99">
        <v>-51.5</v>
      </c>
    </row>
    <row r="32" spans="1:8" ht="15" customHeight="1" x14ac:dyDescent="0.2">
      <c r="A32" s="96" t="s">
        <v>81</v>
      </c>
      <c r="B32" s="120">
        <f>SUM(B30:B31)</f>
        <v>119.20000000000002</v>
      </c>
      <c r="C32" s="121">
        <f>+C30+C31</f>
        <v>3.3000000000000003</v>
      </c>
      <c r="D32" s="121">
        <f>+D30+D31</f>
        <v>98.4</v>
      </c>
      <c r="E32" s="121">
        <v>221</v>
      </c>
      <c r="F32" s="122"/>
      <c r="G32" s="121">
        <f>+G30+G31</f>
        <v>0</v>
      </c>
      <c r="H32" s="121">
        <v>221</v>
      </c>
    </row>
    <row r="33" spans="1:8" ht="15" customHeight="1" x14ac:dyDescent="0.2">
      <c r="A33" s="94" t="s">
        <v>82</v>
      </c>
      <c r="B33" s="51">
        <v>-6.9</v>
      </c>
      <c r="C33" s="105">
        <v>0</v>
      </c>
      <c r="D33" s="51">
        <v>-2</v>
      </c>
      <c r="E33" s="99">
        <f>SUM(B33:D33)</f>
        <v>-8.9</v>
      </c>
      <c r="F33" s="5"/>
      <c r="G33" s="105">
        <v>0</v>
      </c>
      <c r="H33" s="99">
        <v>-8.9</v>
      </c>
    </row>
    <row r="34" spans="1:8" ht="15" customHeight="1" x14ac:dyDescent="0.2">
      <c r="A34" s="96" t="s">
        <v>35</v>
      </c>
      <c r="B34" s="123">
        <f>SUM(B32:B33)</f>
        <v>112.30000000000001</v>
      </c>
      <c r="C34" s="124">
        <f>+C32+C33</f>
        <v>3.3000000000000003</v>
      </c>
      <c r="D34" s="124">
        <f>+D32+D33</f>
        <v>96.4</v>
      </c>
      <c r="E34" s="124">
        <f>SUM(E32:E33)</f>
        <v>212.1</v>
      </c>
      <c r="F34" s="93"/>
      <c r="G34" s="124">
        <f>+G32+G33</f>
        <v>0</v>
      </c>
      <c r="H34" s="124">
        <v>212.1</v>
      </c>
    </row>
    <row r="35" spans="1:8" ht="15" customHeight="1" x14ac:dyDescent="0.2">
      <c r="A35" s="5"/>
      <c r="B35" s="5"/>
      <c r="C35" s="5"/>
      <c r="D35" s="5"/>
      <c r="E35" s="5"/>
      <c r="F35" s="5"/>
      <c r="G35" s="5"/>
      <c r="H35" s="5"/>
    </row>
    <row r="36" spans="1:8" ht="15" customHeight="1" x14ac:dyDescent="0.2">
      <c r="A36" s="96" t="s">
        <v>105</v>
      </c>
      <c r="B36" s="97">
        <v>158</v>
      </c>
      <c r="C36" s="93"/>
      <c r="D36" s="93"/>
      <c r="E36" s="97">
        <f>B36</f>
        <v>158</v>
      </c>
      <c r="F36" s="93"/>
      <c r="G36" s="112">
        <v>0</v>
      </c>
      <c r="H36" s="97">
        <f>E36</f>
        <v>158</v>
      </c>
    </row>
    <row r="37" spans="1:8" ht="15" customHeight="1" x14ac:dyDescent="0.2">
      <c r="A37" s="94" t="s">
        <v>106</v>
      </c>
      <c r="B37" s="125">
        <f>B34/B36</f>
        <v>0.7107594936708862</v>
      </c>
      <c r="C37" s="125">
        <f>C34/$B$36</f>
        <v>2.0886075949367089E-2</v>
      </c>
      <c r="D37" s="125">
        <f>D34/$B$36</f>
        <v>0.61012658227848104</v>
      </c>
      <c r="E37" s="125">
        <f>E34/$B$36</f>
        <v>1.3424050632911393</v>
      </c>
      <c r="F37" s="5"/>
      <c r="G37" s="126">
        <f>G34/$B$36</f>
        <v>0</v>
      </c>
      <c r="H37" s="125">
        <f>H34/$B$36</f>
        <v>1.3424050632911393</v>
      </c>
    </row>
    <row r="38" spans="1:8" ht="15" customHeight="1" x14ac:dyDescent="0.2">
      <c r="A38" s="2"/>
      <c r="B38" s="2"/>
      <c r="C38" s="2"/>
      <c r="D38" s="2"/>
      <c r="E38" s="2"/>
      <c r="F38" s="2"/>
      <c r="G38" s="2"/>
      <c r="H38" s="2"/>
    </row>
    <row r="39" spans="1:8" ht="11.1" customHeight="1" x14ac:dyDescent="0.2">
      <c r="A39" s="127"/>
      <c r="B39" s="86"/>
      <c r="C39" s="86"/>
      <c r="D39" s="86"/>
      <c r="E39" s="86"/>
      <c r="F39" s="86"/>
      <c r="G39" s="86"/>
      <c r="H39" s="86"/>
    </row>
    <row r="40" spans="1:8" ht="11.1" customHeight="1" x14ac:dyDescent="0.2">
      <c r="A40" s="86"/>
      <c r="B40" s="86"/>
      <c r="C40" s="86"/>
      <c r="D40" s="86"/>
      <c r="E40" s="86"/>
      <c r="F40" s="86"/>
      <c r="G40" s="86"/>
      <c r="H40" s="86"/>
    </row>
    <row r="41" spans="1:8" ht="31.5" customHeight="1" x14ac:dyDescent="0.2">
      <c r="A41" s="216" t="s">
        <v>107</v>
      </c>
      <c r="B41" s="186"/>
      <c r="C41" s="186"/>
      <c r="D41" s="186"/>
      <c r="E41" s="186"/>
      <c r="F41" s="210"/>
      <c r="G41" s="210"/>
      <c r="H41" s="210"/>
    </row>
    <row r="42" spans="1:8" ht="12" customHeight="1" x14ac:dyDescent="0.2">
      <c r="A42" s="86"/>
      <c r="B42" s="86"/>
      <c r="C42" s="86"/>
      <c r="D42" s="86"/>
      <c r="E42" s="86"/>
      <c r="F42" s="86"/>
      <c r="G42" s="86"/>
      <c r="H42" s="86"/>
    </row>
    <row r="43" spans="1:8" ht="42.95" customHeight="1" x14ac:dyDescent="0.2">
      <c r="A43" s="216" t="s">
        <v>108</v>
      </c>
      <c r="B43" s="186"/>
      <c r="C43" s="186"/>
      <c r="D43" s="186"/>
      <c r="E43" s="186"/>
      <c r="F43" s="210"/>
      <c r="G43" s="210"/>
      <c r="H43" s="210"/>
    </row>
    <row r="44" spans="1:8" ht="12" customHeight="1" x14ac:dyDescent="0.2">
      <c r="A44" s="189"/>
      <c r="B44" s="191"/>
      <c r="C44" s="191"/>
      <c r="D44" s="191"/>
      <c r="E44" s="191"/>
      <c r="F44" s="128"/>
      <c r="G44" s="128"/>
      <c r="H44" s="128"/>
    </row>
    <row r="45" spans="1:8" ht="33.950000000000003" customHeight="1" x14ac:dyDescent="0.2">
      <c r="A45" s="216" t="s">
        <v>109</v>
      </c>
      <c r="B45" s="210"/>
      <c r="C45" s="210"/>
      <c r="D45" s="210"/>
      <c r="E45" s="210"/>
      <c r="F45" s="210"/>
      <c r="G45" s="210"/>
      <c r="H45" s="210"/>
    </row>
    <row r="46" spans="1:8" ht="12" customHeight="1" x14ac:dyDescent="0.2">
      <c r="A46" s="189"/>
      <c r="B46" s="191"/>
      <c r="C46" s="191"/>
      <c r="D46" s="191"/>
      <c r="E46" s="191"/>
      <c r="F46" s="128"/>
      <c r="G46" s="128"/>
      <c r="H46" s="128"/>
    </row>
    <row r="47" spans="1:8" ht="23.45" customHeight="1" x14ac:dyDescent="0.2">
      <c r="A47" s="216" t="s">
        <v>110</v>
      </c>
      <c r="B47" s="186"/>
      <c r="C47" s="186"/>
      <c r="D47" s="186"/>
      <c r="E47" s="186"/>
      <c r="F47" s="210"/>
      <c r="G47" s="210"/>
      <c r="H47" s="210"/>
    </row>
    <row r="48" spans="1:8" ht="15" customHeight="1" x14ac:dyDescent="0.2">
      <c r="A48" s="191"/>
      <c r="B48" s="186"/>
      <c r="C48" s="186"/>
      <c r="D48" s="186"/>
      <c r="E48" s="186"/>
      <c r="F48" s="2"/>
      <c r="G48" s="2"/>
      <c r="H48" s="2"/>
    </row>
  </sheetData>
  <mergeCells count="11">
    <mergeCell ref="A1:H1"/>
    <mergeCell ref="A2:H2"/>
    <mergeCell ref="B5:H5"/>
    <mergeCell ref="B6:H6"/>
    <mergeCell ref="A41:H41"/>
    <mergeCell ref="A48:E48"/>
    <mergeCell ref="A43:H43"/>
    <mergeCell ref="A44:E44"/>
    <mergeCell ref="A45:H45"/>
    <mergeCell ref="A46:E46"/>
    <mergeCell ref="A47:H47"/>
  </mergeCells>
  <printOptions horizontalCentered="1"/>
  <pageMargins left="0.15" right="0.15" top="0.2" bottom="0.2" header="0.3" footer="0.3"/>
  <pageSetup scale="7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50"/>
  <sheetViews>
    <sheetView zoomScaleNormal="100" workbookViewId="0">
      <selection sqref="A1:H1"/>
    </sheetView>
  </sheetViews>
  <sheetFormatPr defaultColWidth="21.5" defaultRowHeight="12.75" x14ac:dyDescent="0.2"/>
  <cols>
    <col min="1" max="1" width="69.33203125" customWidth="1"/>
    <col min="2" max="2" width="22.6640625" customWidth="1"/>
    <col min="3" max="3" width="22.33203125" customWidth="1"/>
    <col min="5" max="5" width="24" customWidth="1"/>
    <col min="6" max="6" width="4" customWidth="1"/>
    <col min="8" max="8" width="29.5" customWidth="1"/>
    <col min="9" max="9" width="27.33203125" customWidth="1"/>
  </cols>
  <sheetData>
    <row r="1" spans="1:8" ht="15" customHeight="1" x14ac:dyDescent="0.2">
      <c r="A1" s="196" t="s">
        <v>111</v>
      </c>
      <c r="B1" s="186"/>
      <c r="C1" s="186"/>
      <c r="D1" s="186"/>
      <c r="E1" s="186"/>
      <c r="F1" s="186"/>
      <c r="G1" s="186"/>
      <c r="H1" s="210"/>
    </row>
    <row r="2" spans="1:8" ht="15" customHeight="1" x14ac:dyDescent="0.2">
      <c r="A2" s="190" t="s">
        <v>1</v>
      </c>
      <c r="B2" s="186"/>
      <c r="C2" s="186"/>
      <c r="D2" s="186"/>
      <c r="E2" s="186"/>
      <c r="F2" s="186"/>
      <c r="G2" s="186"/>
      <c r="H2" s="2"/>
    </row>
    <row r="3" spans="1:8" ht="15" customHeight="1" x14ac:dyDescent="0.2">
      <c r="A3" s="89" t="s">
        <v>62</v>
      </c>
      <c r="B3" s="2"/>
      <c r="C3" s="2"/>
      <c r="D3" s="2"/>
      <c r="E3" s="2"/>
      <c r="F3" s="2"/>
      <c r="G3" s="2"/>
      <c r="H3" s="2"/>
    </row>
    <row r="4" spans="1:8" ht="15" customHeight="1" x14ac:dyDescent="0.2">
      <c r="A4" s="2"/>
      <c r="B4" s="2"/>
      <c r="C4" s="2"/>
      <c r="D4" s="2"/>
      <c r="E4" s="2"/>
      <c r="F4" s="2"/>
      <c r="G4" s="2"/>
      <c r="H4" s="2"/>
    </row>
    <row r="5" spans="1:8" ht="14.1" customHeight="1" x14ac:dyDescent="0.2">
      <c r="A5" s="2"/>
      <c r="B5" s="217" t="s">
        <v>63</v>
      </c>
      <c r="C5" s="213"/>
      <c r="D5" s="213"/>
      <c r="E5" s="213"/>
      <c r="F5" s="213"/>
      <c r="G5" s="213"/>
      <c r="H5" s="213"/>
    </row>
    <row r="6" spans="1:8" ht="14.1" customHeight="1" x14ac:dyDescent="0.2">
      <c r="A6" s="2"/>
      <c r="B6" s="218">
        <v>43465</v>
      </c>
      <c r="C6" s="213"/>
      <c r="D6" s="213"/>
      <c r="E6" s="213"/>
      <c r="F6" s="213"/>
      <c r="G6" s="213"/>
      <c r="H6" s="213"/>
    </row>
    <row r="7" spans="1:8" s="180" customFormat="1" ht="30.95" customHeight="1" x14ac:dyDescent="0.2">
      <c r="A7" s="179"/>
      <c r="B7" s="183" t="s">
        <v>65</v>
      </c>
      <c r="C7" s="183" t="s">
        <v>112</v>
      </c>
      <c r="D7" s="183" t="s">
        <v>113</v>
      </c>
      <c r="E7" s="181" t="s">
        <v>68</v>
      </c>
      <c r="F7" s="184"/>
      <c r="G7" s="181" t="s">
        <v>69</v>
      </c>
      <c r="H7" s="181" t="s">
        <v>114</v>
      </c>
    </row>
    <row r="8" spans="1:8" ht="14.1" customHeight="1" x14ac:dyDescent="0.2">
      <c r="A8" s="92" t="s">
        <v>71</v>
      </c>
      <c r="B8" s="93"/>
      <c r="C8" s="93"/>
      <c r="D8" s="93"/>
      <c r="E8" s="93"/>
      <c r="F8" s="93"/>
      <c r="G8" s="93"/>
      <c r="H8" s="93"/>
    </row>
    <row r="9" spans="1:8" ht="14.1" customHeight="1" x14ac:dyDescent="0.2">
      <c r="A9" s="94" t="s">
        <v>40</v>
      </c>
      <c r="B9" s="21">
        <v>662.7</v>
      </c>
      <c r="C9" s="21">
        <v>-61.9</v>
      </c>
      <c r="D9" s="21">
        <v>0</v>
      </c>
      <c r="E9" s="21">
        <f>SUM(B9:D9)</f>
        <v>600.80000000000007</v>
      </c>
      <c r="F9" s="23"/>
      <c r="G9" s="21">
        <v>164</v>
      </c>
      <c r="H9" s="95">
        <f>SUM(E9:G9)</f>
        <v>764.80000000000007</v>
      </c>
    </row>
    <row r="10" spans="1:8" ht="14.1" customHeight="1" x14ac:dyDescent="0.2">
      <c r="A10" s="96" t="s">
        <v>41</v>
      </c>
      <c r="B10" s="136">
        <v>154.4</v>
      </c>
      <c r="C10" s="136">
        <v>0</v>
      </c>
      <c r="D10" s="136">
        <v>0</v>
      </c>
      <c r="E10" s="136">
        <f>SUM(B10:D10)</f>
        <v>154.4</v>
      </c>
      <c r="F10" s="137"/>
      <c r="G10" s="136">
        <v>33.700000000000003</v>
      </c>
      <c r="H10" s="97">
        <f>SUM(E10:G10)</f>
        <v>188.10000000000002</v>
      </c>
    </row>
    <row r="11" spans="1:8" ht="14.1" customHeight="1" x14ac:dyDescent="0.2">
      <c r="A11" s="94" t="s">
        <v>42</v>
      </c>
      <c r="B11" s="28">
        <v>63.4</v>
      </c>
      <c r="C11" s="28">
        <v>0.4</v>
      </c>
      <c r="D11" s="28">
        <v>0</v>
      </c>
      <c r="E11" s="32">
        <f>SUM(B11:D11)</f>
        <v>63.8</v>
      </c>
      <c r="F11" s="67"/>
      <c r="G11" s="28">
        <v>20.9</v>
      </c>
      <c r="H11" s="99">
        <f>SUM(E11:G11)</f>
        <v>84.699999999999989</v>
      </c>
    </row>
    <row r="12" spans="1:8" ht="14.1" customHeight="1" x14ac:dyDescent="0.2">
      <c r="A12" s="93"/>
      <c r="B12" s="138">
        <v>880.5</v>
      </c>
      <c r="C12" s="138">
        <f>SUM(C9:C11)</f>
        <v>-61.5</v>
      </c>
      <c r="D12" s="139">
        <f>SUM(D9:D11)</f>
        <v>0</v>
      </c>
      <c r="E12" s="138">
        <f>SUM(E9:E11)</f>
        <v>819</v>
      </c>
      <c r="F12" s="140"/>
      <c r="G12" s="138">
        <f>SUM(G9:G11)</f>
        <v>218.6</v>
      </c>
      <c r="H12" s="124">
        <f>SUM(H9:H11)</f>
        <v>1037.6000000000001</v>
      </c>
    </row>
    <row r="13" spans="1:8" ht="15" customHeight="1" x14ac:dyDescent="0.2">
      <c r="A13" s="5"/>
      <c r="B13" s="2"/>
      <c r="C13" s="2"/>
      <c r="D13" s="2"/>
      <c r="E13" s="2"/>
      <c r="F13" s="2"/>
      <c r="G13" s="2"/>
      <c r="H13" s="5"/>
    </row>
    <row r="14" spans="1:8" ht="14.1" customHeight="1" x14ac:dyDescent="0.2">
      <c r="A14" s="96" t="s">
        <v>72</v>
      </c>
      <c r="B14" s="141"/>
      <c r="C14" s="141"/>
      <c r="D14" s="141"/>
      <c r="E14" s="141"/>
      <c r="F14" s="141"/>
      <c r="G14" s="141"/>
      <c r="H14" s="93"/>
    </row>
    <row r="15" spans="1:8" ht="14.1" customHeight="1" x14ac:dyDescent="0.2">
      <c r="A15" s="94" t="s">
        <v>73</v>
      </c>
      <c r="B15" s="32">
        <v>313</v>
      </c>
      <c r="C15" s="77">
        <v>0</v>
      </c>
      <c r="D15" s="32">
        <v>-122.8</v>
      </c>
      <c r="E15" s="32">
        <f>SUM(B15:D15)</f>
        <v>190.2</v>
      </c>
      <c r="F15" s="81"/>
      <c r="G15" s="32">
        <v>218.6</v>
      </c>
      <c r="H15" s="99">
        <f>SUM(E15:G15)</f>
        <v>408.79999999999995</v>
      </c>
    </row>
    <row r="16" spans="1:8" ht="14.1" customHeight="1" x14ac:dyDescent="0.2">
      <c r="A16" s="96" t="s">
        <v>74</v>
      </c>
      <c r="B16" s="142">
        <v>400.5</v>
      </c>
      <c r="C16" s="142">
        <v>-66</v>
      </c>
      <c r="D16" s="142">
        <v>-34</v>
      </c>
      <c r="E16" s="136">
        <f>SUM(B16:D16)</f>
        <v>300.5</v>
      </c>
      <c r="F16" s="143"/>
      <c r="G16" s="144">
        <v>0</v>
      </c>
      <c r="H16" s="100">
        <f>SUM(E16:G16)</f>
        <v>300.5</v>
      </c>
    </row>
    <row r="17" spans="1:8" ht="14.1" customHeight="1" x14ac:dyDescent="0.2">
      <c r="A17" s="5"/>
      <c r="B17" s="31">
        <v>713.5</v>
      </c>
      <c r="C17" s="145">
        <v>-66</v>
      </c>
      <c r="D17" s="146">
        <v>-156.80000000000001</v>
      </c>
      <c r="E17" s="31">
        <f>SUM(E15:E16)</f>
        <v>490.7</v>
      </c>
      <c r="F17" s="81"/>
      <c r="G17" s="31">
        <f>SUM(G15:G16)</f>
        <v>218.6</v>
      </c>
      <c r="H17" s="99">
        <f>SUM(E17:G17)</f>
        <v>709.3</v>
      </c>
    </row>
    <row r="18" spans="1:8" ht="15" customHeight="1" x14ac:dyDescent="0.2">
      <c r="A18" s="93"/>
      <c r="B18" s="141"/>
      <c r="C18" s="141"/>
      <c r="D18" s="141"/>
      <c r="E18" s="141"/>
      <c r="F18" s="141"/>
      <c r="G18" s="141"/>
      <c r="H18" s="93"/>
    </row>
    <row r="19" spans="1:8" ht="14.1" customHeight="1" x14ac:dyDescent="0.2">
      <c r="A19" s="19" t="s">
        <v>75</v>
      </c>
      <c r="B19" s="2"/>
      <c r="C19" s="2"/>
      <c r="D19" s="2"/>
      <c r="E19" s="2"/>
      <c r="F19" s="2"/>
      <c r="G19" s="2"/>
      <c r="H19" s="5"/>
    </row>
    <row r="20" spans="1:8" ht="14.1" customHeight="1" x14ac:dyDescent="0.2">
      <c r="A20" s="96" t="s">
        <v>40</v>
      </c>
      <c r="B20" s="136">
        <v>124</v>
      </c>
      <c r="C20" s="136">
        <v>4.5</v>
      </c>
      <c r="D20" s="136">
        <v>118.6</v>
      </c>
      <c r="E20" s="136">
        <f>SUM(B20:D20)</f>
        <v>247.1</v>
      </c>
      <c r="F20" s="143"/>
      <c r="G20" s="144">
        <v>0</v>
      </c>
      <c r="H20" s="97">
        <f>SUM(E20:G20)</f>
        <v>247.1</v>
      </c>
    </row>
    <row r="21" spans="1:8" ht="14.1" customHeight="1" x14ac:dyDescent="0.2">
      <c r="A21" s="94" t="s">
        <v>41</v>
      </c>
      <c r="B21" s="32">
        <v>79.400000000000006</v>
      </c>
      <c r="C21" s="77">
        <v>0</v>
      </c>
      <c r="D21" s="32">
        <v>10.3</v>
      </c>
      <c r="E21" s="32">
        <f>SUM(B21:D21)</f>
        <v>89.7</v>
      </c>
      <c r="F21" s="81"/>
      <c r="G21" s="77">
        <v>0</v>
      </c>
      <c r="H21" s="99">
        <f>SUM(E21:G21)</f>
        <v>89.7</v>
      </c>
    </row>
    <row r="22" spans="1:8" ht="14.1" customHeight="1" x14ac:dyDescent="0.2">
      <c r="A22" s="96" t="s">
        <v>42</v>
      </c>
      <c r="B22" s="136">
        <v>26.4</v>
      </c>
      <c r="C22" s="144">
        <v>0</v>
      </c>
      <c r="D22" s="136">
        <v>2.8</v>
      </c>
      <c r="E22" s="136">
        <f>SUM(B22:D22)</f>
        <v>29.2</v>
      </c>
      <c r="F22" s="143"/>
      <c r="G22" s="144">
        <v>0</v>
      </c>
      <c r="H22" s="97">
        <f>SUM(E22:G22)</f>
        <v>29.2</v>
      </c>
    </row>
    <row r="23" spans="1:8" ht="14.1" customHeight="1" x14ac:dyDescent="0.2">
      <c r="A23" s="94" t="s">
        <v>46</v>
      </c>
      <c r="B23" s="28">
        <v>-62.8</v>
      </c>
      <c r="C23" s="68">
        <v>0</v>
      </c>
      <c r="D23" s="28">
        <v>25.1</v>
      </c>
      <c r="E23" s="32">
        <f>SUM(B23:D23)</f>
        <v>-37.699999999999996</v>
      </c>
      <c r="F23" s="81"/>
      <c r="G23" s="77">
        <v>0</v>
      </c>
      <c r="H23" s="99">
        <f>SUM(E23:G23)</f>
        <v>-37.699999999999996</v>
      </c>
    </row>
    <row r="24" spans="1:8" ht="14.1" customHeight="1" x14ac:dyDescent="0.2">
      <c r="A24" s="96" t="s">
        <v>76</v>
      </c>
      <c r="B24" s="147">
        <v>167</v>
      </c>
      <c r="C24" s="147">
        <f>SUM(C20:C23)</f>
        <v>4.5</v>
      </c>
      <c r="D24" s="147">
        <f>SUM(D20:D23)</f>
        <v>156.80000000000001</v>
      </c>
      <c r="E24" s="147">
        <f>SUM(E20:E23)</f>
        <v>328.3</v>
      </c>
      <c r="F24" s="148"/>
      <c r="G24" s="149">
        <v>0</v>
      </c>
      <c r="H24" s="121">
        <f>SUM(H20:H23)</f>
        <v>328.3</v>
      </c>
    </row>
    <row r="25" spans="1:8" ht="15" customHeight="1" x14ac:dyDescent="0.2">
      <c r="A25" s="5"/>
      <c r="B25" s="2"/>
      <c r="C25" s="2"/>
      <c r="D25" s="2"/>
      <c r="E25" s="2"/>
      <c r="F25" s="2"/>
      <c r="G25" s="2"/>
      <c r="H25" s="2"/>
    </row>
    <row r="26" spans="1:8" ht="14.1" customHeight="1" x14ac:dyDescent="0.2">
      <c r="A26" s="96" t="s">
        <v>77</v>
      </c>
      <c r="B26" s="136">
        <v>3.3</v>
      </c>
      <c r="C26" s="144">
        <v>0</v>
      </c>
      <c r="D26" s="144">
        <v>0</v>
      </c>
      <c r="E26" s="136">
        <f>SUM(B26:D26)</f>
        <v>3.3</v>
      </c>
      <c r="F26" s="143"/>
      <c r="G26" s="144">
        <v>0</v>
      </c>
      <c r="H26" s="97">
        <f>SUM(E26:G26)</f>
        <v>3.3</v>
      </c>
    </row>
    <row r="27" spans="1:8" ht="14.1" customHeight="1" x14ac:dyDescent="0.2">
      <c r="A27" s="94" t="s">
        <v>78</v>
      </c>
      <c r="B27" s="28">
        <v>-55.9</v>
      </c>
      <c r="C27" s="68">
        <v>0</v>
      </c>
      <c r="D27" s="68">
        <v>0</v>
      </c>
      <c r="E27" s="32">
        <f>SUM(B27:D27)</f>
        <v>-55.9</v>
      </c>
      <c r="F27" s="81"/>
      <c r="G27" s="77">
        <v>0</v>
      </c>
      <c r="H27" s="51">
        <f>SUM(E27:G27)</f>
        <v>-55.9</v>
      </c>
    </row>
    <row r="28" spans="1:8" ht="14.1" customHeight="1" x14ac:dyDescent="0.2">
      <c r="A28" s="93"/>
      <c r="B28" s="150">
        <v>-52.6</v>
      </c>
      <c r="C28" s="151">
        <v>0</v>
      </c>
      <c r="D28" s="151">
        <v>0</v>
      </c>
      <c r="E28" s="150">
        <f>SUM(E26:E27)</f>
        <v>-52.6</v>
      </c>
      <c r="F28" s="143"/>
      <c r="G28" s="151">
        <v>0</v>
      </c>
      <c r="H28" s="150">
        <f>SUM(E28:G28)</f>
        <v>-52.6</v>
      </c>
    </row>
    <row r="29" spans="1:8" ht="15" customHeight="1" x14ac:dyDescent="0.2">
      <c r="A29" s="5"/>
      <c r="B29" s="2"/>
      <c r="C29" s="2"/>
      <c r="D29" s="2"/>
      <c r="E29" s="152"/>
      <c r="F29" s="2"/>
      <c r="G29" s="2"/>
      <c r="H29" s="5"/>
    </row>
    <row r="30" spans="1:8" ht="14.1" customHeight="1" x14ac:dyDescent="0.2">
      <c r="A30" s="96" t="s">
        <v>79</v>
      </c>
      <c r="B30" s="136">
        <v>114.4</v>
      </c>
      <c r="C30" s="136">
        <v>4.5</v>
      </c>
      <c r="D30" s="136">
        <v>156.80000000000001</v>
      </c>
      <c r="E30" s="136">
        <f>SUM(B30:D30)</f>
        <v>275.70000000000005</v>
      </c>
      <c r="F30" s="143"/>
      <c r="G30" s="144">
        <v>0</v>
      </c>
      <c r="H30" s="97">
        <f>SUM(E30:G30)</f>
        <v>275.70000000000005</v>
      </c>
    </row>
    <row r="31" spans="1:8" ht="14.1" customHeight="1" x14ac:dyDescent="0.2">
      <c r="A31" s="94" t="s">
        <v>115</v>
      </c>
      <c r="B31" s="28">
        <v>-31.1</v>
      </c>
      <c r="C31" s="28">
        <v>-1</v>
      </c>
      <c r="D31" s="28">
        <v>-21</v>
      </c>
      <c r="E31" s="28">
        <f>SUM(B31:D31)</f>
        <v>-53.1</v>
      </c>
      <c r="F31" s="81"/>
      <c r="G31" s="83"/>
      <c r="H31" s="99">
        <f>SUM(E31:G31)</f>
        <v>-53.1</v>
      </c>
    </row>
    <row r="32" spans="1:8" ht="14.1" customHeight="1" x14ac:dyDescent="0.2">
      <c r="A32" s="96" t="s">
        <v>81</v>
      </c>
      <c r="B32" s="147">
        <f>SUM(B30:B31)</f>
        <v>83.300000000000011</v>
      </c>
      <c r="C32" s="147">
        <f>SUM(C30:C31)</f>
        <v>3.5</v>
      </c>
      <c r="D32" s="147">
        <f>SUM(D30:D31)</f>
        <v>135.80000000000001</v>
      </c>
      <c r="E32" s="153">
        <f>SUM(B32:D32)</f>
        <v>222.60000000000002</v>
      </c>
      <c r="F32" s="148"/>
      <c r="G32" s="149">
        <v>0</v>
      </c>
      <c r="H32" s="121">
        <f>SUM(E32:G32)</f>
        <v>222.60000000000002</v>
      </c>
    </row>
    <row r="33" spans="1:9" ht="14.1" customHeight="1" x14ac:dyDescent="0.2">
      <c r="A33" s="94" t="s">
        <v>82</v>
      </c>
      <c r="B33" s="28">
        <v>-8.1</v>
      </c>
      <c r="C33" s="68">
        <v>0</v>
      </c>
      <c r="D33" s="28">
        <v>-2.9</v>
      </c>
      <c r="E33" s="28">
        <f>SUM(B33:D33)</f>
        <v>-11</v>
      </c>
      <c r="F33" s="81"/>
      <c r="G33" s="77">
        <v>0</v>
      </c>
      <c r="H33" s="99">
        <f>SUM(E33:G33)</f>
        <v>-11</v>
      </c>
    </row>
    <row r="34" spans="1:9" ht="14.1" customHeight="1" x14ac:dyDescent="0.2">
      <c r="A34" s="96" t="s">
        <v>35</v>
      </c>
      <c r="B34" s="138">
        <f>SUM(B32:B33)</f>
        <v>75.200000000000017</v>
      </c>
      <c r="C34" s="138">
        <f>SUM(C32:C33)</f>
        <v>3.5</v>
      </c>
      <c r="D34" s="138">
        <f>SUM(D32:D33)</f>
        <v>132.9</v>
      </c>
      <c r="E34" s="153">
        <f>SUM(B34:D34)</f>
        <v>211.60000000000002</v>
      </c>
      <c r="F34" s="148"/>
      <c r="G34" s="139">
        <v>0</v>
      </c>
      <c r="H34" s="124">
        <f>SUM(H32:H33)</f>
        <v>211.60000000000002</v>
      </c>
    </row>
    <row r="35" spans="1:9" ht="15" customHeight="1" x14ac:dyDescent="0.2">
      <c r="A35" s="5"/>
      <c r="B35" s="2"/>
      <c r="C35" s="2"/>
      <c r="D35" s="154"/>
      <c r="E35" s="154"/>
      <c r="F35" s="2"/>
      <c r="G35" s="2"/>
      <c r="H35" s="5"/>
    </row>
    <row r="36" spans="1:9" ht="14.1" customHeight="1" x14ac:dyDescent="0.2">
      <c r="A36" s="96" t="s">
        <v>116</v>
      </c>
      <c r="B36" s="136">
        <v>158.69999999999999</v>
      </c>
      <c r="C36" s="141"/>
      <c r="D36" s="141"/>
      <c r="E36" s="155">
        <v>158.69999999999999</v>
      </c>
      <c r="F36" s="143"/>
      <c r="G36" s="144">
        <v>0</v>
      </c>
      <c r="H36" s="98">
        <f>E36</f>
        <v>158.69999999999999</v>
      </c>
    </row>
    <row r="37" spans="1:9" ht="14.1" customHeight="1" x14ac:dyDescent="0.2">
      <c r="A37" s="94" t="s">
        <v>117</v>
      </c>
      <c r="B37" s="156">
        <f>B34/B36</f>
        <v>0.47385003150598626</v>
      </c>
      <c r="C37" s="156">
        <f>C34/$B$36</f>
        <v>2.2054190296156271E-2</v>
      </c>
      <c r="D37" s="156">
        <f>D34/$B$36</f>
        <v>0.83742911153119104</v>
      </c>
      <c r="E37" s="156">
        <f>E34/E36</f>
        <v>1.3333333333333335</v>
      </c>
      <c r="F37" s="157"/>
      <c r="G37" s="158">
        <v>0</v>
      </c>
      <c r="H37" s="125">
        <f>H34/$B$36</f>
        <v>1.3333333333333335</v>
      </c>
    </row>
    <row r="38" spans="1:9" ht="15" customHeight="1" x14ac:dyDescent="0.2">
      <c r="A38" s="2"/>
      <c r="B38" s="2"/>
      <c r="C38" s="2"/>
      <c r="D38" s="2"/>
      <c r="E38" s="2"/>
      <c r="F38" s="2"/>
      <c r="G38" s="2"/>
      <c r="H38" s="2"/>
    </row>
    <row r="39" spans="1:9" ht="11.1" customHeight="1" x14ac:dyDescent="0.2">
      <c r="A39" s="127"/>
      <c r="B39" s="86"/>
      <c r="C39" s="86"/>
      <c r="D39" s="86"/>
      <c r="E39" s="86"/>
      <c r="F39" s="86"/>
      <c r="G39" s="86"/>
      <c r="H39" s="86"/>
    </row>
    <row r="40" spans="1:9" ht="11.1" customHeight="1" x14ac:dyDescent="0.2">
      <c r="A40" s="86"/>
      <c r="B40" s="86"/>
      <c r="C40" s="86"/>
      <c r="D40" s="86"/>
      <c r="E40" s="86"/>
      <c r="F40" s="86"/>
      <c r="G40" s="86"/>
      <c r="H40" s="86"/>
    </row>
    <row r="41" spans="1:9" ht="38.450000000000003" customHeight="1" x14ac:dyDescent="0.2">
      <c r="A41" s="219" t="s">
        <v>118</v>
      </c>
      <c r="B41" s="186"/>
      <c r="C41" s="186"/>
      <c r="D41" s="186"/>
      <c r="E41" s="186"/>
      <c r="F41" s="186"/>
      <c r="G41" s="186"/>
      <c r="H41" s="210"/>
      <c r="I41" s="159"/>
    </row>
    <row r="42" spans="1:9" ht="8.1" customHeight="1" x14ac:dyDescent="0.2">
      <c r="A42" s="159"/>
      <c r="B42" s="159"/>
      <c r="C42" s="159"/>
      <c r="D42" s="159"/>
      <c r="E42" s="159"/>
      <c r="F42" s="159"/>
      <c r="G42" s="159"/>
      <c r="H42" s="159"/>
      <c r="I42" s="159"/>
    </row>
    <row r="43" spans="1:9" ht="45.6" customHeight="1" x14ac:dyDescent="0.2">
      <c r="A43" s="219" t="s">
        <v>119</v>
      </c>
      <c r="B43" s="186"/>
      <c r="C43" s="186"/>
      <c r="D43" s="186"/>
      <c r="E43" s="186"/>
      <c r="F43" s="186"/>
      <c r="G43" s="186"/>
      <c r="H43" s="210"/>
      <c r="I43" s="159"/>
    </row>
    <row r="44" spans="1:9" ht="8.1" customHeight="1" x14ac:dyDescent="0.2">
      <c r="A44" s="220"/>
      <c r="B44" s="221"/>
      <c r="C44" s="221"/>
      <c r="D44" s="221"/>
      <c r="E44" s="221"/>
      <c r="F44" s="160"/>
      <c r="G44" s="160"/>
      <c r="H44" s="160"/>
      <c r="I44" s="159"/>
    </row>
    <row r="45" spans="1:9" ht="44.45" customHeight="1" x14ac:dyDescent="0.2">
      <c r="A45" s="219" t="s">
        <v>120</v>
      </c>
      <c r="B45" s="186"/>
      <c r="C45" s="186"/>
      <c r="D45" s="186"/>
      <c r="E45" s="186"/>
      <c r="F45" s="186"/>
      <c r="G45" s="186"/>
      <c r="H45" s="210"/>
      <c r="I45" s="159"/>
    </row>
    <row r="46" spans="1:9" ht="8.1" customHeight="1" x14ac:dyDescent="0.2">
      <c r="A46" s="220"/>
      <c r="B46" s="187"/>
      <c r="C46" s="187"/>
      <c r="D46" s="187"/>
      <c r="E46" s="187"/>
      <c r="F46" s="160"/>
      <c r="G46" s="160"/>
      <c r="H46" s="160"/>
      <c r="I46" s="159"/>
    </row>
    <row r="47" spans="1:9" ht="20.100000000000001" customHeight="1" x14ac:dyDescent="0.2">
      <c r="A47" s="219" t="s">
        <v>121</v>
      </c>
      <c r="B47" s="186"/>
      <c r="C47" s="186"/>
      <c r="D47" s="186"/>
      <c r="E47" s="186"/>
      <c r="F47" s="186"/>
      <c r="G47" s="186"/>
      <c r="H47" s="210"/>
      <c r="I47" s="159"/>
    </row>
    <row r="48" spans="1:9" ht="8.1" customHeight="1" x14ac:dyDescent="0.2">
      <c r="A48" s="191"/>
      <c r="B48" s="186"/>
      <c r="C48" s="186"/>
      <c r="D48" s="186"/>
      <c r="E48" s="186"/>
      <c r="F48" s="186"/>
      <c r="G48" s="186"/>
      <c r="H48" s="2"/>
    </row>
    <row r="49" ht="18.95" customHeight="1" x14ac:dyDescent="0.2"/>
    <row r="50" ht="15" customHeight="1" x14ac:dyDescent="0.2"/>
  </sheetData>
  <mergeCells count="11">
    <mergeCell ref="A1:H1"/>
    <mergeCell ref="A2:G2"/>
    <mergeCell ref="B5:H5"/>
    <mergeCell ref="B6:H6"/>
    <mergeCell ref="A41:H41"/>
    <mergeCell ref="A48:G48"/>
    <mergeCell ref="A43:H43"/>
    <mergeCell ref="A44:E44"/>
    <mergeCell ref="A45:H45"/>
    <mergeCell ref="A46:E46"/>
    <mergeCell ref="A47:H47"/>
  </mergeCells>
  <printOptions horizontalCentered="1"/>
  <pageMargins left="0.15" right="0.15" top="0.2" bottom="0.2" header="0.3" footer="0.3"/>
  <pageSetup scale="7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50"/>
  <sheetViews>
    <sheetView zoomScaleNormal="100" workbookViewId="0">
      <selection sqref="A1:G1"/>
    </sheetView>
  </sheetViews>
  <sheetFormatPr defaultColWidth="21.5" defaultRowHeight="12.75" x14ac:dyDescent="0.2"/>
  <cols>
    <col min="1" max="1" width="69.33203125" customWidth="1"/>
    <col min="2" max="2" width="22.33203125" customWidth="1"/>
    <col min="5" max="5" width="22.33203125" customWidth="1"/>
    <col min="6" max="6" width="2" customWidth="1"/>
    <col min="8" max="8" width="30.6640625" customWidth="1"/>
  </cols>
  <sheetData>
    <row r="1" spans="1:8" ht="15" customHeight="1" x14ac:dyDescent="0.2">
      <c r="A1" s="196" t="s">
        <v>122</v>
      </c>
      <c r="B1" s="186"/>
      <c r="C1" s="186"/>
      <c r="D1" s="186"/>
      <c r="E1" s="186"/>
      <c r="F1" s="186"/>
      <c r="G1" s="186"/>
      <c r="H1" s="1"/>
    </row>
    <row r="2" spans="1:8" ht="15" customHeight="1" x14ac:dyDescent="0.2">
      <c r="A2" s="190" t="s">
        <v>1</v>
      </c>
      <c r="B2" s="186"/>
      <c r="C2" s="186"/>
      <c r="D2" s="186"/>
      <c r="E2" s="186"/>
      <c r="F2" s="186"/>
      <c r="G2" s="186"/>
    </row>
    <row r="3" spans="1:8" ht="15" customHeight="1" x14ac:dyDescent="0.2">
      <c r="A3" s="89" t="s">
        <v>62</v>
      </c>
      <c r="B3" s="2"/>
      <c r="C3" s="2"/>
      <c r="D3" s="2"/>
      <c r="E3" s="2"/>
      <c r="F3" s="34"/>
      <c r="G3" s="2"/>
      <c r="H3" s="2"/>
    </row>
    <row r="4" spans="1:8" ht="15" customHeight="1" x14ac:dyDescent="0.2">
      <c r="A4" s="2"/>
      <c r="B4" s="2"/>
      <c r="C4" s="2"/>
      <c r="D4" s="2"/>
      <c r="E4" s="2"/>
      <c r="F4" s="2"/>
      <c r="G4" s="2"/>
      <c r="H4" s="2"/>
    </row>
    <row r="5" spans="1:8" ht="14.1" customHeight="1" x14ac:dyDescent="0.2">
      <c r="A5" s="2"/>
      <c r="B5" s="212" t="s">
        <v>63</v>
      </c>
      <c r="C5" s="213"/>
      <c r="D5" s="213"/>
      <c r="E5" s="213"/>
      <c r="F5" s="213"/>
      <c r="G5" s="213"/>
      <c r="H5" s="213"/>
    </row>
    <row r="6" spans="1:8" ht="14.1" customHeight="1" x14ac:dyDescent="0.2">
      <c r="A6" s="2"/>
      <c r="B6" s="215">
        <v>43373</v>
      </c>
      <c r="C6" s="213"/>
      <c r="D6" s="213"/>
      <c r="E6" s="213"/>
      <c r="F6" s="213"/>
      <c r="G6" s="223" t="s">
        <v>64</v>
      </c>
      <c r="H6" s="213"/>
    </row>
    <row r="7" spans="1:8" s="180" customFormat="1" ht="30.95" customHeight="1" x14ac:dyDescent="0.2">
      <c r="A7" s="179"/>
      <c r="B7" s="183" t="s">
        <v>65</v>
      </c>
      <c r="C7" s="183" t="s">
        <v>123</v>
      </c>
      <c r="D7" s="183" t="s">
        <v>124</v>
      </c>
      <c r="E7" s="183" t="s">
        <v>68</v>
      </c>
      <c r="F7" s="179"/>
      <c r="G7" s="183" t="s">
        <v>69</v>
      </c>
      <c r="H7" s="183" t="s">
        <v>125</v>
      </c>
    </row>
    <row r="8" spans="1:8" ht="15" customHeight="1" x14ac:dyDescent="0.2">
      <c r="A8" s="92" t="s">
        <v>71</v>
      </c>
      <c r="B8" s="161"/>
      <c r="C8" s="161"/>
      <c r="D8" s="161"/>
      <c r="E8" s="161"/>
      <c r="F8" s="162"/>
      <c r="G8" s="161"/>
      <c r="H8" s="161"/>
    </row>
    <row r="9" spans="1:8" ht="15" customHeight="1" x14ac:dyDescent="0.2">
      <c r="A9" s="94" t="s">
        <v>40</v>
      </c>
      <c r="B9" s="21">
        <v>643.70000000000005</v>
      </c>
      <c r="C9" s="21">
        <v>-63.4</v>
      </c>
      <c r="D9" s="77">
        <v>0</v>
      </c>
      <c r="E9" s="21">
        <f>SUM(B9:D9)</f>
        <v>580.30000000000007</v>
      </c>
      <c r="F9" s="2"/>
      <c r="G9" s="21">
        <v>175.5</v>
      </c>
      <c r="H9" s="75">
        <f>SUM(E9:G9)</f>
        <v>755.80000000000007</v>
      </c>
    </row>
    <row r="10" spans="1:8" ht="15" customHeight="1" x14ac:dyDescent="0.2">
      <c r="A10" s="96" t="s">
        <v>41</v>
      </c>
      <c r="B10" s="136">
        <v>157.6</v>
      </c>
      <c r="C10" s="136">
        <v>0</v>
      </c>
      <c r="D10" s="144">
        <v>0</v>
      </c>
      <c r="E10" s="136">
        <f>SUM(B10:D10)</f>
        <v>157.6</v>
      </c>
      <c r="F10" s="141"/>
      <c r="G10" s="136">
        <v>36.200000000000003</v>
      </c>
      <c r="H10" s="136">
        <f>SUM(E10:G10)</f>
        <v>193.8</v>
      </c>
    </row>
    <row r="11" spans="1:8" ht="15" customHeight="1" x14ac:dyDescent="0.2">
      <c r="A11" s="94" t="s">
        <v>42</v>
      </c>
      <c r="B11" s="28">
        <v>56.4</v>
      </c>
      <c r="C11" s="28">
        <v>0</v>
      </c>
      <c r="D11" s="68">
        <v>0</v>
      </c>
      <c r="E11" s="32">
        <f>SUM(B11:D11)</f>
        <v>56.4</v>
      </c>
      <c r="F11" s="2"/>
      <c r="G11" s="28">
        <v>19</v>
      </c>
      <c r="H11" s="32">
        <f>SUM(E11:G11)</f>
        <v>75.400000000000006</v>
      </c>
    </row>
    <row r="12" spans="1:8" ht="15" customHeight="1" x14ac:dyDescent="0.2">
      <c r="A12" s="93"/>
      <c r="B12" s="138">
        <f>SUM(B9:B11)</f>
        <v>857.7</v>
      </c>
      <c r="C12" s="138">
        <f>SUM(C9:C11)</f>
        <v>-63.4</v>
      </c>
      <c r="D12" s="138">
        <f>SUM(D9:D11)</f>
        <v>0</v>
      </c>
      <c r="E12" s="138">
        <v>794.2</v>
      </c>
      <c r="F12" s="141"/>
      <c r="G12" s="138">
        <v>230.8</v>
      </c>
      <c r="H12" s="138">
        <f>SUM(H9:H11)</f>
        <v>1025.0000000000002</v>
      </c>
    </row>
    <row r="13" spans="1:8" ht="15" customHeight="1" x14ac:dyDescent="0.2">
      <c r="A13" s="5"/>
      <c r="B13" s="2"/>
      <c r="C13" s="2"/>
      <c r="D13" s="2"/>
      <c r="E13" s="2"/>
      <c r="F13" s="2"/>
      <c r="G13" s="2"/>
      <c r="H13" s="2"/>
    </row>
    <row r="14" spans="1:8" ht="15" customHeight="1" x14ac:dyDescent="0.2">
      <c r="A14" s="96" t="s">
        <v>72</v>
      </c>
      <c r="B14" s="141"/>
      <c r="C14" s="141"/>
      <c r="D14" s="141"/>
      <c r="E14" s="141"/>
      <c r="F14" s="141"/>
      <c r="G14" s="141"/>
      <c r="H14" s="141"/>
    </row>
    <row r="15" spans="1:8" ht="15" customHeight="1" x14ac:dyDescent="0.2">
      <c r="A15" s="94" t="s">
        <v>73</v>
      </c>
      <c r="B15" s="32">
        <v>265</v>
      </c>
      <c r="C15" s="77">
        <v>0</v>
      </c>
      <c r="D15" s="32">
        <v>-88.6</v>
      </c>
      <c r="E15" s="32">
        <f>SUM(B15:D15)</f>
        <v>176.4</v>
      </c>
      <c r="F15" s="2"/>
      <c r="G15" s="32">
        <v>230.8</v>
      </c>
      <c r="H15" s="32">
        <f>SUM(E15:G15)</f>
        <v>407.20000000000005</v>
      </c>
    </row>
    <row r="16" spans="1:8" ht="15" customHeight="1" x14ac:dyDescent="0.2">
      <c r="A16" s="96" t="s">
        <v>74</v>
      </c>
      <c r="B16" s="136">
        <v>369.5</v>
      </c>
      <c r="C16" s="136">
        <v>-64.599999999999994</v>
      </c>
      <c r="D16" s="136">
        <v>-25.8</v>
      </c>
      <c r="E16" s="136">
        <f>SUM(B16:D16)</f>
        <v>279.09999999999997</v>
      </c>
      <c r="F16" s="141"/>
      <c r="G16" s="144">
        <v>0</v>
      </c>
      <c r="H16" s="136">
        <f>SUM(E16:G16)</f>
        <v>279.09999999999997</v>
      </c>
    </row>
    <row r="17" spans="1:8" ht="15" customHeight="1" x14ac:dyDescent="0.2">
      <c r="A17" s="5"/>
      <c r="B17" s="31">
        <f>SUM(B15:B16)</f>
        <v>634.5</v>
      </c>
      <c r="C17" s="31">
        <f>SUM(C15:C16)</f>
        <v>-64.599999999999994</v>
      </c>
      <c r="D17" s="31">
        <f>SUM(D15:D16)</f>
        <v>-114.39999999999999</v>
      </c>
      <c r="E17" s="31">
        <f>SUM(E15:E16)</f>
        <v>455.5</v>
      </c>
      <c r="F17" s="2"/>
      <c r="G17" s="31">
        <f>SUM(G15:G16)</f>
        <v>230.8</v>
      </c>
      <c r="H17" s="31">
        <f>SUM(H15:H16)</f>
        <v>686.3</v>
      </c>
    </row>
    <row r="18" spans="1:8" ht="15" customHeight="1" x14ac:dyDescent="0.2">
      <c r="A18" s="93"/>
      <c r="B18" s="141"/>
      <c r="C18" s="141"/>
      <c r="D18" s="141"/>
      <c r="E18" s="141"/>
      <c r="F18" s="141"/>
      <c r="G18" s="141"/>
      <c r="H18" s="141"/>
    </row>
    <row r="19" spans="1:8" ht="15" customHeight="1" x14ac:dyDescent="0.2">
      <c r="A19" s="19" t="s">
        <v>75</v>
      </c>
      <c r="B19" s="2"/>
      <c r="C19" s="2"/>
      <c r="D19" s="2"/>
      <c r="E19" s="2"/>
      <c r="F19" s="2"/>
      <c r="G19" s="2"/>
      <c r="H19" s="2"/>
    </row>
    <row r="20" spans="1:8" ht="15" customHeight="1" x14ac:dyDescent="0.2">
      <c r="A20" s="96" t="s">
        <v>40</v>
      </c>
      <c r="B20" s="136">
        <v>174</v>
      </c>
      <c r="C20" s="136">
        <v>1.2</v>
      </c>
      <c r="D20" s="136">
        <v>83.9</v>
      </c>
      <c r="E20" s="136">
        <f>SUM(B20:D20)</f>
        <v>259.10000000000002</v>
      </c>
      <c r="F20" s="141"/>
      <c r="G20" s="144">
        <v>0</v>
      </c>
      <c r="H20" s="136">
        <f>SUM(E20:G20)</f>
        <v>259.10000000000002</v>
      </c>
    </row>
    <row r="21" spans="1:8" ht="15" customHeight="1" x14ac:dyDescent="0.2">
      <c r="A21" s="94" t="s">
        <v>41</v>
      </c>
      <c r="B21" s="32">
        <v>85.8</v>
      </c>
      <c r="C21" s="77">
        <v>0</v>
      </c>
      <c r="D21" s="32">
        <v>6.4</v>
      </c>
      <c r="E21" s="32">
        <f>SUM(B21:D21)</f>
        <v>92.2</v>
      </c>
      <c r="F21" s="2"/>
      <c r="G21" s="77">
        <v>0</v>
      </c>
      <c r="H21" s="32">
        <f>SUM(E21:G21)</f>
        <v>92.2</v>
      </c>
    </row>
    <row r="22" spans="1:8" ht="15" customHeight="1" x14ac:dyDescent="0.2">
      <c r="A22" s="96" t="s">
        <v>42</v>
      </c>
      <c r="B22" s="136">
        <v>23.7</v>
      </c>
      <c r="C22" s="144">
        <v>0</v>
      </c>
      <c r="D22" s="136">
        <v>1.7</v>
      </c>
      <c r="E22" s="136">
        <f>SUM(B22:D22)</f>
        <v>25.4</v>
      </c>
      <c r="F22" s="141"/>
      <c r="G22" s="144">
        <v>0</v>
      </c>
      <c r="H22" s="136">
        <f>SUM(E22:G22)</f>
        <v>25.4</v>
      </c>
    </row>
    <row r="23" spans="1:8" ht="15" customHeight="1" x14ac:dyDescent="0.2">
      <c r="A23" s="94" t="s">
        <v>46</v>
      </c>
      <c r="B23" s="28">
        <v>-60.3</v>
      </c>
      <c r="C23" s="68">
        <v>0</v>
      </c>
      <c r="D23" s="28">
        <v>22.3</v>
      </c>
      <c r="E23" s="32">
        <f>SUM(B23:D23)</f>
        <v>-38</v>
      </c>
      <c r="F23" s="2"/>
      <c r="G23" s="68">
        <v>0</v>
      </c>
      <c r="H23" s="32">
        <f>SUM(E23:G23)</f>
        <v>-38</v>
      </c>
    </row>
    <row r="24" spans="1:8" ht="15" customHeight="1" x14ac:dyDescent="0.2">
      <c r="A24" s="96" t="s">
        <v>76</v>
      </c>
      <c r="B24" s="147">
        <f>SUM(B20:B23)</f>
        <v>223.2</v>
      </c>
      <c r="C24" s="147">
        <f>SUM(C20:C23)</f>
        <v>1.2</v>
      </c>
      <c r="D24" s="147">
        <f>SUM(D20:D23)</f>
        <v>114.30000000000001</v>
      </c>
      <c r="E24" s="147">
        <f>SUM(E20:E23)</f>
        <v>338.7</v>
      </c>
      <c r="F24" s="148"/>
      <c r="G24" s="149">
        <f>SUM(G20:G23)</f>
        <v>0</v>
      </c>
      <c r="H24" s="147">
        <f>SUM(H20:H23)</f>
        <v>338.7</v>
      </c>
    </row>
    <row r="25" spans="1:8" ht="15" customHeight="1" x14ac:dyDescent="0.2">
      <c r="A25" s="5"/>
      <c r="B25" s="2"/>
      <c r="C25" s="2"/>
      <c r="D25" s="2"/>
      <c r="E25" s="2"/>
      <c r="F25" s="2"/>
      <c r="G25" s="2"/>
      <c r="H25" s="2"/>
    </row>
    <row r="26" spans="1:8" ht="15" customHeight="1" x14ac:dyDescent="0.2">
      <c r="A26" s="96" t="s">
        <v>77</v>
      </c>
      <c r="B26" s="136">
        <v>3.1</v>
      </c>
      <c r="C26" s="144">
        <v>0</v>
      </c>
      <c r="D26" s="144">
        <v>0</v>
      </c>
      <c r="E26" s="136">
        <f>SUM(B26:D26)</f>
        <v>3.1</v>
      </c>
      <c r="F26" s="141"/>
      <c r="G26" s="144">
        <v>0</v>
      </c>
      <c r="H26" s="136">
        <f>SUM(E26:G26)</f>
        <v>3.1</v>
      </c>
    </row>
    <row r="27" spans="1:8" ht="15" customHeight="1" x14ac:dyDescent="0.2">
      <c r="A27" s="94" t="s">
        <v>78</v>
      </c>
      <c r="B27" s="28">
        <v>-46.4</v>
      </c>
      <c r="C27" s="68">
        <v>0</v>
      </c>
      <c r="D27" s="68">
        <v>0</v>
      </c>
      <c r="E27" s="32">
        <f>SUM(B27:D27)</f>
        <v>-46.4</v>
      </c>
      <c r="F27" s="2"/>
      <c r="G27" s="77">
        <v>0</v>
      </c>
      <c r="H27" s="32">
        <f>SUM(E27:G27)</f>
        <v>-46.4</v>
      </c>
    </row>
    <row r="28" spans="1:8" ht="15" customHeight="1" x14ac:dyDescent="0.2">
      <c r="A28" s="93"/>
      <c r="B28" s="150">
        <v>-43.2</v>
      </c>
      <c r="C28" s="150">
        <f>SUM(C26:C27)</f>
        <v>0</v>
      </c>
      <c r="D28" s="150">
        <f>SUM(D26:D27)</f>
        <v>0</v>
      </c>
      <c r="E28" s="150">
        <v>-43.2</v>
      </c>
      <c r="F28" s="141"/>
      <c r="G28" s="150">
        <f>SUM(G26:G27)</f>
        <v>0</v>
      </c>
      <c r="H28" s="150">
        <v>-43.2</v>
      </c>
    </row>
    <row r="29" spans="1:8" ht="15" customHeight="1" x14ac:dyDescent="0.2">
      <c r="A29" s="5"/>
      <c r="B29" s="2"/>
      <c r="C29" s="2"/>
      <c r="D29" s="2"/>
      <c r="E29" s="2"/>
      <c r="F29" s="2"/>
      <c r="G29" s="2"/>
      <c r="H29" s="2"/>
    </row>
    <row r="30" spans="1:8" ht="15" customHeight="1" x14ac:dyDescent="0.2">
      <c r="A30" s="96" t="s">
        <v>79</v>
      </c>
      <c r="B30" s="136">
        <v>179.9</v>
      </c>
      <c r="C30" s="136">
        <v>1.2</v>
      </c>
      <c r="D30" s="136">
        <v>114.3</v>
      </c>
      <c r="E30" s="136">
        <v>295.5</v>
      </c>
      <c r="F30" s="141"/>
      <c r="G30" s="144">
        <v>0</v>
      </c>
      <c r="H30" s="136">
        <f>SUM(E30:G30)</f>
        <v>295.5</v>
      </c>
    </row>
    <row r="31" spans="1:8" ht="15" customHeight="1" x14ac:dyDescent="0.2">
      <c r="A31" s="94" t="s">
        <v>126</v>
      </c>
      <c r="B31" s="32">
        <v>6.1</v>
      </c>
      <c r="C31" s="28">
        <v>-0.3</v>
      </c>
      <c r="D31" s="28">
        <v>-62.2</v>
      </c>
      <c r="E31" s="32">
        <f>SUM(B31:D31)</f>
        <v>-56.400000000000006</v>
      </c>
      <c r="F31" s="2"/>
      <c r="G31" s="81"/>
      <c r="H31" s="32">
        <f>SUM(E31:G31)</f>
        <v>-56.400000000000006</v>
      </c>
    </row>
    <row r="32" spans="1:8" ht="15" customHeight="1" x14ac:dyDescent="0.2">
      <c r="A32" s="96" t="s">
        <v>81</v>
      </c>
      <c r="B32" s="147">
        <f>SUM(B30:B31)</f>
        <v>186</v>
      </c>
      <c r="C32" s="147">
        <f>SUM(C30:C31)</f>
        <v>0.89999999999999991</v>
      </c>
      <c r="D32" s="147">
        <f>SUM(D30:D31)</f>
        <v>52.099999999999994</v>
      </c>
      <c r="E32" s="147">
        <v>239.1</v>
      </c>
      <c r="F32" s="163"/>
      <c r="G32" s="147">
        <f>SUM(G30:G31)</f>
        <v>0</v>
      </c>
      <c r="H32" s="147">
        <f>SUM(H30:H31)</f>
        <v>239.1</v>
      </c>
    </row>
    <row r="33" spans="1:8" ht="15" customHeight="1" x14ac:dyDescent="0.2">
      <c r="A33" s="94" t="s">
        <v>82</v>
      </c>
      <c r="B33" s="28">
        <v>-9.6999999999999993</v>
      </c>
      <c r="C33" s="77">
        <v>0</v>
      </c>
      <c r="D33" s="28">
        <v>-1.4</v>
      </c>
      <c r="E33" s="28">
        <f>SUM(B33:D33)</f>
        <v>-11.1</v>
      </c>
      <c r="F33" s="2"/>
      <c r="G33" s="77">
        <v>0</v>
      </c>
      <c r="H33" s="28">
        <f>SUM(E33:G33)</f>
        <v>-11.1</v>
      </c>
    </row>
    <row r="34" spans="1:8" ht="15" customHeight="1" x14ac:dyDescent="0.2">
      <c r="A34" s="96" t="s">
        <v>35</v>
      </c>
      <c r="B34" s="138">
        <v>176.4</v>
      </c>
      <c r="C34" s="138">
        <f>SUM(C32:C33)</f>
        <v>0.89999999999999991</v>
      </c>
      <c r="D34" s="138">
        <f>SUM(D32:D33)</f>
        <v>50.699999999999996</v>
      </c>
      <c r="E34" s="138">
        <f>SUM(E32:E33)</f>
        <v>228</v>
      </c>
      <c r="F34" s="141"/>
      <c r="G34" s="138">
        <f>SUM(G32:G33)</f>
        <v>0</v>
      </c>
      <c r="H34" s="138">
        <f>SUM(H32:H33)</f>
        <v>228</v>
      </c>
    </row>
    <row r="35" spans="1:8" ht="15" customHeight="1" x14ac:dyDescent="0.2">
      <c r="A35" s="88"/>
      <c r="B35" s="2"/>
      <c r="C35" s="2"/>
      <c r="D35" s="2"/>
      <c r="E35" s="2"/>
      <c r="F35" s="2"/>
      <c r="G35" s="2"/>
      <c r="H35" s="2"/>
    </row>
    <row r="36" spans="1:8" ht="15" customHeight="1" x14ac:dyDescent="0.2">
      <c r="A36" s="96" t="s">
        <v>127</v>
      </c>
      <c r="B36" s="155">
        <v>158.69999999999999</v>
      </c>
      <c r="C36" s="141"/>
      <c r="D36" s="141"/>
      <c r="E36" s="155">
        <v>158.69999999999999</v>
      </c>
      <c r="F36" s="141"/>
      <c r="G36" s="136">
        <v>0</v>
      </c>
      <c r="H36" s="155">
        <v>158.69999999999999</v>
      </c>
    </row>
    <row r="37" spans="1:8" ht="15" customHeight="1" x14ac:dyDescent="0.2">
      <c r="A37" s="94" t="s">
        <v>128</v>
      </c>
      <c r="B37" s="156">
        <v>1.1100000000000001</v>
      </c>
      <c r="C37" s="156">
        <v>0.01</v>
      </c>
      <c r="D37" s="156">
        <v>0.32</v>
      </c>
      <c r="E37" s="156">
        <v>1.44</v>
      </c>
      <c r="F37" s="2"/>
      <c r="G37" s="164">
        <v>0</v>
      </c>
      <c r="H37" s="156">
        <v>1.44</v>
      </c>
    </row>
    <row r="38" spans="1:8" ht="20.100000000000001" customHeight="1" x14ac:dyDescent="0.2">
      <c r="A38" s="2"/>
      <c r="B38" s="2"/>
      <c r="C38" s="2"/>
      <c r="D38" s="2"/>
      <c r="E38" s="2"/>
      <c r="F38" s="2"/>
      <c r="G38" s="2"/>
      <c r="H38" s="2"/>
    </row>
    <row r="39" spans="1:8" ht="11.1" customHeight="1" x14ac:dyDescent="0.2">
      <c r="A39" s="165"/>
      <c r="B39" s="88"/>
      <c r="C39" s="88"/>
      <c r="D39" s="88"/>
      <c r="E39" s="88"/>
      <c r="F39" s="88"/>
      <c r="G39" s="88"/>
      <c r="H39" s="88"/>
    </row>
    <row r="40" spans="1:8" ht="11.1" customHeight="1" x14ac:dyDescent="0.2">
      <c r="A40" s="88"/>
      <c r="B40" s="88"/>
      <c r="C40" s="88"/>
      <c r="D40" s="88"/>
      <c r="E40" s="88"/>
      <c r="F40" s="88"/>
      <c r="G40" s="88"/>
      <c r="H40" s="88"/>
    </row>
    <row r="41" spans="1:8" ht="35.1" customHeight="1" x14ac:dyDescent="0.2">
      <c r="A41" s="219" t="s">
        <v>129</v>
      </c>
      <c r="B41" s="186"/>
      <c r="C41" s="186"/>
      <c r="D41" s="186"/>
      <c r="E41" s="186"/>
      <c r="F41" s="210"/>
      <c r="G41" s="210"/>
      <c r="H41" s="210"/>
    </row>
    <row r="42" spans="1:8" ht="8.1" customHeight="1" x14ac:dyDescent="0.2">
      <c r="A42" s="160"/>
      <c r="B42" s="160"/>
      <c r="C42" s="160"/>
      <c r="D42" s="160"/>
      <c r="E42" s="160"/>
      <c r="F42" s="160"/>
      <c r="G42" s="160"/>
      <c r="H42" s="160"/>
    </row>
    <row r="43" spans="1:8" ht="44.1" customHeight="1" x14ac:dyDescent="0.2">
      <c r="A43" s="219" t="s">
        <v>130</v>
      </c>
      <c r="B43" s="186"/>
      <c r="C43" s="186"/>
      <c r="D43" s="186"/>
      <c r="E43" s="186"/>
      <c r="F43" s="210"/>
      <c r="G43" s="210"/>
      <c r="H43" s="210"/>
    </row>
    <row r="44" spans="1:8" ht="8.1" customHeight="1" x14ac:dyDescent="0.2">
      <c r="A44" s="220"/>
      <c r="B44" s="222"/>
      <c r="C44" s="222"/>
      <c r="D44" s="222"/>
      <c r="E44" s="222"/>
      <c r="F44" s="160"/>
      <c r="G44" s="160"/>
      <c r="H44" s="160"/>
    </row>
    <row r="45" spans="1:8" ht="45" customHeight="1" x14ac:dyDescent="0.2">
      <c r="A45" s="219" t="s">
        <v>131</v>
      </c>
      <c r="B45" s="186"/>
      <c r="C45" s="186"/>
      <c r="D45" s="186"/>
      <c r="E45" s="186"/>
      <c r="F45" s="210"/>
      <c r="G45" s="210"/>
      <c r="H45" s="210"/>
    </row>
    <row r="46" spans="1:8" ht="8.1" customHeight="1" x14ac:dyDescent="0.2">
      <c r="A46" s="220"/>
      <c r="B46" s="222"/>
      <c r="C46" s="222"/>
      <c r="D46" s="222"/>
      <c r="E46" s="222"/>
      <c r="F46" s="160"/>
      <c r="G46" s="160"/>
      <c r="H46" s="160"/>
    </row>
    <row r="47" spans="1:8" ht="20.45" customHeight="1" x14ac:dyDescent="0.2">
      <c r="A47" s="219" t="s">
        <v>132</v>
      </c>
      <c r="B47" s="186"/>
      <c r="C47" s="186"/>
      <c r="D47" s="186"/>
      <c r="E47" s="186"/>
      <c r="F47" s="210"/>
      <c r="G47" s="210"/>
      <c r="H47" s="210"/>
    </row>
    <row r="48" spans="1:8" ht="8.1" customHeight="1" x14ac:dyDescent="0.2">
      <c r="A48" s="2"/>
    </row>
    <row r="49" ht="15" customHeight="1" x14ac:dyDescent="0.2"/>
    <row r="50" ht="15" customHeight="1" x14ac:dyDescent="0.2"/>
  </sheetData>
  <mergeCells count="10">
    <mergeCell ref="A1:G1"/>
    <mergeCell ref="A2:G2"/>
    <mergeCell ref="B5:H5"/>
    <mergeCell ref="B6:H6"/>
    <mergeCell ref="A41:H41"/>
    <mergeCell ref="A43:H43"/>
    <mergeCell ref="A44:E44"/>
    <mergeCell ref="A45:H45"/>
    <mergeCell ref="A46:E46"/>
    <mergeCell ref="A47:H47"/>
  </mergeCells>
  <printOptions horizontalCentered="1"/>
  <pageMargins left="0.15" right="0.15" top="0.2" bottom="0.2" header="0.3" footer="0.3"/>
  <pageSetup scale="71"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50"/>
  <sheetViews>
    <sheetView zoomScaleNormal="100" workbookViewId="0">
      <selection sqref="A1:H1"/>
    </sheetView>
  </sheetViews>
  <sheetFormatPr defaultColWidth="21.5" defaultRowHeight="12.75" x14ac:dyDescent="0.2"/>
  <cols>
    <col min="1" max="1" width="69.33203125" customWidth="1"/>
    <col min="2" max="2" width="23.1640625" customWidth="1"/>
    <col min="3" max="3" width="22.33203125" customWidth="1"/>
    <col min="5" max="5" width="22.5" customWidth="1"/>
    <col min="6" max="6" width="2" customWidth="1"/>
    <col min="7" max="7" width="22.33203125" customWidth="1"/>
    <col min="8" max="8" width="29.6640625" customWidth="1"/>
  </cols>
  <sheetData>
    <row r="1" spans="1:8" ht="15" customHeight="1" x14ac:dyDescent="0.2">
      <c r="A1" s="196" t="s">
        <v>133</v>
      </c>
      <c r="B1" s="186"/>
      <c r="C1" s="186"/>
      <c r="D1" s="186"/>
      <c r="E1" s="186"/>
      <c r="F1" s="210"/>
      <c r="G1" s="186"/>
      <c r="H1" s="210"/>
    </row>
    <row r="2" spans="1:8" ht="15" customHeight="1" x14ac:dyDescent="0.2">
      <c r="A2" s="190" t="s">
        <v>1</v>
      </c>
      <c r="B2" s="186"/>
      <c r="C2" s="186"/>
      <c r="D2" s="186"/>
      <c r="E2" s="186"/>
      <c r="F2" s="210"/>
      <c r="G2" s="210"/>
      <c r="H2" s="210"/>
    </row>
    <row r="3" spans="1:8" ht="15" customHeight="1" x14ac:dyDescent="0.2">
      <c r="A3" s="230" t="s">
        <v>62</v>
      </c>
      <c r="B3" s="210"/>
      <c r="C3" s="210"/>
      <c r="D3" s="210"/>
      <c r="E3" s="210"/>
      <c r="F3" s="210"/>
      <c r="G3" s="210"/>
      <c r="H3" s="210"/>
    </row>
    <row r="4" spans="1:8" ht="15" customHeight="1" x14ac:dyDescent="0.2">
      <c r="A4" s="2"/>
      <c r="B4" s="2"/>
      <c r="C4" s="2"/>
      <c r="D4" s="2"/>
      <c r="E4" s="2"/>
      <c r="F4" s="2"/>
      <c r="G4" s="2"/>
      <c r="H4" s="2"/>
    </row>
    <row r="5" spans="1:8" ht="14.1" customHeight="1" x14ac:dyDescent="0.2">
      <c r="A5" s="2"/>
      <c r="B5" s="217" t="s">
        <v>63</v>
      </c>
      <c r="C5" s="213"/>
      <c r="D5" s="213"/>
      <c r="E5" s="213"/>
      <c r="F5" s="214"/>
      <c r="G5" s="213"/>
      <c r="H5" s="213"/>
    </row>
    <row r="6" spans="1:8" ht="14.1" customHeight="1" x14ac:dyDescent="0.2">
      <c r="A6" s="2"/>
      <c r="B6" s="218">
        <v>43281</v>
      </c>
      <c r="C6" s="213"/>
      <c r="D6" s="213"/>
      <c r="E6" s="213"/>
      <c r="F6" s="212" t="s">
        <v>64</v>
      </c>
      <c r="G6" s="210"/>
      <c r="H6" s="210"/>
    </row>
    <row r="7" spans="1:8" s="180" customFormat="1" ht="30.95" customHeight="1" x14ac:dyDescent="0.2">
      <c r="A7" s="179"/>
      <c r="B7" s="181" t="s">
        <v>65</v>
      </c>
      <c r="C7" s="181" t="s">
        <v>134</v>
      </c>
      <c r="D7" s="181" t="s">
        <v>135</v>
      </c>
      <c r="E7" s="181" t="s">
        <v>68</v>
      </c>
      <c r="F7" s="182"/>
      <c r="G7" s="181" t="s">
        <v>69</v>
      </c>
      <c r="H7" s="181" t="s">
        <v>136</v>
      </c>
    </row>
    <row r="8" spans="1:8" ht="15" customHeight="1" x14ac:dyDescent="0.2">
      <c r="A8" s="92" t="s">
        <v>71</v>
      </c>
      <c r="B8" s="93"/>
      <c r="C8" s="93"/>
      <c r="D8" s="93"/>
      <c r="E8" s="93"/>
      <c r="F8" s="93"/>
      <c r="G8" s="93"/>
      <c r="H8" s="93"/>
    </row>
    <row r="9" spans="1:8" ht="15" customHeight="1" x14ac:dyDescent="0.2">
      <c r="A9" s="94" t="s">
        <v>40</v>
      </c>
      <c r="B9" s="95">
        <v>621.79999999999995</v>
      </c>
      <c r="C9" s="95">
        <v>-71.8</v>
      </c>
      <c r="D9" s="166">
        <v>0</v>
      </c>
      <c r="E9" s="95">
        <v>550</v>
      </c>
      <c r="F9" s="5"/>
      <c r="G9" s="95">
        <v>168.6</v>
      </c>
      <c r="H9" s="95">
        <v>718.6</v>
      </c>
    </row>
    <row r="10" spans="1:8" ht="15" customHeight="1" x14ac:dyDescent="0.2">
      <c r="A10" s="96" t="s">
        <v>41</v>
      </c>
      <c r="B10" s="97">
        <v>155.6</v>
      </c>
      <c r="C10" s="97">
        <v>0</v>
      </c>
      <c r="D10" s="97">
        <v>0</v>
      </c>
      <c r="E10" s="97">
        <v>155.6</v>
      </c>
      <c r="F10" s="93"/>
      <c r="G10" s="97">
        <v>34.5</v>
      </c>
      <c r="H10" s="97">
        <v>190.2</v>
      </c>
    </row>
    <row r="11" spans="1:8" ht="15" customHeight="1" x14ac:dyDescent="0.2">
      <c r="A11" s="94" t="s">
        <v>42</v>
      </c>
      <c r="B11" s="51">
        <v>55.7</v>
      </c>
      <c r="C11" s="51">
        <v>0</v>
      </c>
      <c r="D11" s="51">
        <v>0</v>
      </c>
      <c r="E11" s="51">
        <v>55.7</v>
      </c>
      <c r="F11" s="5"/>
      <c r="G11" s="51">
        <v>18</v>
      </c>
      <c r="H11" s="51">
        <v>73.7</v>
      </c>
    </row>
    <row r="12" spans="1:8" ht="15" customHeight="1" x14ac:dyDescent="0.2">
      <c r="A12" s="93"/>
      <c r="B12" s="124">
        <v>833.2</v>
      </c>
      <c r="C12" s="124">
        <v>-71.8</v>
      </c>
      <c r="D12" s="124">
        <v>0</v>
      </c>
      <c r="E12" s="124">
        <v>761.3</v>
      </c>
      <c r="F12" s="93"/>
      <c r="G12" s="124">
        <v>221.2</v>
      </c>
      <c r="H12" s="124">
        <v>982.5</v>
      </c>
    </row>
    <row r="13" spans="1:8" ht="15" customHeight="1" x14ac:dyDescent="0.2">
      <c r="A13" s="5"/>
      <c r="B13" s="5"/>
      <c r="C13" s="5"/>
      <c r="D13" s="5"/>
      <c r="E13" s="5"/>
      <c r="F13" s="5"/>
      <c r="G13" s="5"/>
      <c r="H13" s="5"/>
    </row>
    <row r="14" spans="1:8" ht="15" customHeight="1" x14ac:dyDescent="0.2">
      <c r="A14" s="96" t="s">
        <v>72</v>
      </c>
      <c r="B14" s="93"/>
      <c r="C14" s="93"/>
      <c r="D14" s="93"/>
      <c r="E14" s="93"/>
      <c r="F14" s="93"/>
      <c r="G14" s="93"/>
      <c r="H14" s="93"/>
    </row>
    <row r="15" spans="1:8" ht="15" customHeight="1" x14ac:dyDescent="0.2">
      <c r="A15" s="94" t="s">
        <v>73</v>
      </c>
      <c r="B15" s="99">
        <v>264.5</v>
      </c>
      <c r="C15" s="99">
        <v>0</v>
      </c>
      <c r="D15" s="99">
        <v>-92.1</v>
      </c>
      <c r="E15" s="99">
        <v>172.4</v>
      </c>
      <c r="F15" s="5"/>
      <c r="G15" s="99">
        <v>221.2</v>
      </c>
      <c r="H15" s="99">
        <v>393.6</v>
      </c>
    </row>
    <row r="16" spans="1:8" ht="15" customHeight="1" x14ac:dyDescent="0.2">
      <c r="A16" s="96" t="s">
        <v>74</v>
      </c>
      <c r="B16" s="97">
        <v>377.9</v>
      </c>
      <c r="C16" s="97">
        <v>-74.099999999999994</v>
      </c>
      <c r="D16" s="97">
        <v>-23</v>
      </c>
      <c r="E16" s="97">
        <v>280.8</v>
      </c>
      <c r="F16" s="93"/>
      <c r="G16" s="112">
        <v>0</v>
      </c>
      <c r="H16" s="97">
        <v>280.8</v>
      </c>
    </row>
    <row r="17" spans="1:8" ht="15" customHeight="1" x14ac:dyDescent="0.2">
      <c r="A17" s="5"/>
      <c r="B17" s="129">
        <f>SUM(B15:B16)</f>
        <v>642.4</v>
      </c>
      <c r="C17" s="130">
        <f>SUM(C15:C16)</f>
        <v>-74.099999999999994</v>
      </c>
      <c r="D17" s="130">
        <f>SUM(D15:D16)</f>
        <v>-115.1</v>
      </c>
      <c r="E17" s="130">
        <v>453.2</v>
      </c>
      <c r="F17" s="131"/>
      <c r="G17" s="130">
        <v>221.2</v>
      </c>
      <c r="H17" s="130">
        <v>674.4</v>
      </c>
    </row>
    <row r="18" spans="1:8" ht="15" customHeight="1" x14ac:dyDescent="0.2">
      <c r="A18" s="93"/>
      <c r="B18" s="93"/>
      <c r="C18" s="93"/>
      <c r="D18" s="93"/>
      <c r="E18" s="93"/>
      <c r="F18" s="93"/>
      <c r="G18" s="93"/>
      <c r="H18" s="93"/>
    </row>
    <row r="19" spans="1:8" ht="15" customHeight="1" x14ac:dyDescent="0.2">
      <c r="A19" s="19" t="s">
        <v>75</v>
      </c>
      <c r="B19" s="5"/>
      <c r="C19" s="5"/>
      <c r="D19" s="5"/>
      <c r="E19" s="5"/>
      <c r="F19" s="5"/>
      <c r="G19" s="5"/>
      <c r="H19" s="5"/>
    </row>
    <row r="20" spans="1:8" ht="15" customHeight="1" x14ac:dyDescent="0.2">
      <c r="A20" s="96" t="s">
        <v>40</v>
      </c>
      <c r="B20" s="97">
        <v>147.19999999999999</v>
      </c>
      <c r="C20" s="97">
        <v>2.2999999999999998</v>
      </c>
      <c r="D20" s="97">
        <v>83.4</v>
      </c>
      <c r="E20" s="97">
        <f>SUM(B20:D20)</f>
        <v>232.9</v>
      </c>
      <c r="F20" s="93"/>
      <c r="G20" s="112">
        <v>0</v>
      </c>
      <c r="H20" s="97">
        <f>SUM(E20:G20)</f>
        <v>232.9</v>
      </c>
    </row>
    <row r="21" spans="1:8" ht="15" customHeight="1" x14ac:dyDescent="0.2">
      <c r="A21" s="94" t="s">
        <v>41</v>
      </c>
      <c r="B21" s="99">
        <v>82.7</v>
      </c>
      <c r="C21" s="99">
        <v>0</v>
      </c>
      <c r="D21" s="99">
        <v>7.5</v>
      </c>
      <c r="E21" s="99">
        <f>SUM(B21:D21)</f>
        <v>90.2</v>
      </c>
      <c r="F21" s="5"/>
      <c r="G21" s="105">
        <v>0</v>
      </c>
      <c r="H21" s="99">
        <f>SUM(E21:G21)</f>
        <v>90.2</v>
      </c>
    </row>
    <row r="22" spans="1:8" ht="15" customHeight="1" x14ac:dyDescent="0.2">
      <c r="A22" s="96" t="s">
        <v>42</v>
      </c>
      <c r="B22" s="97">
        <v>19.600000000000001</v>
      </c>
      <c r="C22" s="97">
        <v>0</v>
      </c>
      <c r="D22" s="97">
        <v>3.7</v>
      </c>
      <c r="E22" s="97">
        <f>SUM(B22:D22)</f>
        <v>23.3</v>
      </c>
      <c r="F22" s="93"/>
      <c r="G22" s="112">
        <v>0</v>
      </c>
      <c r="H22" s="97">
        <f>SUM(E22:G22)</f>
        <v>23.3</v>
      </c>
    </row>
    <row r="23" spans="1:8" ht="15" customHeight="1" x14ac:dyDescent="0.2">
      <c r="A23" s="94" t="s">
        <v>46</v>
      </c>
      <c r="B23" s="99">
        <v>-58.7</v>
      </c>
      <c r="C23" s="51">
        <v>0</v>
      </c>
      <c r="D23" s="51">
        <v>20.6</v>
      </c>
      <c r="E23" s="132">
        <f>SUM(B23:D23)-0.1</f>
        <v>-38.200000000000003</v>
      </c>
      <c r="F23" s="5"/>
      <c r="G23" s="105">
        <v>0</v>
      </c>
      <c r="H23" s="99">
        <f>SUM(E23:G23)</f>
        <v>-38.200000000000003</v>
      </c>
    </row>
    <row r="24" spans="1:8" ht="15" customHeight="1" x14ac:dyDescent="0.2">
      <c r="A24" s="96" t="s">
        <v>76</v>
      </c>
      <c r="B24" s="121">
        <v>190.7</v>
      </c>
      <c r="C24" s="121">
        <v>2.2999999999999998</v>
      </c>
      <c r="D24" s="121">
        <v>115.1</v>
      </c>
      <c r="E24" s="121">
        <f>SUM(B24:D24)</f>
        <v>308.10000000000002</v>
      </c>
      <c r="F24" s="116"/>
      <c r="G24" s="121">
        <v>0</v>
      </c>
      <c r="H24" s="121">
        <f>SUM(E24:G24)</f>
        <v>308.10000000000002</v>
      </c>
    </row>
    <row r="25" spans="1:8" ht="15" customHeight="1" x14ac:dyDescent="0.2">
      <c r="A25" s="5"/>
      <c r="B25" s="5"/>
      <c r="C25" s="5"/>
      <c r="D25" s="5"/>
      <c r="E25" s="5"/>
      <c r="F25" s="5"/>
      <c r="G25" s="5"/>
      <c r="H25" s="5"/>
    </row>
    <row r="26" spans="1:8" ht="15" customHeight="1" x14ac:dyDescent="0.2">
      <c r="A26" s="96" t="s">
        <v>77</v>
      </c>
      <c r="B26" s="117">
        <v>2.6</v>
      </c>
      <c r="C26" s="97">
        <v>0</v>
      </c>
      <c r="D26" s="97">
        <v>0</v>
      </c>
      <c r="E26" s="97">
        <f>SUM(B26:D26)</f>
        <v>2.6</v>
      </c>
      <c r="F26" s="93"/>
      <c r="G26" s="112">
        <v>0</v>
      </c>
      <c r="H26" s="97">
        <f>SUM(E26:G26)</f>
        <v>2.6</v>
      </c>
    </row>
    <row r="27" spans="1:8" ht="15" customHeight="1" x14ac:dyDescent="0.2">
      <c r="A27" s="94" t="s">
        <v>78</v>
      </c>
      <c r="B27" s="51">
        <v>-47.7</v>
      </c>
      <c r="C27" s="51">
        <v>0</v>
      </c>
      <c r="D27" s="51">
        <v>3.3</v>
      </c>
      <c r="E27" s="51">
        <f>SUM(B27:D27)</f>
        <v>-44.400000000000006</v>
      </c>
      <c r="F27" s="5"/>
      <c r="G27" s="105">
        <v>0</v>
      </c>
      <c r="H27" s="99">
        <f>SUM(E27:G27)</f>
        <v>-44.400000000000006</v>
      </c>
    </row>
    <row r="28" spans="1:8" ht="15" customHeight="1" x14ac:dyDescent="0.2">
      <c r="A28" s="93"/>
      <c r="B28" s="118">
        <v>-45.2</v>
      </c>
      <c r="C28" s="119">
        <v>0</v>
      </c>
      <c r="D28" s="119">
        <v>3.3</v>
      </c>
      <c r="E28" s="119">
        <f>SUM(B28:D28)</f>
        <v>-41.900000000000006</v>
      </c>
      <c r="F28" s="93"/>
      <c r="G28" s="119">
        <v>0</v>
      </c>
      <c r="H28" s="119">
        <f>SUM(E28:G28)</f>
        <v>-41.900000000000006</v>
      </c>
    </row>
    <row r="29" spans="1:8" ht="15" customHeight="1" x14ac:dyDescent="0.2">
      <c r="A29" s="5"/>
      <c r="B29" s="5"/>
      <c r="C29" s="5"/>
      <c r="D29" s="5"/>
      <c r="E29" s="5"/>
      <c r="F29" s="5"/>
      <c r="G29" s="5"/>
      <c r="H29" s="5"/>
    </row>
    <row r="30" spans="1:8" ht="15" customHeight="1" x14ac:dyDescent="0.2">
      <c r="A30" s="96" t="s">
        <v>79</v>
      </c>
      <c r="B30" s="117">
        <v>145.6</v>
      </c>
      <c r="C30" s="97">
        <v>2.2999999999999998</v>
      </c>
      <c r="D30" s="97">
        <v>118.4</v>
      </c>
      <c r="E30" s="97">
        <f>SUM(B30:D30)</f>
        <v>266.3</v>
      </c>
      <c r="F30" s="93"/>
      <c r="G30" s="112">
        <v>0</v>
      </c>
      <c r="H30" s="97">
        <f>SUM(E30:G30)</f>
        <v>266.3</v>
      </c>
    </row>
    <row r="31" spans="1:8" ht="15" customHeight="1" x14ac:dyDescent="0.2">
      <c r="A31" s="94" t="s">
        <v>137</v>
      </c>
      <c r="B31" s="99">
        <v>-27.9</v>
      </c>
      <c r="C31" s="110">
        <v>-0.4</v>
      </c>
      <c r="D31" s="51">
        <v>-21.8</v>
      </c>
      <c r="E31" s="51">
        <v>-50.1</v>
      </c>
      <c r="F31" s="5"/>
      <c r="G31" s="167">
        <v>0</v>
      </c>
      <c r="H31" s="99">
        <f>SUM(E31:G31)</f>
        <v>-50.1</v>
      </c>
    </row>
    <row r="32" spans="1:8" ht="15" customHeight="1" x14ac:dyDescent="0.2">
      <c r="A32" s="96" t="s">
        <v>81</v>
      </c>
      <c r="B32" s="120">
        <v>117.7</v>
      </c>
      <c r="C32" s="121">
        <v>1.9</v>
      </c>
      <c r="D32" s="121">
        <v>96.6</v>
      </c>
      <c r="E32" s="121">
        <f>SUM(E30:E31)</f>
        <v>216.20000000000002</v>
      </c>
      <c r="F32" s="122"/>
      <c r="G32" s="121">
        <v>0</v>
      </c>
      <c r="H32" s="121">
        <f>SUM(E32:G32)</f>
        <v>216.20000000000002</v>
      </c>
    </row>
    <row r="33" spans="1:8" ht="15" customHeight="1" x14ac:dyDescent="0.2">
      <c r="A33" s="94" t="s">
        <v>82</v>
      </c>
      <c r="B33" s="51">
        <v>-8.6999999999999993</v>
      </c>
      <c r="C33" s="105">
        <v>0</v>
      </c>
      <c r="D33" s="51">
        <v>-1.5</v>
      </c>
      <c r="E33" s="51">
        <f>SUM(B33:D33)</f>
        <v>-10.199999999999999</v>
      </c>
      <c r="F33" s="5"/>
      <c r="G33" s="105">
        <v>0</v>
      </c>
      <c r="H33" s="99">
        <f>SUM(E33:G33)</f>
        <v>-10.199999999999999</v>
      </c>
    </row>
    <row r="34" spans="1:8" ht="15" customHeight="1" x14ac:dyDescent="0.2">
      <c r="A34" s="96" t="s">
        <v>35</v>
      </c>
      <c r="B34" s="123">
        <v>109.1</v>
      </c>
      <c r="C34" s="124">
        <v>1.9</v>
      </c>
      <c r="D34" s="124">
        <v>95.1</v>
      </c>
      <c r="E34" s="124">
        <f>SUM(E32:E33)</f>
        <v>206.00000000000003</v>
      </c>
      <c r="F34" s="93"/>
      <c r="G34" s="124">
        <v>0</v>
      </c>
      <c r="H34" s="124">
        <f>SUM(E34:G34)</f>
        <v>206.00000000000003</v>
      </c>
    </row>
    <row r="35" spans="1:8" ht="15" customHeight="1" x14ac:dyDescent="0.2">
      <c r="A35" s="5"/>
      <c r="B35" s="5"/>
      <c r="C35" s="5"/>
      <c r="D35" s="5"/>
      <c r="E35" s="5"/>
      <c r="F35" s="5"/>
      <c r="G35" s="5"/>
      <c r="H35" s="5"/>
    </row>
    <row r="36" spans="1:8" ht="15" customHeight="1" x14ac:dyDescent="0.2">
      <c r="A36" s="96" t="s">
        <v>138</v>
      </c>
      <c r="B36" s="97">
        <v>159.69999999999999</v>
      </c>
      <c r="C36" s="93"/>
      <c r="D36" s="93"/>
      <c r="E36" s="97">
        <f>B36</f>
        <v>159.69999999999999</v>
      </c>
      <c r="F36" s="93"/>
      <c r="G36" s="112">
        <v>0</v>
      </c>
      <c r="H36" s="97">
        <f>E36</f>
        <v>159.69999999999999</v>
      </c>
    </row>
    <row r="37" spans="1:8" ht="15" customHeight="1" x14ac:dyDescent="0.2">
      <c r="A37" s="94" t="s">
        <v>139</v>
      </c>
      <c r="B37" s="168">
        <v>0.68</v>
      </c>
      <c r="C37" s="125">
        <f>C34/$B$36</f>
        <v>1.1897307451471509E-2</v>
      </c>
      <c r="D37" s="125">
        <f>D34/$B$36</f>
        <v>0.59549154664996873</v>
      </c>
      <c r="E37" s="125">
        <f>E34/$B$36</f>
        <v>1.2899185973700691</v>
      </c>
      <c r="F37" s="5"/>
      <c r="G37" s="126">
        <f>G34/$B$36</f>
        <v>0</v>
      </c>
      <c r="H37" s="125">
        <f>H34/$B$36</f>
        <v>1.2899185973700691</v>
      </c>
    </row>
    <row r="38" spans="1:8" ht="15" customHeight="1" x14ac:dyDescent="0.2">
      <c r="A38" s="2"/>
      <c r="B38" s="2"/>
      <c r="C38" s="2"/>
      <c r="D38" s="2"/>
      <c r="E38" s="2"/>
      <c r="F38" s="2"/>
      <c r="G38" s="2"/>
      <c r="H38" s="2"/>
    </row>
    <row r="39" spans="1:8" ht="11.1" customHeight="1" x14ac:dyDescent="0.2">
      <c r="A39" s="127"/>
      <c r="B39" s="86"/>
      <c r="C39" s="86"/>
      <c r="D39" s="86"/>
      <c r="E39" s="86"/>
      <c r="F39" s="86"/>
      <c r="G39" s="86"/>
      <c r="H39" s="86"/>
    </row>
    <row r="40" spans="1:8" ht="11.1" customHeight="1" x14ac:dyDescent="0.2">
      <c r="A40" s="86"/>
      <c r="B40" s="86"/>
      <c r="C40" s="86"/>
      <c r="D40" s="86"/>
      <c r="E40" s="86"/>
      <c r="F40" s="86"/>
      <c r="G40" s="86"/>
      <c r="H40" s="86"/>
    </row>
    <row r="41" spans="1:8" ht="30.95" customHeight="1" x14ac:dyDescent="0.2">
      <c r="A41" s="224" t="s">
        <v>159</v>
      </c>
      <c r="B41" s="225"/>
      <c r="C41" s="225"/>
      <c r="D41" s="225"/>
      <c r="E41" s="225"/>
      <c r="F41" s="226"/>
      <c r="G41" s="226"/>
      <c r="H41" s="226"/>
    </row>
    <row r="42" spans="1:8" ht="12" customHeight="1" x14ac:dyDescent="0.2">
      <c r="A42" s="86"/>
      <c r="B42" s="86"/>
      <c r="C42" s="86"/>
      <c r="D42" s="86"/>
      <c r="E42" s="86"/>
      <c r="F42" s="86"/>
      <c r="G42" s="86"/>
      <c r="H42" s="86"/>
    </row>
    <row r="43" spans="1:8" ht="56.1" customHeight="1" x14ac:dyDescent="0.2">
      <c r="A43" s="227" t="s">
        <v>140</v>
      </c>
      <c r="B43" s="186"/>
      <c r="C43" s="186"/>
      <c r="D43" s="186"/>
      <c r="E43" s="186"/>
      <c r="F43" s="210"/>
      <c r="G43" s="210"/>
      <c r="H43" s="210"/>
    </row>
    <row r="44" spans="1:8" ht="12" customHeight="1" x14ac:dyDescent="0.2">
      <c r="A44" s="228"/>
      <c r="B44" s="191"/>
      <c r="C44" s="191"/>
      <c r="D44" s="191"/>
      <c r="E44" s="191"/>
      <c r="F44" s="169"/>
      <c r="G44" s="169"/>
      <c r="H44" s="169"/>
    </row>
    <row r="45" spans="1:8" ht="44.1" customHeight="1" x14ac:dyDescent="0.2">
      <c r="A45" s="229" t="s">
        <v>141</v>
      </c>
      <c r="B45" s="210"/>
      <c r="C45" s="210"/>
      <c r="D45" s="210"/>
      <c r="E45" s="210"/>
      <c r="F45" s="210"/>
      <c r="G45" s="210"/>
      <c r="H45" s="210"/>
    </row>
    <row r="46" spans="1:8" ht="12" customHeight="1" x14ac:dyDescent="0.2">
      <c r="A46" s="189"/>
      <c r="B46" s="191"/>
      <c r="C46" s="191"/>
      <c r="D46" s="191"/>
      <c r="E46" s="191"/>
      <c r="F46" s="128"/>
      <c r="G46" s="128"/>
      <c r="H46" s="128"/>
    </row>
    <row r="47" spans="1:8" ht="20.100000000000001" customHeight="1" x14ac:dyDescent="0.2">
      <c r="A47" s="216" t="s">
        <v>142</v>
      </c>
      <c r="B47" s="186"/>
      <c r="C47" s="186"/>
      <c r="D47" s="186"/>
      <c r="E47" s="186"/>
      <c r="F47" s="210"/>
      <c r="G47" s="210"/>
      <c r="H47" s="210"/>
    </row>
    <row r="48" spans="1:8" ht="12" customHeight="1" x14ac:dyDescent="0.2">
      <c r="A48" s="191"/>
      <c r="B48" s="186"/>
      <c r="C48" s="186"/>
      <c r="D48" s="186"/>
      <c r="E48" s="186"/>
      <c r="F48" s="2"/>
      <c r="G48" s="2"/>
      <c r="H48" s="2"/>
    </row>
    <row r="49" ht="14.1" customHeight="1" x14ac:dyDescent="0.2"/>
    <row r="50" ht="15" customHeight="1" x14ac:dyDescent="0.2"/>
  </sheetData>
  <mergeCells count="12">
    <mergeCell ref="A1:H1"/>
    <mergeCell ref="A2:H2"/>
    <mergeCell ref="A3:H3"/>
    <mergeCell ref="B5:H5"/>
    <mergeCell ref="B6:H6"/>
    <mergeCell ref="A47:H47"/>
    <mergeCell ref="A48:E48"/>
    <mergeCell ref="A41:H41"/>
    <mergeCell ref="A43:H43"/>
    <mergeCell ref="A44:E44"/>
    <mergeCell ref="A45:H45"/>
    <mergeCell ref="A46:E46"/>
  </mergeCells>
  <printOptions horizontalCentered="1"/>
  <pageMargins left="0.15" right="0.15" top="0.2" bottom="0.2" header="0.3" footer="0.3"/>
  <pageSetup scale="71"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50"/>
  <sheetViews>
    <sheetView zoomScaleNormal="100" workbookViewId="0">
      <selection sqref="A1:H1"/>
    </sheetView>
  </sheetViews>
  <sheetFormatPr defaultColWidth="21.5" defaultRowHeight="12.75" x14ac:dyDescent="0.2"/>
  <cols>
    <col min="1" max="1" width="69.33203125" customWidth="1"/>
    <col min="2" max="2" width="22.33203125" customWidth="1"/>
    <col min="3" max="3" width="22.5" customWidth="1"/>
    <col min="5" max="5" width="22.33203125" customWidth="1"/>
    <col min="6" max="6" width="2" customWidth="1"/>
    <col min="7" max="7" width="23.1640625" customWidth="1"/>
    <col min="8" max="8" width="29.5" customWidth="1"/>
  </cols>
  <sheetData>
    <row r="1" spans="1:8" ht="15" customHeight="1" x14ac:dyDescent="0.2">
      <c r="A1" s="196" t="s">
        <v>143</v>
      </c>
      <c r="B1" s="197"/>
      <c r="C1" s="186"/>
      <c r="D1" s="186"/>
      <c r="E1" s="186"/>
      <c r="F1" s="186"/>
      <c r="G1" s="186"/>
      <c r="H1" s="186"/>
    </row>
    <row r="2" spans="1:8" ht="15" customHeight="1" x14ac:dyDescent="0.2">
      <c r="A2" s="190" t="s">
        <v>1</v>
      </c>
      <c r="B2" s="191"/>
      <c r="C2" s="186"/>
      <c r="D2" s="186"/>
      <c r="E2" s="186"/>
      <c r="F2" s="2"/>
      <c r="G2" s="2"/>
      <c r="H2" s="2"/>
    </row>
    <row r="3" spans="1:8" ht="15" customHeight="1" x14ac:dyDescent="0.2">
      <c r="A3" s="89" t="s">
        <v>62</v>
      </c>
      <c r="B3" s="2"/>
      <c r="C3" s="2"/>
      <c r="D3" s="2"/>
      <c r="E3" s="2"/>
      <c r="F3" s="2"/>
      <c r="G3" s="2"/>
      <c r="H3" s="2"/>
    </row>
    <row r="4" spans="1:8" ht="15" customHeight="1" x14ac:dyDescent="0.2">
      <c r="A4" s="2"/>
      <c r="B4" s="2"/>
      <c r="C4" s="2"/>
      <c r="D4" s="2"/>
      <c r="E4" s="2"/>
      <c r="F4" s="2"/>
      <c r="G4" s="2"/>
      <c r="H4" s="2"/>
    </row>
    <row r="5" spans="1:8" ht="14.1" customHeight="1" x14ac:dyDescent="0.2">
      <c r="A5" s="2"/>
      <c r="B5" s="217" t="s">
        <v>63</v>
      </c>
      <c r="C5" s="214"/>
      <c r="D5" s="213"/>
      <c r="E5" s="213"/>
      <c r="F5" s="213"/>
      <c r="G5" s="213"/>
      <c r="H5" s="213"/>
    </row>
    <row r="6" spans="1:8" ht="14.1" customHeight="1" x14ac:dyDescent="0.2">
      <c r="A6" s="2"/>
      <c r="B6" s="218">
        <v>43190</v>
      </c>
      <c r="C6" s="212" t="s">
        <v>64</v>
      </c>
      <c r="D6" s="213"/>
      <c r="E6" s="213"/>
      <c r="F6" s="213"/>
      <c r="G6" s="186"/>
      <c r="H6" s="210"/>
    </row>
    <row r="7" spans="1:8" s="180" customFormat="1" ht="30.95" customHeight="1" x14ac:dyDescent="0.2">
      <c r="A7" s="179"/>
      <c r="B7" s="181" t="s">
        <v>65</v>
      </c>
      <c r="C7" s="181" t="s">
        <v>144</v>
      </c>
      <c r="D7" s="181" t="s">
        <v>145</v>
      </c>
      <c r="E7" s="181" t="s">
        <v>68</v>
      </c>
      <c r="F7" s="182"/>
      <c r="G7" s="181" t="s">
        <v>69</v>
      </c>
      <c r="H7" s="181" t="s">
        <v>146</v>
      </c>
    </row>
    <row r="8" spans="1:8" ht="15" customHeight="1" x14ac:dyDescent="0.2">
      <c r="A8" s="92" t="s">
        <v>71</v>
      </c>
      <c r="B8" s="93"/>
      <c r="C8" s="93"/>
      <c r="D8" s="93"/>
      <c r="E8" s="93"/>
      <c r="F8" s="93"/>
      <c r="G8" s="93"/>
      <c r="H8" s="93"/>
    </row>
    <row r="9" spans="1:8" ht="15" customHeight="1" x14ac:dyDescent="0.2">
      <c r="A9" s="94" t="s">
        <v>40</v>
      </c>
      <c r="B9" s="95">
        <v>594</v>
      </c>
      <c r="C9" s="95">
        <v>-72.2</v>
      </c>
      <c r="D9" s="166">
        <v>0</v>
      </c>
      <c r="E9" s="95">
        <f>SUM(B9:D9)</f>
        <v>521.79999999999995</v>
      </c>
      <c r="F9" s="134"/>
      <c r="G9" s="95">
        <v>154.69999999999999</v>
      </c>
      <c r="H9" s="95">
        <f>SUM(E9:G9)</f>
        <v>676.5</v>
      </c>
    </row>
    <row r="10" spans="1:8" ht="15" customHeight="1" x14ac:dyDescent="0.2">
      <c r="A10" s="96" t="s">
        <v>41</v>
      </c>
      <c r="B10" s="97">
        <v>143.30000000000001</v>
      </c>
      <c r="C10" s="112">
        <v>0</v>
      </c>
      <c r="D10" s="112">
        <v>0</v>
      </c>
      <c r="E10" s="97">
        <f>SUM(B10:D10)</f>
        <v>143.30000000000001</v>
      </c>
      <c r="F10" s="109"/>
      <c r="G10" s="97">
        <v>27.6</v>
      </c>
      <c r="H10" s="97">
        <f>SUM(E10:G10)</f>
        <v>170.9</v>
      </c>
    </row>
    <row r="11" spans="1:8" ht="15" customHeight="1" x14ac:dyDescent="0.2">
      <c r="A11" s="94" t="s">
        <v>42</v>
      </c>
      <c r="B11" s="51">
        <v>57.7</v>
      </c>
      <c r="C11" s="167">
        <v>0</v>
      </c>
      <c r="D11" s="167">
        <v>0</v>
      </c>
      <c r="E11" s="99">
        <f>SUM(B11:D11)</f>
        <v>57.7</v>
      </c>
      <c r="F11" s="113"/>
      <c r="G11" s="51">
        <v>19.2</v>
      </c>
      <c r="H11" s="99">
        <f>SUM(E11:G11)</f>
        <v>76.900000000000006</v>
      </c>
    </row>
    <row r="12" spans="1:8" ht="15" customHeight="1" x14ac:dyDescent="0.2">
      <c r="A12" s="93"/>
      <c r="B12" s="124">
        <f>SUM(B9:B11)</f>
        <v>795</v>
      </c>
      <c r="C12" s="124">
        <f>SUM(C9:C11)</f>
        <v>-72.2</v>
      </c>
      <c r="D12" s="124">
        <f>SUM(D9:D11)</f>
        <v>0</v>
      </c>
      <c r="E12" s="124">
        <f>SUM(E9:E11)</f>
        <v>722.8</v>
      </c>
      <c r="F12" s="116"/>
      <c r="G12" s="124">
        <v>201.5</v>
      </c>
      <c r="H12" s="124">
        <f>SUM(H9:H11)</f>
        <v>924.3</v>
      </c>
    </row>
    <row r="13" spans="1:8" ht="15" customHeight="1" x14ac:dyDescent="0.2">
      <c r="A13" s="5"/>
      <c r="B13" s="5"/>
      <c r="C13" s="5"/>
      <c r="D13" s="5"/>
      <c r="E13" s="5"/>
      <c r="F13" s="5"/>
      <c r="G13" s="5"/>
      <c r="H13" s="5"/>
    </row>
    <row r="14" spans="1:8" ht="15" customHeight="1" x14ac:dyDescent="0.2">
      <c r="A14" s="96" t="s">
        <v>72</v>
      </c>
      <c r="B14" s="93"/>
      <c r="C14" s="93"/>
      <c r="D14" s="93"/>
      <c r="E14" s="93"/>
      <c r="F14" s="93"/>
      <c r="G14" s="93"/>
      <c r="H14" s="93"/>
    </row>
    <row r="15" spans="1:8" ht="15" customHeight="1" x14ac:dyDescent="0.2">
      <c r="A15" s="94" t="s">
        <v>73</v>
      </c>
      <c r="B15" s="99">
        <v>252.4</v>
      </c>
      <c r="C15" s="105">
        <v>0</v>
      </c>
      <c r="D15" s="99">
        <v>-88.9</v>
      </c>
      <c r="E15" s="99">
        <f>SUM(B15:D15)</f>
        <v>163.5</v>
      </c>
      <c r="F15" s="113"/>
      <c r="G15" s="99">
        <v>201.5</v>
      </c>
      <c r="H15" s="99">
        <f>SUM(E15:G15)</f>
        <v>365</v>
      </c>
    </row>
    <row r="16" spans="1:8" ht="15" customHeight="1" x14ac:dyDescent="0.2">
      <c r="A16" s="96" t="s">
        <v>74</v>
      </c>
      <c r="B16" s="100">
        <v>386.4</v>
      </c>
      <c r="C16" s="100">
        <v>-75.8</v>
      </c>
      <c r="D16" s="100">
        <v>-32.700000000000003</v>
      </c>
      <c r="E16" s="100">
        <f>SUM(B16:D16)</f>
        <v>277.89999999999998</v>
      </c>
      <c r="F16" s="109"/>
      <c r="G16" s="170">
        <v>0</v>
      </c>
      <c r="H16" s="97">
        <f>SUM(E16:G16)</f>
        <v>277.89999999999998</v>
      </c>
    </row>
    <row r="17" spans="1:8" ht="15" customHeight="1" x14ac:dyDescent="0.2">
      <c r="A17" s="5"/>
      <c r="B17" s="51">
        <f>SUM(B15:B16)</f>
        <v>638.79999999999995</v>
      </c>
      <c r="C17" s="51">
        <f>SUM(C15:C16)</f>
        <v>-75.8</v>
      </c>
      <c r="D17" s="51">
        <f>SUM(D15:D16)</f>
        <v>-121.60000000000001</v>
      </c>
      <c r="E17" s="51">
        <f>SUM(E15:E16)</f>
        <v>441.4</v>
      </c>
      <c r="F17" s="131"/>
      <c r="G17" s="171">
        <f>SUM(G15:G16)</f>
        <v>201.5</v>
      </c>
      <c r="H17" s="171">
        <f>SUM(H15:H16)</f>
        <v>642.9</v>
      </c>
    </row>
    <row r="18" spans="1:8" ht="15" customHeight="1" x14ac:dyDescent="0.2">
      <c r="A18" s="93"/>
      <c r="B18" s="93"/>
      <c r="C18" s="93"/>
      <c r="D18" s="93"/>
      <c r="E18" s="93"/>
      <c r="F18" s="93"/>
      <c r="G18" s="93"/>
      <c r="H18" s="93"/>
    </row>
    <row r="19" spans="1:8" ht="15" customHeight="1" x14ac:dyDescent="0.2">
      <c r="A19" s="19" t="s">
        <v>75</v>
      </c>
      <c r="B19" s="5"/>
      <c r="C19" s="5"/>
      <c r="D19" s="5"/>
      <c r="E19" s="5"/>
      <c r="F19" s="5"/>
      <c r="G19" s="5"/>
      <c r="H19" s="5"/>
    </row>
    <row r="20" spans="1:8" ht="15" customHeight="1" x14ac:dyDescent="0.2">
      <c r="A20" s="96" t="s">
        <v>40</v>
      </c>
      <c r="B20" s="97">
        <v>125.4</v>
      </c>
      <c r="C20" s="97">
        <v>3.6</v>
      </c>
      <c r="D20" s="97">
        <v>84.8</v>
      </c>
      <c r="E20" s="97">
        <f>SUM(B20:D20)</f>
        <v>213.8</v>
      </c>
      <c r="F20" s="116"/>
      <c r="G20" s="112">
        <v>0</v>
      </c>
      <c r="H20" s="97">
        <f>SUM(E20:G20)</f>
        <v>213.8</v>
      </c>
    </row>
    <row r="21" spans="1:8" ht="15" customHeight="1" x14ac:dyDescent="0.2">
      <c r="A21" s="94" t="s">
        <v>41</v>
      </c>
      <c r="B21" s="99">
        <v>70.5</v>
      </c>
      <c r="C21" s="105">
        <v>0</v>
      </c>
      <c r="D21" s="99">
        <v>7.1</v>
      </c>
      <c r="E21" s="99">
        <f>SUM(B21:D21)</f>
        <v>77.599999999999994</v>
      </c>
      <c r="F21" s="113"/>
      <c r="G21" s="105">
        <v>0</v>
      </c>
      <c r="H21" s="99">
        <f>SUM(E21:G21)</f>
        <v>77.599999999999994</v>
      </c>
    </row>
    <row r="22" spans="1:8" ht="15" customHeight="1" x14ac:dyDescent="0.2">
      <c r="A22" s="96" t="s">
        <v>42</v>
      </c>
      <c r="B22" s="97">
        <v>23.8</v>
      </c>
      <c r="C22" s="112">
        <v>0</v>
      </c>
      <c r="D22" s="97">
        <v>2.1</v>
      </c>
      <c r="E22" s="97">
        <f>SUM(B22:D22)</f>
        <v>25.900000000000002</v>
      </c>
      <c r="F22" s="109"/>
      <c r="G22" s="112">
        <v>0</v>
      </c>
      <c r="H22" s="97">
        <f>SUM(E22:G22)</f>
        <v>25.900000000000002</v>
      </c>
    </row>
    <row r="23" spans="1:8" ht="15" customHeight="1" x14ac:dyDescent="0.2">
      <c r="A23" s="94" t="s">
        <v>46</v>
      </c>
      <c r="B23" s="51">
        <v>-63.6</v>
      </c>
      <c r="C23" s="167">
        <v>0</v>
      </c>
      <c r="D23" s="51">
        <v>27.5</v>
      </c>
      <c r="E23" s="99">
        <f>SUM(B23:D23)</f>
        <v>-36.1</v>
      </c>
      <c r="F23" s="113"/>
      <c r="G23" s="105">
        <v>0</v>
      </c>
      <c r="H23" s="99">
        <f>SUM(E23:G23)</f>
        <v>-36.1</v>
      </c>
    </row>
    <row r="24" spans="1:8" ht="15" customHeight="1" x14ac:dyDescent="0.2">
      <c r="A24" s="96" t="s">
        <v>76</v>
      </c>
      <c r="B24" s="121">
        <f>SUM(B20:B23)</f>
        <v>156.10000000000002</v>
      </c>
      <c r="C24" s="121">
        <f>SUM(C20:C23)</f>
        <v>3.6</v>
      </c>
      <c r="D24" s="121">
        <f>SUM(D20:D23)</f>
        <v>121.49999999999999</v>
      </c>
      <c r="E24" s="121">
        <f>SUM(E20:E23)</f>
        <v>281.19999999999993</v>
      </c>
      <c r="F24" s="116"/>
      <c r="G24" s="121">
        <f>SUM(G20:G23)</f>
        <v>0</v>
      </c>
      <c r="H24" s="121">
        <f>SUM(H20:H23)</f>
        <v>281.19999999999993</v>
      </c>
    </row>
    <row r="25" spans="1:8" ht="15" customHeight="1" x14ac:dyDescent="0.2">
      <c r="A25" s="5"/>
      <c r="B25" s="5"/>
      <c r="C25" s="5"/>
      <c r="D25" s="5"/>
      <c r="E25" s="5"/>
      <c r="F25" s="5"/>
      <c r="G25" s="5"/>
      <c r="H25" s="5"/>
    </row>
    <row r="26" spans="1:8" ht="15" customHeight="1" x14ac:dyDescent="0.2">
      <c r="A26" s="96" t="s">
        <v>77</v>
      </c>
      <c r="B26" s="117">
        <v>11.7</v>
      </c>
      <c r="C26" s="112">
        <v>0</v>
      </c>
      <c r="D26" s="97">
        <v>-9.6</v>
      </c>
      <c r="E26" s="97">
        <f>SUM(B26:D26)</f>
        <v>2.0999999999999996</v>
      </c>
      <c r="F26" s="109"/>
      <c r="G26" s="112">
        <v>0</v>
      </c>
      <c r="H26" s="97">
        <f>SUM(E26:G26)</f>
        <v>2.0999999999999996</v>
      </c>
    </row>
    <row r="27" spans="1:8" ht="15" customHeight="1" x14ac:dyDescent="0.2">
      <c r="A27" s="94" t="s">
        <v>78</v>
      </c>
      <c r="B27" s="51">
        <v>-45.6</v>
      </c>
      <c r="C27" s="167">
        <v>0</v>
      </c>
      <c r="D27" s="51">
        <v>1.9</v>
      </c>
      <c r="E27" s="99">
        <f>SUM(B27:D27)</f>
        <v>-43.7</v>
      </c>
      <c r="F27" s="113"/>
      <c r="G27" s="105">
        <v>0</v>
      </c>
      <c r="H27" s="99">
        <f>SUM(E27:G27)</f>
        <v>-43.7</v>
      </c>
    </row>
    <row r="28" spans="1:8" ht="15" customHeight="1" x14ac:dyDescent="0.2">
      <c r="A28" s="93"/>
      <c r="B28" s="119">
        <f>SUM(B26:B27)</f>
        <v>-33.900000000000006</v>
      </c>
      <c r="C28" s="119">
        <f>SUM(C26:C27)</f>
        <v>0</v>
      </c>
      <c r="D28" s="119">
        <f>SUM(D26:D27)</f>
        <v>-7.6999999999999993</v>
      </c>
      <c r="E28" s="119">
        <f>SUM(E26:E27)</f>
        <v>-41.6</v>
      </c>
      <c r="F28" s="109"/>
      <c r="G28" s="119">
        <f>SUM(G26:G27)</f>
        <v>0</v>
      </c>
      <c r="H28" s="119">
        <f>SUM(H26:H27)</f>
        <v>-41.6</v>
      </c>
    </row>
    <row r="29" spans="1:8" ht="15" customHeight="1" x14ac:dyDescent="0.2">
      <c r="A29" s="5"/>
      <c r="B29" s="5"/>
      <c r="C29" s="5"/>
      <c r="D29" s="5"/>
      <c r="E29" s="5"/>
      <c r="F29" s="5"/>
      <c r="G29" s="5"/>
      <c r="H29" s="5"/>
    </row>
    <row r="30" spans="1:8" ht="15" customHeight="1" x14ac:dyDescent="0.2">
      <c r="A30" s="96" t="s">
        <v>79</v>
      </c>
      <c r="B30" s="97">
        <f>+B24+B28</f>
        <v>122.20000000000002</v>
      </c>
      <c r="C30" s="97">
        <f>+C24+C28</f>
        <v>3.6</v>
      </c>
      <c r="D30" s="97">
        <f>+D24+D28</f>
        <v>113.79999999999998</v>
      </c>
      <c r="E30" s="97">
        <f>+E24+E28</f>
        <v>239.59999999999994</v>
      </c>
      <c r="F30" s="109"/>
      <c r="G30" s="112">
        <v>0</v>
      </c>
      <c r="H30" s="97">
        <f>SUM(E30:G30)</f>
        <v>239.59999999999994</v>
      </c>
    </row>
    <row r="31" spans="1:8" ht="15" customHeight="1" x14ac:dyDescent="0.2">
      <c r="A31" s="94" t="s">
        <v>147</v>
      </c>
      <c r="B31" s="51">
        <v>-24.7</v>
      </c>
      <c r="C31" s="51">
        <v>-0.8</v>
      </c>
      <c r="D31" s="51">
        <v>-25.5</v>
      </c>
      <c r="E31" s="51">
        <f>SUM(B31:D31)</f>
        <v>-51</v>
      </c>
      <c r="F31" s="113"/>
      <c r="G31" s="167">
        <v>0</v>
      </c>
      <c r="H31" s="99">
        <f>SUM(E31:G31)</f>
        <v>-51</v>
      </c>
    </row>
    <row r="32" spans="1:8" ht="15" customHeight="1" x14ac:dyDescent="0.2">
      <c r="A32" s="96" t="s">
        <v>81</v>
      </c>
      <c r="B32" s="121">
        <f>+B30+B31</f>
        <v>97.500000000000014</v>
      </c>
      <c r="C32" s="121">
        <f>+C30+C31</f>
        <v>2.8</v>
      </c>
      <c r="D32" s="121">
        <f>+D30+D31</f>
        <v>88.299999999999983</v>
      </c>
      <c r="E32" s="121">
        <f>+E30+E31</f>
        <v>188.59999999999994</v>
      </c>
      <c r="F32" s="116"/>
      <c r="G32" s="121">
        <f>+G30+G31</f>
        <v>0</v>
      </c>
      <c r="H32" s="121">
        <f>+H30+H31</f>
        <v>188.59999999999994</v>
      </c>
    </row>
    <row r="33" spans="1:8" ht="15" customHeight="1" x14ac:dyDescent="0.2">
      <c r="A33" s="94" t="s">
        <v>82</v>
      </c>
      <c r="B33" s="51">
        <v>-6.2</v>
      </c>
      <c r="C33" s="105">
        <v>0</v>
      </c>
      <c r="D33" s="99">
        <v>-1.7</v>
      </c>
      <c r="E33" s="99">
        <f>SUM(B33:D33)</f>
        <v>-7.9</v>
      </c>
      <c r="F33" s="113"/>
      <c r="G33" s="105">
        <v>0</v>
      </c>
      <c r="H33" s="99">
        <f>SUM(E33:G33)</f>
        <v>-7.9</v>
      </c>
    </row>
    <row r="34" spans="1:8" ht="15" customHeight="1" x14ac:dyDescent="0.2">
      <c r="A34" s="96" t="s">
        <v>35</v>
      </c>
      <c r="B34" s="124">
        <f>+B32+B33</f>
        <v>91.300000000000011</v>
      </c>
      <c r="C34" s="172">
        <f>+C32+C33</f>
        <v>2.8</v>
      </c>
      <c r="D34" s="124">
        <f>+D32+D33</f>
        <v>86.59999999999998</v>
      </c>
      <c r="E34" s="124">
        <f>+E32+E33</f>
        <v>180.69999999999993</v>
      </c>
      <c r="F34" s="116"/>
      <c r="G34" s="124">
        <f>+G32+G33</f>
        <v>0</v>
      </c>
      <c r="H34" s="124">
        <f>+H32+H33</f>
        <v>180.69999999999993</v>
      </c>
    </row>
    <row r="35" spans="1:8" ht="15" customHeight="1" x14ac:dyDescent="0.2">
      <c r="A35" s="5"/>
      <c r="B35" s="5"/>
      <c r="C35" s="5"/>
      <c r="D35" s="5"/>
      <c r="E35" s="5"/>
      <c r="F35" s="5"/>
      <c r="G35" s="5"/>
      <c r="H35" s="5"/>
    </row>
    <row r="36" spans="1:8" ht="15" customHeight="1" x14ac:dyDescent="0.2">
      <c r="A36" s="96" t="s">
        <v>148</v>
      </c>
      <c r="B36" s="97">
        <v>160</v>
      </c>
      <c r="C36" s="109"/>
      <c r="D36" s="93"/>
      <c r="E36" s="97">
        <f>B36</f>
        <v>160</v>
      </c>
      <c r="F36" s="93"/>
      <c r="G36" s="97">
        <v>0</v>
      </c>
      <c r="H36" s="97">
        <f>E36</f>
        <v>160</v>
      </c>
    </row>
    <row r="37" spans="1:8" ht="15" customHeight="1" x14ac:dyDescent="0.2">
      <c r="A37" s="94" t="s">
        <v>149</v>
      </c>
      <c r="B37" s="125">
        <v>0.56999999999999995</v>
      </c>
      <c r="C37" s="125">
        <f>C34/$B$36</f>
        <v>1.7499999999999998E-2</v>
      </c>
      <c r="D37" s="125">
        <f>D34/$B$36</f>
        <v>0.5412499999999999</v>
      </c>
      <c r="E37" s="125">
        <f>E34/$B$36</f>
        <v>1.1293749999999996</v>
      </c>
      <c r="F37" s="135"/>
      <c r="G37" s="126">
        <f>G34/$B$36</f>
        <v>0</v>
      </c>
      <c r="H37" s="125">
        <f>H34/$B$36</f>
        <v>1.1293749999999996</v>
      </c>
    </row>
    <row r="38" spans="1:8" ht="20.100000000000001" customHeight="1" x14ac:dyDescent="0.2">
      <c r="A38" s="159"/>
      <c r="B38" s="159"/>
      <c r="C38" s="159"/>
      <c r="D38" s="159"/>
      <c r="E38" s="159"/>
      <c r="F38" s="159"/>
      <c r="G38" s="159"/>
      <c r="H38" s="159"/>
    </row>
    <row r="39" spans="1:8" ht="11.1" customHeight="1" x14ac:dyDescent="0.2">
      <c r="A39" s="165"/>
      <c r="B39" s="88"/>
      <c r="C39" s="88"/>
      <c r="D39" s="88"/>
      <c r="E39" s="88"/>
      <c r="F39" s="88"/>
      <c r="G39" s="88"/>
      <c r="H39" s="88"/>
    </row>
    <row r="40" spans="1:8" ht="11.1" customHeight="1" x14ac:dyDescent="0.2">
      <c r="A40" s="88"/>
      <c r="B40" s="88"/>
      <c r="C40" s="88"/>
      <c r="D40" s="88"/>
      <c r="E40" s="88"/>
      <c r="F40" s="88"/>
      <c r="G40" s="88"/>
      <c r="H40" s="88"/>
    </row>
    <row r="41" spans="1:8" ht="33.6" customHeight="1" x14ac:dyDescent="0.2">
      <c r="A41" s="229" t="s">
        <v>150</v>
      </c>
      <c r="B41" s="193"/>
      <c r="C41" s="186"/>
      <c r="D41" s="186"/>
      <c r="E41" s="186"/>
      <c r="F41" s="186"/>
      <c r="G41" s="186"/>
      <c r="H41" s="210"/>
    </row>
    <row r="42" spans="1:8" ht="8.1" customHeight="1" x14ac:dyDescent="0.2">
      <c r="A42" s="169"/>
      <c r="B42" s="169"/>
      <c r="C42" s="169"/>
      <c r="D42" s="169"/>
      <c r="E42" s="169"/>
      <c r="F42" s="169"/>
      <c r="G42" s="169"/>
      <c r="H42" s="169"/>
    </row>
    <row r="43" spans="1:8" ht="57.95" customHeight="1" x14ac:dyDescent="0.2">
      <c r="A43" s="229" t="s">
        <v>151</v>
      </c>
      <c r="B43" s="193"/>
      <c r="C43" s="186"/>
      <c r="D43" s="186"/>
      <c r="E43" s="186"/>
      <c r="F43" s="186"/>
      <c r="G43" s="186"/>
      <c r="H43" s="210"/>
    </row>
    <row r="44" spans="1:8" ht="8.1" customHeight="1" x14ac:dyDescent="0.2">
      <c r="A44" s="228"/>
      <c r="B44" s="220"/>
      <c r="C44" s="231"/>
      <c r="D44" s="231"/>
      <c r="E44" s="231"/>
      <c r="F44" s="169"/>
      <c r="G44" s="169"/>
      <c r="H44" s="169"/>
    </row>
    <row r="45" spans="1:8" ht="30.95" customHeight="1" x14ac:dyDescent="0.2">
      <c r="A45" s="229" t="s">
        <v>152</v>
      </c>
      <c r="B45" s="220"/>
      <c r="C45" s="186"/>
      <c r="D45" s="186"/>
      <c r="E45" s="186"/>
      <c r="F45" s="186"/>
      <c r="G45" s="186"/>
      <c r="H45" s="210"/>
    </row>
    <row r="46" spans="1:8" ht="8.1" customHeight="1" x14ac:dyDescent="0.2">
      <c r="A46" s="228"/>
      <c r="B46" s="220"/>
      <c r="C46" s="231"/>
      <c r="D46" s="231"/>
      <c r="E46" s="231"/>
      <c r="F46" s="169"/>
      <c r="G46" s="169"/>
      <c r="H46" s="169"/>
    </row>
    <row r="47" spans="1:8" ht="18.95" customHeight="1" x14ac:dyDescent="0.2">
      <c r="A47" s="229" t="s">
        <v>153</v>
      </c>
      <c r="B47" s="193"/>
      <c r="C47" s="186"/>
      <c r="D47" s="186"/>
      <c r="E47" s="186"/>
      <c r="F47" s="186"/>
      <c r="G47" s="186"/>
      <c r="H47" s="210"/>
    </row>
    <row r="48" spans="1:8" ht="8.1" customHeight="1" x14ac:dyDescent="0.2">
      <c r="A48" s="189"/>
      <c r="B48" s="220"/>
      <c r="C48" s="220"/>
      <c r="D48" s="220"/>
      <c r="E48" s="220"/>
      <c r="F48" s="86"/>
      <c r="G48" s="86"/>
      <c r="H48" s="86"/>
    </row>
    <row r="49" ht="15" customHeight="1" x14ac:dyDescent="0.2"/>
    <row r="50" ht="15" customHeight="1" x14ac:dyDescent="0.2"/>
  </sheetData>
  <mergeCells count="11">
    <mergeCell ref="A1:H1"/>
    <mergeCell ref="A2:E2"/>
    <mergeCell ref="B5:H5"/>
    <mergeCell ref="B6:H6"/>
    <mergeCell ref="A41:H41"/>
    <mergeCell ref="A48:E48"/>
    <mergeCell ref="A43:H43"/>
    <mergeCell ref="A44:E44"/>
    <mergeCell ref="A45:H45"/>
    <mergeCell ref="A46:E46"/>
    <mergeCell ref="A47:H47"/>
  </mergeCells>
  <printOptions horizontalCentered="1"/>
  <pageMargins left="0.15" right="0.15" top="0.2" bottom="0.2" header="0.3" footer="0.3"/>
  <pageSetup scale="71"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8</vt:i4>
      </vt:variant>
    </vt:vector>
  </HeadingPairs>
  <TitlesOfParts>
    <vt:vector size="16" baseType="lpstr">
      <vt:lpstr>Trended Cash Earnings</vt:lpstr>
      <vt:lpstr>CY2019 Q3 Reconciliation Curren</vt:lpstr>
      <vt:lpstr>CY2019 Q2 Reconciliation</vt:lpstr>
      <vt:lpstr>CY2019 Q1 Reconciliation</vt:lpstr>
      <vt:lpstr>CY2018 Q4 Reconciliation</vt:lpstr>
      <vt:lpstr>CY2018 Q3 Reconciliation</vt:lpstr>
      <vt:lpstr>CY2018 Q2 Reconciliation</vt:lpstr>
      <vt:lpstr>CY2018 Q1 Reconciliation</vt:lpstr>
      <vt:lpstr>'CY2018 Q1 Reconciliation'!Print_Area</vt:lpstr>
      <vt:lpstr>'CY2018 Q2 Reconciliation'!Print_Area</vt:lpstr>
      <vt:lpstr>'CY2018 Q3 Reconciliation'!Print_Area</vt:lpstr>
      <vt:lpstr>'CY2018 Q4 Reconciliation'!Print_Area</vt:lpstr>
      <vt:lpstr>'CY2019 Q1 Reconciliation'!Print_Area</vt:lpstr>
      <vt:lpstr>'CY2019 Q2 Reconciliation'!Print_Area</vt:lpstr>
      <vt:lpstr>'CY2019 Q3 Reconciliation Curren'!Print_Area</vt:lpstr>
      <vt:lpstr>'Trended Cash Earnings'!Print_Area</vt:lpstr>
    </vt:vector>
  </TitlesOfParts>
  <Company>Workiva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Global Payments Trended Financials Q3 CY2019</dc:title>
  <dc:creator>Workiva - Janelle Tzanetakos</dc:creator>
  <cp:lastModifiedBy>Ross, Heather (3AC)</cp:lastModifiedBy>
  <cp:lastPrinted>2019-10-30T23:01:14Z</cp:lastPrinted>
  <dcterms:created xsi:type="dcterms:W3CDTF">2019-10-30T18:34:36Z</dcterms:created>
  <dcterms:modified xsi:type="dcterms:W3CDTF">2019-10-30T23:55:18Z</dcterms:modified>
</cp:coreProperties>
</file>