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10F8A462-105A-44B9-A3A3-775386215E83}" xr6:coauthVersionLast="47" xr6:coauthVersionMax="47" xr10:uidLastSave="{00000000-0000-0000-0000-000000000000}"/>
  <bookViews>
    <workbookView xWindow="-110" yWindow="-110" windowWidth="19420" windowHeight="10420" xr2:uid="{ECE1CFF0-6AC9-4121-B9AD-D06531844550}"/>
  </bookViews>
  <sheets>
    <sheet name="P&amp;L_GAAP" sheetId="8" r:id="rId1"/>
    <sheet name="Balance Sheet" sheetId="3" r:id="rId2"/>
    <sheet name="CF" sheetId="4" r:id="rId3"/>
    <sheet name="SEG1" sheetId="9" r:id="rId4"/>
    <sheet name="SEG2" sheetId="13" r:id="rId5"/>
    <sheet name="Non-GAAP" sheetId="12" r:id="rId6"/>
  </sheets>
  <definedNames>
    <definedName name="_xlnm.Print_Area" localSheetId="1">'Balance Sheet'!$A$1:$E$46</definedName>
    <definedName name="_xlnm.Print_Area" localSheetId="2">CF!$A$1:$D$11</definedName>
    <definedName name="_xlnm.Print_Area" localSheetId="5">'Non-GAAP'!$A$1:$J$41</definedName>
    <definedName name="_xlnm.Print_Area" localSheetId="0">'P&amp;L_GAAP'!$A$1:$D$29</definedName>
    <definedName name="_xlnm.Print_Area" localSheetId="3">'SEG1'!$A$1:$D$36</definedName>
    <definedName name="_xlnm.Print_Area" localSheetId="4">'SEG2'!$A$1:$E$37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2" l="1"/>
  <c r="C32" i="12"/>
  <c r="C36" i="12" l="1"/>
  <c r="C20" i="13" s="1"/>
  <c r="C25" i="12"/>
  <c r="C17" i="12"/>
  <c r="C18" i="12"/>
  <c r="D21" i="13"/>
  <c r="B28" i="9" l="1"/>
  <c r="C6" i="12" l="1"/>
  <c r="C11" i="12" s="1"/>
  <c r="B30" i="9"/>
  <c r="B32" i="9"/>
  <c r="B33" i="9"/>
  <c r="C25" i="9"/>
  <c r="C24" i="9"/>
  <c r="C29" i="13"/>
  <c r="C32" i="13" s="1"/>
  <c r="B31" i="9" s="1"/>
  <c r="I39" i="12" l="1"/>
  <c r="G39" i="12"/>
  <c r="E35" i="3" l="1"/>
  <c r="E30" i="3"/>
  <c r="E31" i="3" s="1"/>
  <c r="E14" i="3"/>
  <c r="E15" i="3" s="1"/>
  <c r="E45" i="3" l="1"/>
  <c r="E23" i="3"/>
  <c r="C39" i="12" l="1"/>
  <c r="C15" i="13"/>
  <c r="C12" i="13"/>
  <c r="C16" i="13" l="1"/>
  <c r="C19" i="13" l="1"/>
  <c r="C17" i="13"/>
  <c r="C14" i="13"/>
  <c r="C13" i="13"/>
  <c r="C21" i="13" s="1"/>
  <c r="B29" i="9" s="1"/>
  <c r="A1" i="9" l="1"/>
  <c r="A1" i="4"/>
  <c r="B1" i="3"/>
  <c r="D29" i="13" l="1"/>
</calcChain>
</file>

<file path=xl/sharedStrings.xml><?xml version="1.0" encoding="utf-8"?>
<sst xmlns="http://schemas.openxmlformats.org/spreadsheetml/2006/main" count="2258" uniqueCount="140">
  <si>
    <t>ADVANCED MICRO DEVICES, INC.</t>
  </si>
  <si>
    <t/>
  </si>
  <si>
    <r>
      <rPr>
        <b/>
        <sz val="11"/>
        <color rgb="FF000000"/>
        <rFont val="Arial"/>
        <family val="2"/>
      </rPr>
      <t>CONDENSED CONSOLIDATED STATEMENTS OF OPERATIONS</t>
    </r>
  </si>
  <si>
    <r>
      <rPr>
        <b/>
        <sz val="11"/>
        <color rgb="FF000000"/>
        <rFont val="Arial"/>
        <family val="2"/>
      </rPr>
      <t>(Millions except per share amounts and percentages) (Unaudited)</t>
    </r>
  </si>
  <si>
    <t>Quarter Group</t>
  </si>
  <si>
    <t>Three Months Ended</t>
  </si>
  <si>
    <t>Quarter End Date</t>
  </si>
  <si>
    <t>December 31, 
2022</t>
  </si>
  <si>
    <t>Net revenue</t>
  </si>
  <si>
    <t>Cost of sales</t>
  </si>
  <si>
    <t>Amortization of acquisition-related intangibles</t>
  </si>
  <si>
    <t>Total cost of sales</t>
  </si>
  <si>
    <t>Gross profit</t>
  </si>
  <si>
    <t>Gross margin %</t>
  </si>
  <si>
    <t>Research and development</t>
  </si>
  <si>
    <t>Marketing, general and administrative</t>
  </si>
  <si>
    <t>Licensing gain</t>
  </si>
  <si>
    <t>Operating income (loss)</t>
  </si>
  <si>
    <t>Interest expense</t>
  </si>
  <si>
    <t>Other income (expense), net</t>
  </si>
  <si>
    <t>Income (loss) before income taxes and equity income</t>
  </si>
  <si>
    <t>Equity income in investee</t>
  </si>
  <si>
    <t>Basic</t>
  </si>
  <si>
    <t>Diluted</t>
  </si>
  <si>
    <t>Shares used in per share calculation</t>
  </si>
  <si>
    <r>
      <rPr>
        <b/>
        <sz val="11"/>
        <color rgb="FF000000"/>
        <rFont val="Arial"/>
        <family val="2"/>
      </rPr>
      <t>CONDENSED CONSOLIDATED BALANCE SHEETS</t>
    </r>
  </si>
  <si>
    <r>
      <rPr>
        <b/>
        <sz val="11"/>
        <color rgb="FF000000"/>
        <rFont val="Arial"/>
        <family val="2"/>
      </rPr>
      <t>(Millions)</t>
    </r>
  </si>
  <si>
    <t>(Unaudited)</t>
  </si>
  <si>
    <t>—</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</si>
  <si>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</si>
  <si>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</si>
  <si>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</si>
  <si>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</si>
  <si>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</si>
  <si>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</si>
  <si>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</si>
  <si>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</si>
  <si>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</si>
  <si>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</si>
  <si>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</si>
  <si>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</si>
  <si>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Acquisition-related intangibles, net</t>
  </si>
  <si>
    <t>Investment: equity method</t>
  </si>
  <si>
    <t>Deferred tax assets</t>
  </si>
  <si>
    <t>Other non-current assets</t>
  </si>
  <si>
    <t>Total Assets</t>
  </si>
  <si>
    <t>LIABILITIES AND STOCKHOLDERS' EQUITY</t>
  </si>
  <si>
    <t>Current liabilities:</t>
  </si>
  <si>
    <t>Accounts payable</t>
  </si>
  <si>
    <t>Payables to related parties</t>
  </si>
  <si>
    <t>Accrued liabilities</t>
  </si>
  <si>
    <t>Other current liabilities</t>
  </si>
  <si>
    <t>Total current liabilities</t>
  </si>
  <si>
    <t>Long-term operating lease liabilities</t>
  </si>
  <si>
    <t>Deferred tax liabilities</t>
  </si>
  <si>
    <t>Other long-term liabilities</t>
  </si>
  <si>
    <t>Stockholders' equity:</t>
  </si>
  <si>
    <t>Capital stock:</t>
  </si>
  <si>
    <t>Common stock, par value</t>
  </si>
  <si>
    <t>Additional paid-in capital</t>
  </si>
  <si>
    <t>Treasury stock, at cost</t>
  </si>
  <si>
    <t>Accumulated deficit</t>
  </si>
  <si>
    <t>Accumulated other comprehensive loss</t>
  </si>
  <si>
    <t>Total stockholders' equity</t>
  </si>
  <si>
    <t>Total Liabilities and Stockholders' Equity</t>
  </si>
  <si>
    <r>
      <rPr>
        <b/>
        <sz val="11"/>
        <color rgb="FF000000"/>
        <rFont val="Arial"/>
        <family val="2"/>
      </rPr>
      <t>SELECTED CASH FLOW INFORMATION</t>
    </r>
  </si>
  <si>
    <r>
      <rPr>
        <b/>
        <sz val="11"/>
        <color rgb="FF000000"/>
        <rFont val="Arial"/>
        <family val="2"/>
      </rPr>
      <t>(Millions) (Unaudited)</t>
    </r>
  </si>
  <si>
    <r>
      <rPr>
        <sz val="11"/>
        <color rgb="FF000000"/>
        <rFont val="open-sans"/>
      </rPr>
      <t xml:space="preserve">
</t>
    </r>
  </si>
  <si>
    <t>Net cash provided by (used in)</t>
  </si>
  <si>
    <t>Operating activities</t>
  </si>
  <si>
    <t>Investing activities</t>
  </si>
  <si>
    <t>Financing activities</t>
  </si>
  <si>
    <r>
      <rPr>
        <b/>
        <sz val="11"/>
        <color rgb="FF000000"/>
        <rFont val="Arial"/>
        <family val="2"/>
      </rPr>
      <t>SELECTED CORPORATE DATA</t>
    </r>
  </si>
  <si>
    <r>
      <t>Segment and Category Information</t>
    </r>
    <r>
      <rPr>
        <b/>
        <vertAlign val="superscript"/>
        <sz val="11"/>
        <color rgb="FF212121"/>
        <rFont val="Arial"/>
        <family val="2"/>
      </rPr>
      <t>(1)</t>
    </r>
  </si>
  <si>
    <t>Data Center</t>
  </si>
  <si>
    <t>Operating income</t>
  </si>
  <si>
    <t xml:space="preserve">Client </t>
  </si>
  <si>
    <t>Gaming</t>
  </si>
  <si>
    <t>Embedded</t>
  </si>
  <si>
    <t>All Other</t>
  </si>
  <si>
    <t>Operating loss</t>
  </si>
  <si>
    <t>Total</t>
  </si>
  <si>
    <t>(Blank)</t>
  </si>
  <si>
    <t>Other Data</t>
  </si>
  <si>
    <t>Capital expenditures</t>
  </si>
  <si>
    <r>
      <t xml:space="preserve">Adjusted EBITDA </t>
    </r>
    <r>
      <rPr>
        <vertAlign val="superscript"/>
        <sz val="11"/>
        <color rgb="FF212121"/>
        <rFont val="Arial"/>
        <family val="2"/>
      </rPr>
      <t>(2)</t>
    </r>
  </si>
  <si>
    <t>Cash, cash equivalents and short-term investments</t>
  </si>
  <si>
    <r>
      <t xml:space="preserve">Free cash flow </t>
    </r>
    <r>
      <rPr>
        <vertAlign val="superscript"/>
        <sz val="11"/>
        <color rgb="FF212121"/>
        <rFont val="Arial"/>
        <family val="2"/>
      </rPr>
      <t>(3)</t>
    </r>
  </si>
  <si>
    <t>Total assets</t>
  </si>
  <si>
    <t>Total debt</t>
  </si>
  <si>
    <t>See footnotes on the next page</t>
  </si>
  <si>
    <t xml:space="preserve">From time to time, the Company may also sell or license portions of its IP portfolio.   </t>
  </si>
  <si>
    <t>Other (income) expense, net</t>
  </si>
  <si>
    <t>Stock-based compensation</t>
  </si>
  <si>
    <t>Depreciation and amortization</t>
  </si>
  <si>
    <t>Amortization of acquired intangible assets</t>
  </si>
  <si>
    <t>Acquisition-related costs</t>
  </si>
  <si>
    <t>Adjusted EBITDA</t>
  </si>
  <si>
    <t>Reconciliation of GAAP Net Cash Provided by Operating Activities to Free Cash Flow</t>
  </si>
  <si>
    <t>GAAP net cash provided by operating activities</t>
  </si>
  <si>
    <t>Operating cash flow margin %</t>
  </si>
  <si>
    <t>Purchases of property and equipment</t>
  </si>
  <si>
    <t>Free cash flow</t>
  </si>
  <si>
    <t>Free cash flow margin %</t>
  </si>
  <si>
    <t>The Company also presents free cash flow as a supplemental Non-GAAP measure of its performance. Free cash flow is determined by adjusting GAAP net cash provided by operating activities for capital expenditures, and free cash flow margin % is free cash flow expressed as a percentage of the Company's net revenue.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</si>
  <si>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</si>
  <si>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r>
      <rPr>
        <b/>
        <sz val="11"/>
        <color rgb="FF000000"/>
        <rFont val="Arial"/>
        <family val="2"/>
      </rPr>
      <t>RECONCILIATION OF GAAP TO NON-GAAP FINANCIAL MEASURES</t>
    </r>
  </si>
  <si>
    <r>
      <rPr>
        <b/>
        <sz val="11"/>
        <color rgb="FF000000"/>
        <rFont val="Arial"/>
        <family val="2"/>
      </rPr>
      <t>(in millions, except per share data) (Unaudited)</t>
    </r>
  </si>
  <si>
    <t>GAAP gross profit</t>
  </si>
  <si>
    <t>GAAP gross margin %</t>
  </si>
  <si>
    <r>
      <t xml:space="preserve">Acquisition-related costs </t>
    </r>
    <r>
      <rPr>
        <vertAlign val="superscript"/>
        <sz val="8.8000000000000007"/>
        <color rgb="FF212121"/>
        <rFont val="Arial"/>
        <family val="2"/>
      </rPr>
      <t>(1)</t>
    </r>
  </si>
  <si>
    <t>Non-GAAP gross profit</t>
  </si>
  <si>
    <t>Non-GAAP gross margin %</t>
  </si>
  <si>
    <t>GAAP operating expenses</t>
  </si>
  <si>
    <t>GAAP operating expenses/revenue %</t>
  </si>
  <si>
    <t>Non-GAAP operating expenses</t>
  </si>
  <si>
    <t>Non-GAAP operating expenses/revenue %</t>
  </si>
  <si>
    <t>GAAP operating income (loss)</t>
  </si>
  <si>
    <t>GAAP operating margin %</t>
  </si>
  <si>
    <t>Non-GAAP operating income</t>
  </si>
  <si>
    <t>Non-GAAP operating margin %</t>
  </si>
  <si>
    <t>(Gains) losses on equity investments, net</t>
  </si>
  <si>
    <t>Income tax provision</t>
  </si>
  <si>
    <t>Non-GAAP net income / earnings per share</t>
  </si>
  <si>
    <t xml:space="preserve"> </t>
  </si>
  <si>
    <t>The Gaming segment primarily includes discrete GPUs, semi-custom SoC products and development services.</t>
  </si>
  <si>
    <t>The Data Center segment primarily includes server microprocessors (CPUs) and graphics processing units (GPUs), data processing units (DPUs), Field Programmable Gate Arrays (FPGAs) and Adaptive System-on-Chip (SoC) products for data centers.</t>
  </si>
  <si>
    <t>The Client segment primarily includes CPUs, accelerated processing units that integrate microprocessors and GPUs (APUs), and chipsets for desktop and notebook personal computers.</t>
  </si>
  <si>
    <t>The Embedded segment primarily includes embedded CPUs and GPUs, FPGAs, and Adaptive SoC products.</t>
  </si>
  <si>
    <t>April 1, 
2023</t>
  </si>
  <si>
    <t>March 26, 
2022</t>
  </si>
  <si>
    <t>Acquisition-related costs primarily comprised of transaction costs, purchase price adjustments for inventory, certain compensation charges and contract termination.</t>
  </si>
  <si>
    <t>Long-term debt</t>
  </si>
  <si>
    <t>GAAP net income (loss)</t>
  </si>
  <si>
    <t>GAAP net income (loss) / earnings (loss) per share</t>
  </si>
  <si>
    <t>Net income (loss)</t>
  </si>
  <si>
    <t>Earnings (loss) per share</t>
  </si>
  <si>
    <t>All Other category primarily includes certain expenses and credits that are not allocated to any of the operating segments, such as amortization of acquisition-related intangible asset, employee stock-based compensation expense, acquisition-related costs and licensing gain.</t>
  </si>
  <si>
    <t>The Company presents “Adjusted EBITDA” as a supplemental measure of its performance. Adjusted EBITDA for the Company is determined by adjusting GAAP net income (loss) for interest expense, other income (expense), net, income tax provision, equity income in investee, stock-based compensation, depreciation and amortization expense (including amortization of acquired intangible assets) and acquisition-related costs.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</si>
  <si>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Reconciliation of GAAP Net Income (Loss) to Adjusted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</si>
</sst>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 0,000&quot;&quot;;&quot;$&quot;\ * 0,000&quot;&quot;"/>
    <numFmt numFmtId="165" formatCode="&quot;$&quot;\ * 000"/>
    <numFmt numFmtId="166" formatCode="00"/>
    <numFmt numFmtId="167" formatCode="00&quot;&quot;;&quot;(&quot;00&quot;)&quot;"/>
    <numFmt numFmtId="168" formatCode="000"/>
    <numFmt numFmtId="169" formatCode="0&quot;&quot;;&quot;(&quot;0&quot;)&quot;"/>
    <numFmt numFmtId="170" formatCode="&quot; $&quot;\ * 0,000&quot;&quot;;&quot; $&quot;\ * 0,000&quot;&quot;"/>
    <numFmt numFmtId="171" formatCode="0,000&quot;&quot;;0,000&quot;&quot;"/>
    <numFmt numFmtId="172" formatCode="00,000&quot;&quot;;00,000&quot;&quot;"/>
    <numFmt numFmtId="173" formatCode="000&quot;&quot;;&quot;(&quot;000&quot;)&quot;"/>
    <numFmt numFmtId="174" formatCode="&quot;$&quot;\ * "/>
    <numFmt numFmtId="175" formatCode="00&quot;%&quot;;00&quot;%&quot;"/>
    <numFmt numFmtId="176" formatCode="&quot;–&quot;"/>
    <numFmt numFmtId="177" formatCode="&quot;$&quot;\ * 0.00"/>
    <numFmt numFmtId="178" formatCode="0.00&quot;&quot;;0.00&quot;&quot;"/>
    <numFmt numFmtId="179" formatCode="0.00&quot;&quot;;&quot;(&quot;0.00&quot;)&quot;"/>
    <numFmt numFmtId="180" formatCode="_(* #,##0_);_(* \(#,##0\);_(* &quot;-&quot;??_);_(@_)"/>
    <numFmt numFmtId="181" formatCode="_(&quot;$&quot;* #,##0_);_(&quot;$&quot;* \(#,##0\);_(&quot;$&quot;* &quot;-&quot;??_);_(@_)"/>
    <numFmt numFmtId="182" formatCode="_(&quot;$&quot;* #,##0_);_(&quot;$&quot;* \(#,##0\);_(&quot;$&quot;* &quot;—&quot;_);_(@_)"/>
    <numFmt numFmtId="183" formatCode="_(&quot;$&quot;* #,##0_)_%;_(&quot;$&quot;* \(#,##0\)_%;_(&quot;$&quot;* &quot;—&quot;_);_(@_)"/>
    <numFmt numFmtId="184" formatCode="_(#,##0_)_%;_(\(#,##0\)_%;_(&quot;—&quot;_);_(@_)"/>
    <numFmt numFmtId="185" formatCode="0%;\ \(0%\)"/>
  </numFmts>
  <fonts count="33">
    <font>
      <sz val="11"/>
      <color theme="1"/>
      <name val="Calibri"/>
      <family val="2"/>
      <scheme val="minor"/>
    </font>
    <font>
      <sz val="11"/>
      <color theme="1"/>
      <name val="Calibri"/>
      <family val="2"/>
      <scheme val="minor"/>
    </font>
    <font>
      <sz val="11"/>
      <color rgb="FF000000"/>
      <name val="Arial"/>
      <family val="2"/>
    </font>
    <font>
      <b/>
      <sz val="11"/>
      <color rgb="FFFFFFFF"/>
      <name val="Arial"/>
      <family val="2"/>
    </font>
    <font>
      <b/>
      <sz val="11"/>
      <color rgb="FF212121"/>
      <name val="Arial"/>
      <family val="2"/>
    </font>
    <font>
      <sz val="11"/>
      <color rgb="FFFFFFFF"/>
      <name val="Arial"/>
      <family val="2"/>
    </font>
    <font>
      <sz val="11"/>
      <color rgb="FF212121"/>
      <name val="Arial"/>
      <family val="2"/>
    </font>
    <font>
      <b/>
      <sz val="11"/>
      <color theme="1"/>
      <name val="Arial"/>
      <family val="2"/>
    </font>
    <font>
      <b/>
      <sz val="11"/>
      <color rgb="FF000000"/>
      <name val="Arial"/>
      <family val="2"/>
    </font>
    <font>
      <sz val="11"/>
      <color rgb="FF000000"/>
      <name val="open-sans"/>
    </font>
    <font>
      <b/>
      <i/>
      <sz val="11"/>
      <color rgb="FF212121"/>
      <name val="Arial"/>
      <family val="2"/>
    </font>
    <font>
      <b/>
      <i/>
      <sz val="11"/>
      <color rgb="FF000000"/>
      <name val="Arial"/>
      <family val="2"/>
    </font>
    <font>
      <vertAlign val="superscript"/>
      <sz val="11"/>
      <color rgb="FF000000"/>
      <name val="Arial"/>
      <family val="2"/>
    </font>
    <font>
      <sz val="11"/>
      <name val="Arial"/>
      <family val="2"/>
    </font>
    <font>
      <vertAlign val="superscript"/>
      <sz val="11"/>
      <color rgb="FF212121"/>
      <name val="Arial"/>
      <family val="2"/>
    </font>
    <font>
      <i/>
      <sz val="11"/>
      <name val="Arial"/>
      <family val="2"/>
    </font>
    <font>
      <b/>
      <sz val="11"/>
      <name val="Arial"/>
      <family val="2"/>
    </font>
    <font>
      <sz val="10"/>
      <name val="Arial"/>
      <family val="2"/>
    </font>
    <font>
      <sz val="10"/>
      <color rgb="FF000000"/>
      <name val="Times New Roman"/>
      <family val="1"/>
    </font>
    <font>
      <sz val="11"/>
      <name val="Calibri"/>
      <family val="2"/>
      <scheme val="minor"/>
    </font>
    <font>
      <b/>
      <sz val="11"/>
      <name val="Calibri"/>
      <family val="2"/>
      <scheme val="minor"/>
    </font>
    <font>
      <b/>
      <sz val="10"/>
      <name val="Arial"/>
      <family val="2"/>
    </font>
    <font>
      <sz val="11"/>
      <color rgb="FFFFC000"/>
      <name val="Arial"/>
      <family val="2"/>
    </font>
    <font>
      <b/>
      <sz val="11"/>
      <color theme="1"/>
      <name val="Calibri"/>
      <family val="2"/>
      <scheme val="minor"/>
    </font>
    <font>
      <sz val="11"/>
      <color theme="1"/>
      <name val="Arial"/>
      <family val="2"/>
    </font>
    <font>
      <sz val="11"/>
      <color indexed="8"/>
      <name val="Calibri"/>
      <family val="2"/>
    </font>
    <font>
      <i/>
      <sz val="11"/>
      <color rgb="FF212121"/>
      <name val="Arial"/>
      <family val="2"/>
    </font>
    <font>
      <i/>
      <sz val="11"/>
      <color theme="1"/>
      <name val="Calibri"/>
      <family val="2"/>
      <scheme val="minor"/>
    </font>
    <font>
      <vertAlign val="superscript"/>
      <sz val="8.8000000000000007"/>
      <color rgb="FF212121"/>
      <name val="Arial"/>
      <family val="2"/>
    </font>
    <font>
      <b/>
      <vertAlign val="superscript"/>
      <sz val="11"/>
      <color rgb="FF212121"/>
      <name val="Arial"/>
      <family val="2"/>
    </font>
    <font>
      <b/>
      <sz val="20"/>
      <color rgb="FFFF0000"/>
      <name val="Arial"/>
      <family val="2"/>
    </font>
    <font>
      <sz val="11"/>
      <color rgb="FFFF0000"/>
      <name val="Arial"/>
      <family val="2"/>
    </font>
    <font>
      <b/>
      <sz val="2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rgb="FF666666"/>
      </top>
      <bottom style="thin">
        <color rgb="FF666666"/>
      </bottom>
      <diagonal/>
    </border>
    <border>
      <left/>
      <right/>
      <top style="thin">
        <color rgb="FF666666"/>
      </top>
      <bottom/>
      <diagonal/>
    </border>
    <border>
      <left/>
      <right/>
      <top/>
      <bottom style="double">
        <color rgb="FF666666"/>
      </bottom>
      <diagonal/>
    </border>
    <border>
      <left/>
      <right/>
      <top/>
      <bottom style="thin">
        <color rgb="FF666666"/>
      </bottom>
      <diagonal/>
    </border>
    <border>
      <left/>
      <right/>
      <top style="double">
        <color rgb="FF666666"/>
      </top>
      <bottom/>
      <diagonal/>
    </border>
    <border>
      <left/>
      <right/>
      <top/>
      <bottom style="thin">
        <color indexed="64"/>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8" fillId="0" borderId="0" applyFont="0" applyFill="0" applyBorder="0" applyAlignment="0" applyProtection="0"/>
    <xf numFmtId="0" fontId="17" fillId="0" borderId="0"/>
    <xf numFmtId="0" fontId="1" fillId="0" borderId="0"/>
    <xf numFmtId="9" fontId="1" fillId="0" borderId="0" applyFont="0" applyFill="0" applyBorder="0" applyAlignment="0" applyProtection="0"/>
    <xf numFmtId="0" fontId="17" fillId="0" borderId="0"/>
    <xf numFmtId="9" fontId="25"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0" fontId="18" fillId="0" borderId="0"/>
  </cellStyleXfs>
  <cellXfs count="23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indent="3"/>
    </xf>
    <xf numFmtId="0" fontId="4" fillId="0" borderId="0" xfId="0" applyFont="1" applyAlignment="1">
      <alignment horizontal="left" vertical="center"/>
    </xf>
    <xf numFmtId="0" fontId="6" fillId="0" borderId="0" xfId="0" applyFont="1" applyAlignment="1">
      <alignment horizontal="left" vertical="center" indent="2"/>
    </xf>
    <xf numFmtId="0" fontId="10" fillId="0" borderId="0" xfId="0" applyFont="1" applyAlignment="1">
      <alignment horizontal="left" vertical="center" indent="3"/>
    </xf>
    <xf numFmtId="0" fontId="3" fillId="2" borderId="0" xfId="0" applyFont="1" applyFill="1" applyAlignment="1">
      <alignment horizontal="center"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indent="3"/>
    </xf>
    <xf numFmtId="0" fontId="6" fillId="2" borderId="0" xfId="0" applyFont="1" applyFill="1" applyAlignment="1">
      <alignment horizontal="left" vertical="center" indent="5"/>
    </xf>
    <xf numFmtId="0" fontId="4" fillId="2" borderId="0" xfId="0" applyFont="1" applyFill="1" applyAlignment="1">
      <alignment horizontal="left" vertical="center" indent="3"/>
    </xf>
    <xf numFmtId="0" fontId="4" fillId="2" borderId="0" xfId="0" applyFont="1" applyFill="1" applyAlignment="1">
      <alignment horizontal="left" vertical="center" indent="5"/>
    </xf>
    <xf numFmtId="0" fontId="6" fillId="2" borderId="0" xfId="0" applyFont="1" applyFill="1" applyAlignment="1">
      <alignment horizontal="left" vertical="center"/>
    </xf>
    <xf numFmtId="180" fontId="12" fillId="2" borderId="0" xfId="1" applyNumberFormat="1" applyFont="1" applyFill="1" applyBorder="1" applyAlignment="1">
      <alignment horizontal="center" vertical="top" wrapText="1"/>
    </xf>
    <xf numFmtId="0" fontId="17" fillId="2" borderId="0" xfId="0" applyFont="1" applyFill="1" applyAlignment="1">
      <alignment horizontal="left" vertical="center"/>
    </xf>
    <xf numFmtId="183" fontId="13" fillId="2" borderId="0" xfId="0" applyNumberFormat="1" applyFont="1" applyFill="1"/>
    <xf numFmtId="184" fontId="13" fillId="2" borderId="0" xfId="0" applyNumberFormat="1" applyFont="1" applyFill="1"/>
    <xf numFmtId="184" fontId="13" fillId="0" borderId="0" xfId="0" applyNumberFormat="1" applyFont="1"/>
    <xf numFmtId="0" fontId="13" fillId="2" borderId="0" xfId="0" applyFont="1" applyFill="1" applyAlignment="1">
      <alignment horizontal="left"/>
    </xf>
    <xf numFmtId="0" fontId="17" fillId="2" borderId="0" xfId="0" applyFont="1" applyFill="1" applyAlignment="1">
      <alignment wrapText="1"/>
    </xf>
    <xf numFmtId="0" fontId="17" fillId="0" borderId="0" xfId="0" applyFont="1" applyAlignment="1">
      <alignment wrapText="1"/>
    </xf>
    <xf numFmtId="0" fontId="20" fillId="0" borderId="0" xfId="0" applyFont="1" applyAlignment="1">
      <alignment horizontal="right"/>
    </xf>
    <xf numFmtId="182" fontId="13" fillId="2" borderId="0" xfId="0" applyNumberFormat="1" applyFont="1" applyFill="1" applyAlignment="1">
      <alignment horizontal="center" vertical="center"/>
    </xf>
    <xf numFmtId="0" fontId="21" fillId="2" borderId="0" xfId="0" applyFont="1" applyFill="1" applyAlignment="1">
      <alignment horizontal="center" vertical="center"/>
    </xf>
    <xf numFmtId="0" fontId="13" fillId="0" borderId="0" xfId="0" applyFont="1" applyAlignment="1">
      <alignment horizontal="center" vertical="center" wrapText="1"/>
    </xf>
    <xf numFmtId="42" fontId="16" fillId="0" borderId="0" xfId="0" applyNumberFormat="1" applyFont="1" applyAlignment="1">
      <alignment vertical="center"/>
    </xf>
    <xf numFmtId="181" fontId="13" fillId="0" borderId="0" xfId="4" applyNumberFormat="1" applyFont="1" applyFill="1" applyAlignment="1">
      <alignment horizontal="left" vertical="center"/>
    </xf>
    <xf numFmtId="180" fontId="12" fillId="2" borderId="0" xfId="1" applyNumberFormat="1" applyFont="1" applyFill="1" applyAlignment="1">
      <alignment horizontal="center" vertical="top" wrapText="1"/>
    </xf>
    <xf numFmtId="0" fontId="2" fillId="2" borderId="0" xfId="0" applyFont="1" applyFill="1" applyAlignment="1">
      <alignment horizontal="right" vertical="top"/>
    </xf>
    <xf numFmtId="0" fontId="7"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vertical="top" wrapText="1"/>
    </xf>
    <xf numFmtId="0" fontId="13" fillId="2" borderId="0" xfId="0" applyFont="1" applyFill="1" applyAlignment="1">
      <alignment vertical="top" wrapText="1"/>
    </xf>
    <xf numFmtId="0" fontId="2" fillId="2" borderId="0" xfId="0" applyFont="1" applyFill="1" applyAlignment="1">
      <alignment vertical="top" wrapText="1"/>
    </xf>
    <xf numFmtId="0" fontId="24" fillId="0" borderId="0" xfId="0" applyFont="1" applyAlignment="1">
      <alignment horizontal="left" vertical="center"/>
    </xf>
    <xf numFmtId="0" fontId="24" fillId="2" borderId="0" xfId="0" applyFont="1" applyFill="1"/>
    <xf numFmtId="0" fontId="24" fillId="0" borderId="0" xfId="0" applyFont="1"/>
    <xf numFmtId="0" fontId="26" fillId="0" borderId="0" xfId="0" applyFont="1" applyAlignment="1">
      <alignment horizontal="left" vertical="center" indent="2"/>
    </xf>
    <xf numFmtId="181" fontId="22" fillId="2" borderId="0" xfId="4" applyNumberFormat="1" applyFont="1" applyFill="1" applyBorder="1" applyAlignment="1">
      <alignment horizontal="left" vertical="center"/>
    </xf>
    <xf numFmtId="0" fontId="0" fillId="2" borderId="0" xfId="0" applyFill="1"/>
    <xf numFmtId="174" fontId="4" fillId="2" borderId="0" xfId="0" applyNumberFormat="1" applyFont="1" applyFill="1" applyAlignment="1">
      <alignment horizontal="right" vertical="center"/>
    </xf>
    <xf numFmtId="0" fontId="2" fillId="2" borderId="0" xfId="0" applyFont="1" applyFill="1" applyAlignment="1">
      <alignment horizontal="left"/>
    </xf>
    <xf numFmtId="0" fontId="4" fillId="2" borderId="0" xfId="0" applyFont="1" applyFill="1" applyAlignment="1">
      <alignment horizontal="center" vertical="center"/>
    </xf>
    <xf numFmtId="0" fontId="17" fillId="2" borderId="0" xfId="0" applyFont="1" applyFill="1" applyAlignment="1">
      <alignment horizontal="right" vertical="center"/>
    </xf>
    <xf numFmtId="182" fontId="13" fillId="2" borderId="0" xfId="0" applyNumberFormat="1" applyFont="1" applyFill="1" applyAlignment="1">
      <alignment vertical="center"/>
    </xf>
    <xf numFmtId="182" fontId="13" fillId="2" borderId="0" xfId="0" applyNumberFormat="1" applyFont="1" applyFill="1" applyAlignment="1">
      <alignment horizontal="right" vertical="center"/>
    </xf>
    <xf numFmtId="0" fontId="3" fillId="2" borderId="0" xfId="0" applyFont="1" applyFill="1" applyAlignment="1">
      <alignment horizontal="right" vertical="center"/>
    </xf>
    <xf numFmtId="184" fontId="13" fillId="2" borderId="0" xfId="0" applyNumberFormat="1" applyFont="1" applyFill="1" applyAlignment="1">
      <alignment vertical="center"/>
    </xf>
    <xf numFmtId="183" fontId="13" fillId="2" borderId="0" xfId="0" applyNumberFormat="1" applyFont="1" applyFill="1" applyAlignment="1">
      <alignment vertical="center"/>
    </xf>
    <xf numFmtId="0" fontId="4" fillId="0" borderId="1" xfId="0" applyFont="1" applyBorder="1" applyAlignment="1">
      <alignment horizontal="center" vertical="center" wrapText="1"/>
    </xf>
    <xf numFmtId="0" fontId="0" fillId="2" borderId="0" xfId="0" applyFill="1" applyAlignment="1">
      <alignment horizontal="left" vertical="center"/>
    </xf>
    <xf numFmtId="0" fontId="16" fillId="2" borderId="7" xfId="0" applyFont="1" applyFill="1" applyBorder="1" applyAlignment="1">
      <alignment horizontal="center" vertical="center" wrapText="1"/>
    </xf>
    <xf numFmtId="0" fontId="8" fillId="2" borderId="0" xfId="0" applyFont="1" applyFill="1" applyAlignment="1">
      <alignment horizontal="left" vertical="center"/>
    </xf>
    <xf numFmtId="0" fontId="23" fillId="2" borderId="0" xfId="0" applyFont="1" applyFill="1" applyAlignment="1">
      <alignment horizontal="right" vertical="center"/>
    </xf>
    <xf numFmtId="0" fontId="7" fillId="2" borderId="0" xfId="0" applyFont="1" applyFill="1" applyAlignment="1">
      <alignment horizontal="left" vertical="center"/>
    </xf>
    <xf numFmtId="0" fontId="19" fillId="2" borderId="0" xfId="0" applyFont="1" applyFill="1"/>
    <xf numFmtId="0" fontId="6" fillId="2" borderId="0" xfId="0" applyFont="1" applyFill="1" applyAlignment="1">
      <alignment horizontal="left" vertical="center" indent="2"/>
    </xf>
    <xf numFmtId="180" fontId="19" fillId="2" borderId="0" xfId="0" applyNumberFormat="1" applyFont="1" applyFill="1"/>
    <xf numFmtId="0" fontId="10" fillId="2" borderId="0" xfId="0" applyFont="1" applyFill="1" applyAlignment="1">
      <alignment horizontal="left" vertical="center" indent="3"/>
    </xf>
    <xf numFmtId="181" fontId="19" fillId="2" borderId="0" xfId="0" applyNumberFormat="1" applyFont="1" applyFill="1"/>
    <xf numFmtId="180" fontId="0" fillId="0" borderId="0" xfId="0" applyNumberFormat="1"/>
    <xf numFmtId="0" fontId="4" fillId="0" borderId="0" xfId="0" applyFont="1" applyAlignment="1">
      <alignment horizontal="center" vertical="center" wrapText="1"/>
    </xf>
    <xf numFmtId="180" fontId="13" fillId="2" borderId="0" xfId="1" applyNumberFormat="1" applyFont="1" applyFill="1" applyAlignment="1">
      <alignment vertical="center"/>
    </xf>
    <xf numFmtId="180" fontId="13" fillId="2" borderId="6" xfId="1" applyNumberFormat="1" applyFont="1" applyFill="1" applyBorder="1" applyAlignment="1">
      <alignment vertical="center"/>
    </xf>
    <xf numFmtId="181" fontId="13" fillId="2" borderId="8" xfId="0" applyNumberFormat="1" applyFont="1" applyFill="1" applyBorder="1"/>
    <xf numFmtId="0" fontId="5" fillId="2" borderId="0" xfId="0" applyFont="1" applyFill="1" applyAlignment="1">
      <alignment horizontal="right" vertical="center"/>
    </xf>
    <xf numFmtId="181" fontId="0" fillId="0" borderId="0" xfId="0" applyNumberFormat="1"/>
    <xf numFmtId="0" fontId="30" fillId="2" borderId="0" xfId="0" applyFont="1" applyFill="1" applyAlignment="1">
      <alignment horizontal="left" vertical="center"/>
    </xf>
    <xf numFmtId="182" fontId="13" fillId="2" borderId="0" xfId="0" applyNumberFormat="1" applyFont="1" applyFill="1" applyAlignment="1">
      <alignment horizontal="center"/>
    </xf>
    <xf numFmtId="10" fontId="0" fillId="2" borderId="0" xfId="7" applyNumberFormat="1" applyFont="1" applyFill="1"/>
    <xf numFmtId="0" fontId="13" fillId="2" borderId="0" xfId="0" applyFont="1" applyFill="1" applyAlignment="1">
      <alignment horizontal="left" vertical="top" wrapText="1"/>
    </xf>
    <xf numFmtId="0" fontId="8" fillId="0" borderId="0" xfId="0" applyFont="1"/>
    <xf numFmtId="1" fontId="19" fillId="2" borderId="0" xfId="0" applyNumberFormat="1" applyFont="1" applyFill="1"/>
    <xf numFmtId="0" fontId="27" fillId="2" borderId="0" xfId="0" applyFont="1" applyFill="1"/>
    <xf numFmtId="43" fontId="31" fillId="2" borderId="0" xfId="1" applyFont="1" applyFill="1" applyAlignment="1">
      <alignment horizontal="right" vertical="center"/>
    </xf>
    <xf numFmtId="9" fontId="2" fillId="2" borderId="0" xfId="7" applyFont="1" applyFill="1" applyAlignment="1">
      <alignment horizontal="right" vertical="center"/>
    </xf>
    <xf numFmtId="0" fontId="19" fillId="0" borderId="0" xfId="0" applyFont="1"/>
    <xf numFmtId="0" fontId="16" fillId="0" borderId="7" xfId="0" applyFont="1" applyBorder="1" applyAlignment="1">
      <alignment horizontal="center" vertical="center" wrapText="1"/>
    </xf>
    <xf numFmtId="181" fontId="13" fillId="0" borderId="0" xfId="1" applyNumberFormat="1" applyFont="1" applyFill="1" applyAlignment="1">
      <alignment horizontal="right" vertical="center"/>
    </xf>
    <xf numFmtId="180" fontId="13" fillId="0" borderId="0" xfId="1" applyNumberFormat="1" applyFont="1" applyFill="1" applyBorder="1" applyAlignment="1">
      <alignment horizontal="right" vertical="center"/>
    </xf>
    <xf numFmtId="180" fontId="13" fillId="0" borderId="6" xfId="1" applyNumberFormat="1" applyFont="1" applyFill="1" applyBorder="1" applyAlignment="1">
      <alignment horizontal="right" vertical="center"/>
    </xf>
    <xf numFmtId="180" fontId="13" fillId="0" borderId="0" xfId="1" applyNumberFormat="1" applyFont="1" applyFill="1" applyAlignment="1">
      <alignment horizontal="right" vertical="center"/>
    </xf>
    <xf numFmtId="181" fontId="13" fillId="0" borderId="7" xfId="1" applyNumberFormat="1" applyFont="1" applyFill="1" applyBorder="1" applyAlignment="1">
      <alignment horizontal="right" vertical="center"/>
    </xf>
    <xf numFmtId="0" fontId="17" fillId="0" borderId="9" xfId="0" applyFont="1" applyBorder="1" applyAlignment="1">
      <alignment horizontal="left" vertical="center"/>
    </xf>
    <xf numFmtId="0" fontId="23" fillId="0" borderId="0" xfId="0" applyFont="1" applyAlignment="1">
      <alignment horizontal="right" vertical="center"/>
    </xf>
    <xf numFmtId="0" fontId="13" fillId="0" borderId="0" xfId="0" applyFont="1" applyAlignment="1">
      <alignment horizontal="left" vertical="center"/>
    </xf>
    <xf numFmtId="181" fontId="22" fillId="0" borderId="0" xfId="4" applyNumberFormat="1" applyFont="1" applyFill="1" applyBorder="1" applyAlignment="1">
      <alignment horizontal="left" vertical="center"/>
    </xf>
    <xf numFmtId="181" fontId="13" fillId="0" borderId="0" xfId="4" applyNumberFormat="1" applyFont="1" applyFill="1" applyBorder="1" applyAlignment="1">
      <alignment horizontal="left" vertical="center"/>
    </xf>
    <xf numFmtId="174" fontId="4" fillId="0" borderId="0" xfId="0" applyNumberFormat="1" applyFont="1" applyAlignment="1">
      <alignment horizontal="right" vertical="center"/>
    </xf>
    <xf numFmtId="43" fontId="31" fillId="0" borderId="0" xfId="1" applyFont="1" applyFill="1" applyAlignment="1">
      <alignment horizontal="right" vertical="center"/>
    </xf>
    <xf numFmtId="180" fontId="13" fillId="0" borderId="0" xfId="1" applyNumberFormat="1" applyFont="1" applyFill="1" applyAlignment="1">
      <alignment vertical="center"/>
    </xf>
    <xf numFmtId="0" fontId="13" fillId="0" borderId="0" xfId="0" applyFont="1" applyAlignment="1">
      <alignment horizontal="left" vertical="top" wrapText="1"/>
    </xf>
    <xf numFmtId="9" fontId="15" fillId="0" borderId="0" xfId="7" applyFont="1" applyFill="1"/>
    <xf numFmtId="9" fontId="11" fillId="0" borderId="0" xfId="7" applyFont="1" applyFill="1" applyAlignment="1">
      <alignment horizontal="right" vertical="center"/>
    </xf>
    <xf numFmtId="180" fontId="2" fillId="0" borderId="0" xfId="1" applyNumberFormat="1" applyFont="1" applyFill="1" applyAlignment="1">
      <alignment horizontal="right" vertical="center"/>
    </xf>
    <xf numFmtId="1" fontId="2" fillId="0" borderId="0" xfId="0" applyNumberFormat="1" applyFont="1" applyAlignment="1">
      <alignment horizontal="right" vertical="center"/>
    </xf>
    <xf numFmtId="180" fontId="2" fillId="0" borderId="0" xfId="1" applyNumberFormat="1" applyFont="1" applyFill="1" applyBorder="1" applyAlignment="1">
      <alignment horizontal="right" vertical="center"/>
    </xf>
    <xf numFmtId="9" fontId="11" fillId="0" borderId="5" xfId="7" applyFont="1" applyFill="1" applyBorder="1" applyAlignment="1">
      <alignment horizontal="right" vertical="center"/>
    </xf>
    <xf numFmtId="9" fontId="2" fillId="0" borderId="0" xfId="7" applyFont="1" applyFill="1" applyAlignment="1">
      <alignment horizontal="right" vertical="center"/>
    </xf>
    <xf numFmtId="0" fontId="4" fillId="0" borderId="0" xfId="0" applyFont="1" applyAlignment="1">
      <alignment horizontal="left" vertical="center" indent="5"/>
    </xf>
    <xf numFmtId="0" fontId="13" fillId="0" borderId="0" xfId="0" applyFont="1" applyAlignment="1">
      <alignment horizontal="left" vertical="center" indent="5"/>
    </xf>
    <xf numFmtId="181" fontId="8" fillId="0" borderId="0" xfId="2" applyNumberFormat="1" applyFont="1" applyFill="1" applyAlignment="1">
      <alignment horizontal="right" vertical="center"/>
    </xf>
    <xf numFmtId="181" fontId="8" fillId="0" borderId="2" xfId="2" applyNumberFormat="1" applyFont="1" applyFill="1" applyBorder="1" applyAlignment="1">
      <alignment horizontal="right" vertical="center"/>
    </xf>
    <xf numFmtId="184" fontId="2" fillId="0" borderId="0" xfId="0" applyNumberFormat="1" applyFont="1"/>
    <xf numFmtId="182" fontId="2" fillId="0" borderId="0" xfId="0" applyNumberFormat="1" applyFont="1"/>
    <xf numFmtId="0" fontId="2" fillId="0" borderId="0" xfId="0" applyFont="1" applyAlignment="1">
      <alignment horizontal="left"/>
    </xf>
    <xf numFmtId="182" fontId="8" fillId="0" borderId="0" xfId="0" applyNumberFormat="1" applyFont="1"/>
    <xf numFmtId="181" fontId="13" fillId="2" borderId="0" xfId="4" applyNumberFormat="1" applyFont="1" applyFill="1" applyBorder="1" applyAlignment="1">
      <alignment horizontal="left" vertical="center"/>
    </xf>
    <xf numFmtId="0" fontId="22" fillId="2" borderId="0" xfId="0" applyFont="1" applyFill="1" applyAlignment="1">
      <alignment vertical="center"/>
    </xf>
    <xf numFmtId="181" fontId="16" fillId="2" borderId="0" xfId="4" applyNumberFormat="1" applyFont="1" applyFill="1" applyBorder="1" applyAlignment="1">
      <alignment horizontal="left" vertical="center"/>
    </xf>
    <xf numFmtId="181" fontId="0" fillId="2" borderId="0" xfId="0" applyNumberFormat="1" applyFill="1"/>
    <xf numFmtId="9" fontId="0" fillId="2" borderId="0" xfId="7" applyFont="1" applyFill="1"/>
    <xf numFmtId="181" fontId="13" fillId="0" borderId="0" xfId="0" applyNumberFormat="1" applyFont="1"/>
    <xf numFmtId="181" fontId="13" fillId="0" borderId="8" xfId="0" applyNumberFormat="1" applyFont="1" applyBorder="1"/>
    <xf numFmtId="181" fontId="13" fillId="0" borderId="0" xfId="0" applyNumberFormat="1" applyFont="1" applyAlignment="1">
      <alignment vertical="center"/>
    </xf>
    <xf numFmtId="183" fontId="16" fillId="0" borderId="0" xfId="0" applyNumberFormat="1" applyFont="1" applyAlignment="1">
      <alignment vertical="center"/>
    </xf>
    <xf numFmtId="41" fontId="13" fillId="0" borderId="0" xfId="0" applyNumberFormat="1" applyFont="1" applyAlignment="1">
      <alignment vertical="center"/>
    </xf>
    <xf numFmtId="180" fontId="13" fillId="0" borderId="6" xfId="1" applyNumberFormat="1" applyFont="1" applyFill="1" applyBorder="1" applyAlignment="1">
      <alignment vertical="center"/>
    </xf>
    <xf numFmtId="166" fontId="2" fillId="0" borderId="0" xfId="0" applyNumberFormat="1" applyFont="1" applyAlignment="1">
      <alignment horizontal="right" vertical="center"/>
    </xf>
    <xf numFmtId="180" fontId="0" fillId="2" borderId="0" xfId="0" applyNumberFormat="1" applyFill="1"/>
    <xf numFmtId="0" fontId="17" fillId="0" borderId="0" xfId="0" applyFont="1" applyAlignment="1">
      <alignment horizontal="right" vertical="center"/>
    </xf>
    <xf numFmtId="9" fontId="13" fillId="0" borderId="0" xfId="0" applyNumberFormat="1" applyFont="1" applyAlignment="1">
      <alignment horizontal="right" vertical="center"/>
    </xf>
    <xf numFmtId="175" fontId="2" fillId="0" borderId="0" xfId="0" applyNumberFormat="1" applyFont="1" applyAlignment="1">
      <alignment horizontal="right" vertical="center"/>
    </xf>
    <xf numFmtId="44" fontId="17" fillId="0" borderId="0" xfId="0" applyNumberFormat="1" applyFont="1" applyAlignment="1">
      <alignment horizontal="right" vertical="center"/>
    </xf>
    <xf numFmtId="44" fontId="13" fillId="0" borderId="0" xfId="0" applyNumberFormat="1" applyFont="1" applyAlignment="1">
      <alignment vertical="center"/>
    </xf>
    <xf numFmtId="0" fontId="13" fillId="0" borderId="9" xfId="0" applyFont="1" applyBorder="1" applyAlignment="1">
      <alignment horizontal="right" vertical="center"/>
    </xf>
    <xf numFmtId="0" fontId="17" fillId="0" borderId="9" xfId="0" applyFont="1" applyBorder="1" applyAlignment="1">
      <alignment horizontal="right" vertical="center"/>
    </xf>
    <xf numFmtId="182" fontId="2" fillId="0" borderId="0" xfId="0" applyNumberFormat="1" applyFont="1" applyAlignment="1">
      <alignment vertical="center"/>
    </xf>
    <xf numFmtId="175" fontId="11" fillId="0" borderId="0" xfId="0" applyNumberFormat="1" applyFont="1" applyAlignment="1">
      <alignment horizontal="right" vertical="center"/>
    </xf>
    <xf numFmtId="176" fontId="2" fillId="0" borderId="0" xfId="0" applyNumberFormat="1" applyFont="1" applyAlignment="1">
      <alignment horizontal="right" vertical="center"/>
    </xf>
    <xf numFmtId="175" fontId="11" fillId="0" borderId="5" xfId="0" applyNumberFormat="1" applyFont="1" applyBorder="1" applyAlignment="1">
      <alignment horizontal="right" vertical="center"/>
    </xf>
    <xf numFmtId="0" fontId="4" fillId="0" borderId="9" xfId="0" applyFont="1" applyBorder="1" applyAlignment="1">
      <alignment horizontal="center" vertical="center"/>
    </xf>
    <xf numFmtId="181" fontId="16" fillId="0" borderId="0" xfId="0" applyNumberFormat="1" applyFont="1" applyAlignment="1">
      <alignment vertical="center"/>
    </xf>
    <xf numFmtId="0" fontId="2" fillId="0" borderId="0" xfId="0" applyFont="1" applyAlignment="1">
      <alignment horizontal="right" vertical="center"/>
    </xf>
    <xf numFmtId="0" fontId="13" fillId="0" borderId="0" xfId="0" applyFont="1" applyAlignment="1">
      <alignment horizontal="left" vertical="center" indent="2"/>
    </xf>
    <xf numFmtId="42" fontId="13" fillId="0" borderId="0" xfId="0" applyNumberFormat="1" applyFont="1" applyAlignment="1">
      <alignment horizontal="center" vertical="center"/>
    </xf>
    <xf numFmtId="41" fontId="13" fillId="0" borderId="0" xfId="1" applyNumberFormat="1" applyFont="1" applyFill="1" applyBorder="1" applyAlignment="1">
      <alignment horizontal="center" vertical="center"/>
    </xf>
    <xf numFmtId="182" fontId="13" fillId="0" borderId="0" xfId="0" applyNumberFormat="1" applyFont="1" applyAlignment="1">
      <alignment horizontal="center" vertical="center"/>
    </xf>
    <xf numFmtId="42" fontId="13" fillId="0" borderId="0" xfId="0" applyNumberFormat="1" applyFont="1" applyAlignment="1">
      <alignment vertical="center"/>
    </xf>
    <xf numFmtId="41" fontId="13" fillId="0" borderId="0" xfId="1" applyNumberFormat="1" applyFont="1" applyFill="1" applyBorder="1" applyAlignment="1">
      <alignment vertical="center"/>
    </xf>
    <xf numFmtId="177" fontId="16" fillId="0" borderId="0" xfId="0" applyNumberFormat="1" applyFont="1" applyAlignment="1">
      <alignment horizontal="right" vertical="center"/>
    </xf>
    <xf numFmtId="44" fontId="16" fillId="0" borderId="0" xfId="0" applyNumberFormat="1" applyFont="1" applyAlignment="1">
      <alignment horizontal="right" vertical="center"/>
    </xf>
    <xf numFmtId="165" fontId="16" fillId="0" borderId="0" xfId="0" applyNumberFormat="1" applyFont="1" applyAlignment="1">
      <alignment horizontal="right" vertical="center"/>
    </xf>
    <xf numFmtId="43" fontId="13" fillId="0" borderId="0" xfId="1" applyFont="1" applyFill="1" applyAlignment="1">
      <alignment horizontal="right" vertical="center"/>
    </xf>
    <xf numFmtId="0" fontId="13" fillId="0" borderId="0" xfId="0" applyFont="1" applyAlignment="1">
      <alignment horizontal="right" vertical="center"/>
    </xf>
    <xf numFmtId="166" fontId="13" fillId="0" borderId="0" xfId="0" applyNumberFormat="1" applyFont="1" applyAlignment="1">
      <alignment horizontal="right" vertical="center"/>
    </xf>
    <xf numFmtId="178" fontId="13" fillId="0" borderId="0" xfId="0" applyNumberFormat="1" applyFont="1" applyAlignment="1">
      <alignment horizontal="right" vertical="center"/>
    </xf>
    <xf numFmtId="179" fontId="13" fillId="0" borderId="0" xfId="0" applyNumberFormat="1" applyFont="1" applyAlignment="1">
      <alignment horizontal="right" vertical="center"/>
    </xf>
    <xf numFmtId="2" fontId="13" fillId="0" borderId="0" xfId="0" applyNumberFormat="1" applyFont="1" applyAlignment="1">
      <alignment horizontal="right" vertical="center"/>
    </xf>
    <xf numFmtId="169" fontId="13" fillId="0" borderId="0" xfId="0" applyNumberFormat="1" applyFont="1" applyAlignment="1">
      <alignment horizontal="right" vertical="center"/>
    </xf>
    <xf numFmtId="180" fontId="13" fillId="0" borderId="4" xfId="1" applyNumberFormat="1" applyFont="1" applyFill="1" applyBorder="1" applyAlignment="1">
      <alignment horizontal="right" vertical="center"/>
    </xf>
    <xf numFmtId="43" fontId="13" fillId="0" borderId="6" xfId="1" applyFont="1" applyFill="1" applyBorder="1" applyAlignment="1">
      <alignment horizontal="right" vertical="center"/>
    </xf>
    <xf numFmtId="169" fontId="13" fillId="0" borderId="4" xfId="0" applyNumberFormat="1" applyFont="1" applyBorder="1" applyAlignment="1">
      <alignment horizontal="right" vertical="center"/>
    </xf>
    <xf numFmtId="164" fontId="16" fillId="0" borderId="3" xfId="0" applyNumberFormat="1" applyFont="1" applyBorder="1" applyAlignment="1">
      <alignment horizontal="right" vertical="center"/>
    </xf>
    <xf numFmtId="165" fontId="16" fillId="0" borderId="3" xfId="0" applyNumberFormat="1" applyFont="1" applyBorder="1" applyAlignment="1">
      <alignment horizontal="right" vertical="center"/>
    </xf>
    <xf numFmtId="44" fontId="16" fillId="0" borderId="3" xfId="2" applyFont="1" applyFill="1" applyBorder="1" applyAlignment="1">
      <alignment horizontal="right" vertical="center"/>
    </xf>
    <xf numFmtId="44" fontId="16" fillId="0" borderId="0" xfId="2" applyFont="1" applyFill="1" applyBorder="1" applyAlignment="1">
      <alignment horizontal="right" vertical="center"/>
    </xf>
    <xf numFmtId="0" fontId="0" fillId="2" borderId="0" xfId="0" quotePrefix="1" applyFill="1"/>
    <xf numFmtId="0" fontId="32" fillId="2" borderId="0" xfId="0" applyFont="1" applyFill="1" applyAlignment="1">
      <alignment horizontal="left" vertical="center"/>
    </xf>
    <xf numFmtId="0" fontId="19" fillId="2" borderId="0" xfId="0" applyFont="1" applyFill="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xf>
    <xf numFmtId="166" fontId="13" fillId="2" borderId="0" xfId="0" applyNumberFormat="1" applyFont="1" applyFill="1" applyAlignment="1">
      <alignment horizontal="right" vertical="center"/>
    </xf>
    <xf numFmtId="172" fontId="13" fillId="2" borderId="0" xfId="0" applyNumberFormat="1" applyFont="1" applyFill="1" applyAlignment="1">
      <alignment horizontal="right" vertical="center"/>
    </xf>
    <xf numFmtId="180" fontId="13" fillId="2" borderId="0" xfId="1" applyNumberFormat="1" applyFont="1" applyFill="1" applyAlignment="1">
      <alignment horizontal="right" vertical="center"/>
    </xf>
    <xf numFmtId="44" fontId="13" fillId="0" borderId="0" xfId="0" applyNumberFormat="1" applyFont="1" applyAlignment="1">
      <alignment horizontal="right" vertical="center"/>
    </xf>
    <xf numFmtId="182" fontId="13" fillId="0" borderId="0" xfId="0" applyNumberFormat="1" applyFont="1" applyAlignment="1">
      <alignment vertical="center"/>
    </xf>
    <xf numFmtId="181" fontId="13" fillId="0" borderId="0" xfId="2" applyNumberFormat="1" applyFont="1" applyFill="1"/>
    <xf numFmtId="0" fontId="13" fillId="0" borderId="0" xfId="0" applyFont="1"/>
    <xf numFmtId="171" fontId="13" fillId="0" borderId="0" xfId="0" applyNumberFormat="1" applyFont="1" applyAlignment="1">
      <alignment horizontal="right" vertical="center"/>
    </xf>
    <xf numFmtId="183" fontId="13" fillId="0" borderId="0" xfId="0" applyNumberFormat="1" applyFont="1" applyAlignment="1">
      <alignment vertical="center"/>
    </xf>
    <xf numFmtId="170" fontId="13" fillId="0" borderId="0" xfId="0" applyNumberFormat="1" applyFont="1" applyAlignment="1">
      <alignment horizontal="right" vertical="center"/>
    </xf>
    <xf numFmtId="166" fontId="13" fillId="0" borderId="6" xfId="0" applyNumberFormat="1" applyFont="1" applyBorder="1" applyAlignment="1">
      <alignment horizontal="right" vertical="center"/>
    </xf>
    <xf numFmtId="168" fontId="13" fillId="0" borderId="0" xfId="0" applyNumberFormat="1" applyFont="1" applyAlignment="1">
      <alignment horizontal="right" vertical="center"/>
    </xf>
    <xf numFmtId="181" fontId="13" fillId="2" borderId="0" xfId="0" applyNumberFormat="1" applyFont="1" applyFill="1"/>
    <xf numFmtId="164" fontId="8" fillId="0" borderId="0" xfId="0" applyNumberFormat="1" applyFont="1" applyAlignment="1">
      <alignment horizontal="right" vertical="center"/>
    </xf>
    <xf numFmtId="164" fontId="8" fillId="0" borderId="2" xfId="0" applyNumberFormat="1" applyFont="1" applyBorder="1" applyAlignment="1">
      <alignment horizontal="right" vertical="center"/>
    </xf>
    <xf numFmtId="165" fontId="8"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0" fontId="31" fillId="0" borderId="0" xfId="0" applyFont="1" applyAlignment="1">
      <alignment vertical="top" wrapText="1"/>
    </xf>
    <xf numFmtId="181" fontId="13" fillId="2" borderId="0" xfId="1" applyNumberFormat="1" applyFont="1" applyFill="1" applyAlignment="1">
      <alignment horizontal="right" vertical="center"/>
    </xf>
    <xf numFmtId="180" fontId="13" fillId="2" borderId="0" xfId="1" applyNumberFormat="1" applyFont="1" applyFill="1" applyBorder="1" applyAlignment="1">
      <alignment horizontal="right" vertical="center"/>
    </xf>
    <xf numFmtId="180" fontId="13" fillId="2" borderId="6" xfId="1" applyNumberFormat="1" applyFont="1" applyFill="1" applyBorder="1" applyAlignment="1">
      <alignment horizontal="right" vertical="center"/>
    </xf>
    <xf numFmtId="175" fontId="2" fillId="2" borderId="0" xfId="0" applyNumberFormat="1" applyFont="1" applyFill="1" applyAlignment="1">
      <alignment horizontal="right" vertical="center"/>
    </xf>
    <xf numFmtId="0" fontId="16" fillId="2" borderId="0" xfId="0" applyFont="1" applyFill="1" applyAlignment="1">
      <alignment horizontal="center" vertical="center"/>
    </xf>
    <xf numFmtId="0" fontId="16" fillId="2" borderId="0" xfId="0" applyFont="1" applyFill="1" applyAlignment="1">
      <alignment horizontal="right" vertical="center"/>
    </xf>
    <xf numFmtId="170" fontId="13" fillId="2" borderId="0" xfId="0" applyNumberFormat="1" applyFont="1" applyFill="1" applyAlignment="1">
      <alignment horizontal="right" vertical="center"/>
    </xf>
    <xf numFmtId="171" fontId="13" fillId="2" borderId="0" xfId="0" applyNumberFormat="1" applyFont="1" applyFill="1" applyAlignment="1">
      <alignment horizontal="right" vertical="center"/>
    </xf>
    <xf numFmtId="43" fontId="13" fillId="2" borderId="0" xfId="1" applyFont="1" applyFill="1" applyAlignment="1">
      <alignment horizontal="right" vertical="center"/>
    </xf>
    <xf numFmtId="166" fontId="13" fillId="2" borderId="6" xfId="0" applyNumberFormat="1" applyFont="1" applyFill="1" applyBorder="1" applyAlignment="1">
      <alignment horizontal="right" vertical="center"/>
    </xf>
    <xf numFmtId="0" fontId="13" fillId="2" borderId="0" xfId="0" applyFont="1" applyFill="1" applyAlignment="1">
      <alignment horizontal="right" vertical="center"/>
    </xf>
    <xf numFmtId="181" fontId="8" fillId="2" borderId="0" xfId="2" applyNumberFormat="1" applyFont="1" applyFill="1" applyAlignment="1">
      <alignment horizontal="right" vertical="center"/>
    </xf>
    <xf numFmtId="180" fontId="2" fillId="2" borderId="0" xfId="1" applyNumberFormat="1" applyFont="1" applyFill="1" applyBorder="1" applyAlignment="1">
      <alignment horizontal="right" vertical="center"/>
    </xf>
    <xf numFmtId="181" fontId="8" fillId="2" borderId="2" xfId="2" applyNumberFormat="1" applyFont="1" applyFill="1" applyBorder="1" applyAlignment="1">
      <alignment horizontal="right" vertical="center"/>
    </xf>
    <xf numFmtId="175" fontId="11" fillId="2" borderId="5" xfId="0" applyNumberFormat="1" applyFont="1" applyFill="1" applyBorder="1" applyAlignment="1">
      <alignment horizontal="right" vertical="center"/>
    </xf>
    <xf numFmtId="9" fontId="11" fillId="2" borderId="5" xfId="7" applyFont="1" applyFill="1" applyBorder="1" applyAlignment="1">
      <alignment horizontal="right" vertical="center"/>
    </xf>
    <xf numFmtId="0" fontId="2" fillId="2" borderId="0" xfId="0" applyFont="1" applyFill="1" applyAlignment="1">
      <alignment horizontal="right" vertical="center"/>
    </xf>
    <xf numFmtId="185" fontId="11" fillId="2" borderId="0" xfId="7" applyNumberFormat="1" applyFont="1" applyFill="1" applyAlignment="1">
      <alignment horizontal="right" vertical="center"/>
    </xf>
    <xf numFmtId="175" fontId="11" fillId="2" borderId="0" xfId="0" applyNumberFormat="1" applyFont="1" applyFill="1" applyAlignment="1">
      <alignment horizontal="right" vertical="center"/>
    </xf>
    <xf numFmtId="176" fontId="2" fillId="2" borderId="0" xfId="0" applyNumberFormat="1" applyFont="1" applyFill="1" applyAlignment="1">
      <alignment horizontal="right" vertical="center"/>
    </xf>
    <xf numFmtId="164" fontId="8" fillId="2" borderId="2" xfId="0" applyNumberFormat="1" applyFont="1" applyFill="1" applyBorder="1" applyAlignment="1">
      <alignment horizontal="right" vertical="center"/>
    </xf>
    <xf numFmtId="167" fontId="13" fillId="2" borderId="0" xfId="0" applyNumberFormat="1" applyFont="1" applyFill="1" applyAlignment="1">
      <alignment horizontal="right" vertical="center"/>
    </xf>
    <xf numFmtId="169" fontId="13" fillId="2" borderId="0" xfId="0" applyNumberFormat="1" applyFont="1" applyFill="1" applyAlignment="1">
      <alignment horizontal="right" vertical="center"/>
    </xf>
    <xf numFmtId="1" fontId="13" fillId="2" borderId="0" xfId="0" applyNumberFormat="1" applyFont="1" applyFill="1" applyAlignment="1">
      <alignment horizontal="right" vertical="center"/>
    </xf>
    <xf numFmtId="181" fontId="16" fillId="2" borderId="3" xfId="2" applyNumberFormat="1" applyFont="1" applyFill="1" applyBorder="1" applyAlignment="1">
      <alignment horizontal="right" vertical="center"/>
    </xf>
    <xf numFmtId="165" fontId="16" fillId="2" borderId="3" xfId="0" applyNumberFormat="1" applyFont="1" applyFill="1" applyBorder="1" applyAlignment="1">
      <alignment horizontal="right" vertical="center"/>
    </xf>
    <xf numFmtId="44" fontId="16" fillId="2" borderId="3" xfId="2" applyFont="1" applyFill="1" applyBorder="1" applyAlignment="1">
      <alignment horizontal="right" vertical="center"/>
    </xf>
    <xf numFmtId="185" fontId="11" fillId="0" borderId="0" xfId="7" applyNumberFormat="1" applyFont="1" applyFill="1" applyAlignment="1">
      <alignment horizontal="right" vertical="center"/>
    </xf>
    <xf numFmtId="9" fontId="15" fillId="2" borderId="0" xfId="7" applyFont="1" applyFill="1"/>
    <xf numFmtId="181" fontId="13" fillId="2" borderId="0" xfId="0" applyNumberFormat="1" applyFont="1" applyFill="1" applyAlignment="1">
      <alignment vertical="center"/>
    </xf>
    <xf numFmtId="181" fontId="16" fillId="2" borderId="0" xfId="0" applyNumberFormat="1" applyFont="1" applyFill="1" applyAlignment="1">
      <alignment vertical="center"/>
    </xf>
    <xf numFmtId="164" fontId="16" fillId="2" borderId="0" xfId="0" applyNumberFormat="1" applyFont="1" applyFill="1" applyAlignment="1">
      <alignment horizontal="right" vertical="center"/>
    </xf>
    <xf numFmtId="44" fontId="16" fillId="2" borderId="0" xfId="0" applyNumberFormat="1" applyFont="1" applyFill="1" applyAlignment="1">
      <alignment horizontal="right" vertical="center"/>
    </xf>
    <xf numFmtId="180" fontId="13" fillId="2" borderId="4" xfId="1" applyNumberFormat="1" applyFont="1" applyFill="1" applyBorder="1" applyAlignment="1">
      <alignment horizontal="right" vertical="center"/>
    </xf>
    <xf numFmtId="173" fontId="13" fillId="2" borderId="4" xfId="0" applyNumberFormat="1" applyFont="1" applyFill="1" applyBorder="1" applyAlignment="1">
      <alignment horizontal="right" vertical="center"/>
    </xf>
    <xf numFmtId="43" fontId="13" fillId="2" borderId="6" xfId="1" applyFont="1" applyFill="1" applyBorder="1" applyAlignment="1">
      <alignment horizontal="right" vertical="center"/>
    </xf>
    <xf numFmtId="43" fontId="19" fillId="2" borderId="0" xfId="1" applyFont="1" applyFill="1"/>
    <xf numFmtId="0" fontId="4" fillId="2" borderId="0" xfId="0" applyFont="1" applyFill="1" applyAlignment="1">
      <alignment horizontal="center"/>
    </xf>
    <xf numFmtId="0" fontId="16" fillId="2" borderId="6" xfId="0" applyFont="1" applyFill="1" applyBorder="1" applyAlignment="1">
      <alignment horizontal="center" vertical="center" wrapText="1"/>
    </xf>
    <xf numFmtId="0" fontId="4" fillId="0" borderId="0" xfId="0" applyFont="1" applyAlignment="1">
      <alignment horizontal="center" vertical="center"/>
    </xf>
    <xf numFmtId="0" fontId="8" fillId="2" borderId="6" xfId="0" applyFont="1" applyFill="1" applyBorder="1" applyAlignment="1">
      <alignment horizont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4" fillId="2" borderId="6" xfId="0" applyFont="1" applyFill="1" applyBorder="1" applyAlignment="1">
      <alignment horizontal="center" vertical="center"/>
    </xf>
    <xf numFmtId="0" fontId="16" fillId="0" borderId="7" xfId="11" applyFont="1" applyBorder="1" applyAlignment="1">
      <alignment horizontal="center" vertical="center" wrapText="1"/>
    </xf>
    <xf numFmtId="0" fontId="13" fillId="2" borderId="0" xfId="3" applyFont="1" applyFill="1" applyAlignment="1">
      <alignment horizontal="left" vertical="top"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cellXfs>
  <cellStyles count="14">
    <cellStyle name="Comma" xfId="1" builtinId="3"/>
    <cellStyle name="Comma 2 3" xfId="12" xr:uid="{5733F4C0-ED0F-40F0-B4C1-934C7E454475}"/>
    <cellStyle name="Comma 4" xfId="10" xr:uid="{4BD96748-0CCF-405C-89B0-A3221FC69923}"/>
    <cellStyle name="Currency" xfId="2" builtinId="4"/>
    <cellStyle name="Currency 2 2 2" xfId="4" xr:uid="{3F79BF50-2D49-47C3-8AEF-5EE0FF3E5C8C}"/>
    <cellStyle name="Normal" xfId="0" builtinId="0"/>
    <cellStyle name="Normal 2" xfId="5" xr:uid="{512A0637-32BE-4C4A-A1BB-2C527960C5BA}"/>
    <cellStyle name="Normal 2 3" xfId="11" xr:uid="{61E4ADE2-68D5-42E3-85F0-995A27B89DDE}"/>
    <cellStyle name="Normal 3 2" xfId="8" xr:uid="{6F7BE0C8-BCF6-4CBE-9878-7822D708F464}"/>
    <cellStyle name="Normal 3 3" xfId="3" xr:uid="{12056B7B-8EAE-479D-9821-1AF84EE483D0}"/>
    <cellStyle name="Normal 4" xfId="6" xr:uid="{BC73E208-C2D8-4001-B344-710E3ECB1AAD}"/>
    <cellStyle name="Normal 8" xfId="13" xr:uid="{F9F48863-3466-4350-8C53-BC4330678A23}"/>
    <cellStyle name="Percent" xfId="7" builtinId="5"/>
    <cellStyle name="Percent 2 2" xfId="9" xr:uid="{280C96E3-AE3F-478E-8E4F-66BC0DC27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8BAF-34C2-4160-BCD0-5F917A76F01C}">
  <dimension ref="A1:CK35"/>
  <sheetViews>
    <sheetView showGridLines="0" tabSelected="1" zoomScale="80" zoomScaleNormal="80" workbookViewId="0">
      <selection activeCell="B3" sqref="B3"/>
    </sheetView>
  </sheetViews>
  <sheetFormatPr defaultColWidth="8.90625" defaultRowHeight="14.5"/>
  <cols>
    <col min="1" max="1" width="64.54296875" style="44" customWidth="1"/>
    <col min="2" max="2" width="20.54296875" style="44" customWidth="1" collapsed="1"/>
    <col min="3" max="3" width="20.54296875" customWidth="1" collapsed="1"/>
    <col min="4" max="4" width="3.54296875" style="24" customWidth="1"/>
    <col min="5" max="16384" width="8.90625" style="44"/>
  </cols>
  <sheetData>
    <row r="1" spans="1:89" s="55" customFormat="1" ht="21" customHeight="1">
      <c r="A1" s="57" t="s">
        <v>0</v>
      </c>
      <c r="C1" s="89"/>
      <c r="E1" s="55" t="s">
        <v>1</v>
      </c>
      <c r="F1" s="55" t="s">
        <v>1</v>
      </c>
      <c r="G1" s="55" t="s">
        <v>1</v>
      </c>
      <c r="H1" s="55" t="s">
        <v>1</v>
      </c>
      <c r="I1" s="55" t="s">
        <v>1</v>
      </c>
      <c r="J1" s="55" t="s">
        <v>1</v>
      </c>
      <c r="K1" s="55" t="s">
        <v>1</v>
      </c>
      <c r="L1" s="55" t="s">
        <v>1</v>
      </c>
      <c r="M1" s="55" t="s">
        <v>1</v>
      </c>
      <c r="N1" s="55" t="s">
        <v>1</v>
      </c>
      <c r="O1" s="55" t="s">
        <v>1</v>
      </c>
      <c r="P1" s="55" t="s">
        <v>1</v>
      </c>
      <c r="Q1" s="55" t="s">
        <v>1</v>
      </c>
      <c r="R1" s="55" t="s">
        <v>1</v>
      </c>
      <c r="S1" s="55" t="s">
        <v>1</v>
      </c>
      <c r="T1" s="55" t="s">
        <v>1</v>
      </c>
      <c r="U1" s="55" t="s">
        <v>1</v>
      </c>
      <c r="V1" s="55" t="s">
        <v>1</v>
      </c>
      <c r="W1" s="55" t="s">
        <v>1</v>
      </c>
      <c r="X1" s="55" t="s">
        <v>1</v>
      </c>
      <c r="Y1" s="55" t="s">
        <v>1</v>
      </c>
      <c r="Z1" s="55" t="s">
        <v>1</v>
      </c>
      <c r="AA1" s="55" t="s">
        <v>1</v>
      </c>
      <c r="AB1" s="55" t="s">
        <v>1</v>
      </c>
      <c r="AC1" s="55" t="s">
        <v>1</v>
      </c>
      <c r="AD1" s="55" t="s">
        <v>1</v>
      </c>
      <c r="AE1" s="55" t="s">
        <v>1</v>
      </c>
      <c r="AF1" s="55" t="s">
        <v>1</v>
      </c>
      <c r="AG1" s="55" t="s">
        <v>1</v>
      </c>
      <c r="AH1" s="55" t="s">
        <v>1</v>
      </c>
      <c r="AI1" s="55" t="s">
        <v>1</v>
      </c>
      <c r="AJ1" s="55" t="s">
        <v>1</v>
      </c>
      <c r="AK1" s="55" t="s">
        <v>1</v>
      </c>
      <c r="AL1" s="55" t="s">
        <v>1</v>
      </c>
      <c r="AM1" s="55" t="s">
        <v>1</v>
      </c>
      <c r="AN1" s="55" t="s">
        <v>1</v>
      </c>
      <c r="AO1" s="55" t="s">
        <v>1</v>
      </c>
      <c r="AP1" s="55" t="s">
        <v>1</v>
      </c>
      <c r="AQ1" s="55" t="s">
        <v>1</v>
      </c>
      <c r="AR1" s="55" t="s">
        <v>1</v>
      </c>
      <c r="AS1" s="55" t="s">
        <v>1</v>
      </c>
      <c r="AT1" s="55" t="s">
        <v>1</v>
      </c>
      <c r="AU1" s="55" t="s">
        <v>1</v>
      </c>
      <c r="AV1" s="55" t="s">
        <v>1</v>
      </c>
      <c r="AW1" s="55" t="s">
        <v>1</v>
      </c>
      <c r="AX1" s="55" t="s">
        <v>1</v>
      </c>
      <c r="AY1" s="55" t="s">
        <v>1</v>
      </c>
      <c r="AZ1" s="55" t="s">
        <v>1</v>
      </c>
      <c r="BA1" s="55" t="s">
        <v>1</v>
      </c>
      <c r="BB1" s="55" t="s">
        <v>1</v>
      </c>
      <c r="BC1" s="55" t="s">
        <v>1</v>
      </c>
      <c r="BD1" s="55" t="s">
        <v>1</v>
      </c>
      <c r="BE1" s="55" t="s">
        <v>1</v>
      </c>
      <c r="BF1" s="55" t="s">
        <v>1</v>
      </c>
      <c r="BG1" s="55" t="s">
        <v>1</v>
      </c>
      <c r="BH1" s="55" t="s">
        <v>1</v>
      </c>
      <c r="BI1" s="55" t="s">
        <v>1</v>
      </c>
      <c r="BJ1" s="55" t="s">
        <v>1</v>
      </c>
      <c r="BK1" s="55" t="s">
        <v>1</v>
      </c>
      <c r="BL1" s="55" t="s">
        <v>1</v>
      </c>
      <c r="BM1" s="55" t="s">
        <v>1</v>
      </c>
      <c r="BN1" s="55" t="s">
        <v>1</v>
      </c>
      <c r="BO1" s="55" t="s">
        <v>1</v>
      </c>
      <c r="BP1" s="55" t="s">
        <v>1</v>
      </c>
      <c r="BQ1" s="55" t="s">
        <v>1</v>
      </c>
      <c r="BR1" s="55" t="s">
        <v>1</v>
      </c>
      <c r="BS1" s="55" t="s">
        <v>1</v>
      </c>
      <c r="BT1" s="55" t="s">
        <v>1</v>
      </c>
      <c r="BU1" s="55" t="s">
        <v>1</v>
      </c>
      <c r="BV1" s="55" t="s">
        <v>1</v>
      </c>
      <c r="BW1" s="55" t="s">
        <v>1</v>
      </c>
      <c r="BX1" s="55" t="s">
        <v>1</v>
      </c>
      <c r="BY1" s="55" t="s">
        <v>1</v>
      </c>
      <c r="BZ1" s="55" t="s">
        <v>1</v>
      </c>
      <c r="CA1" s="55" t="s">
        <v>1</v>
      </c>
      <c r="CB1" s="55" t="s">
        <v>1</v>
      </c>
      <c r="CC1" s="55" t="s">
        <v>1</v>
      </c>
      <c r="CD1" s="55" t="s">
        <v>1</v>
      </c>
      <c r="CE1" s="55" t="s">
        <v>1</v>
      </c>
      <c r="CF1" s="55" t="s">
        <v>1</v>
      </c>
      <c r="CG1" s="55" t="s">
        <v>1</v>
      </c>
      <c r="CH1" s="55" t="s">
        <v>1</v>
      </c>
      <c r="CI1" s="55" t="s">
        <v>1</v>
      </c>
      <c r="CJ1" s="55" t="s">
        <v>1</v>
      </c>
      <c r="CK1" s="55" t="s">
        <v>1</v>
      </c>
    </row>
    <row r="2" spans="1:89" s="55" customFormat="1" ht="21" customHeight="1">
      <c r="A2" s="59" t="s">
        <v>2</v>
      </c>
      <c r="C2" s="35" t="s">
        <v>1</v>
      </c>
      <c r="E2" s="55" t="s">
        <v>1</v>
      </c>
      <c r="F2" s="55" t="s">
        <v>1</v>
      </c>
      <c r="G2" s="55" t="s">
        <v>1</v>
      </c>
      <c r="H2" s="55" t="s">
        <v>1</v>
      </c>
      <c r="I2" s="55" t="s">
        <v>1</v>
      </c>
      <c r="J2" s="55" t="s">
        <v>1</v>
      </c>
      <c r="K2" s="55" t="s">
        <v>1</v>
      </c>
      <c r="L2" s="55" t="s">
        <v>1</v>
      </c>
      <c r="M2" s="55" t="s">
        <v>1</v>
      </c>
      <c r="N2" s="55" t="s">
        <v>1</v>
      </c>
      <c r="O2" s="55" t="s">
        <v>1</v>
      </c>
      <c r="P2" s="55" t="s">
        <v>1</v>
      </c>
      <c r="Q2" s="55" t="s">
        <v>1</v>
      </c>
      <c r="R2" s="55" t="s">
        <v>1</v>
      </c>
      <c r="S2" s="55" t="s">
        <v>1</v>
      </c>
      <c r="T2" s="55" t="s">
        <v>1</v>
      </c>
      <c r="U2" s="55" t="s">
        <v>1</v>
      </c>
      <c r="V2" s="55" t="s">
        <v>1</v>
      </c>
      <c r="W2" s="55" t="s">
        <v>1</v>
      </c>
      <c r="X2" s="55" t="s">
        <v>1</v>
      </c>
      <c r="Y2" s="55" t="s">
        <v>1</v>
      </c>
      <c r="Z2" s="55" t="s">
        <v>1</v>
      </c>
      <c r="AA2" s="55" t="s">
        <v>1</v>
      </c>
      <c r="AB2" s="55" t="s">
        <v>1</v>
      </c>
      <c r="AC2" s="55" t="s">
        <v>1</v>
      </c>
      <c r="AD2" s="55" t="s">
        <v>1</v>
      </c>
      <c r="AE2" s="55" t="s">
        <v>1</v>
      </c>
      <c r="AF2" s="55" t="s">
        <v>1</v>
      </c>
      <c r="AG2" s="55" t="s">
        <v>1</v>
      </c>
      <c r="AH2" s="55" t="s">
        <v>1</v>
      </c>
      <c r="AI2" s="55" t="s">
        <v>1</v>
      </c>
      <c r="AJ2" s="55" t="s">
        <v>1</v>
      </c>
      <c r="AK2" s="55" t="s">
        <v>1</v>
      </c>
      <c r="AL2" s="55" t="s">
        <v>1</v>
      </c>
      <c r="AM2" s="55" t="s">
        <v>1</v>
      </c>
      <c r="AN2" s="55" t="s">
        <v>1</v>
      </c>
      <c r="AO2" s="55" t="s">
        <v>1</v>
      </c>
      <c r="AP2" s="55" t="s">
        <v>1</v>
      </c>
      <c r="AQ2" s="55" t="s">
        <v>1</v>
      </c>
      <c r="AR2" s="55" t="s">
        <v>1</v>
      </c>
      <c r="AS2" s="55" t="s">
        <v>1</v>
      </c>
      <c r="AT2" s="55" t="s">
        <v>1</v>
      </c>
      <c r="AU2" s="55" t="s">
        <v>1</v>
      </c>
      <c r="AV2" s="55" t="s">
        <v>1</v>
      </c>
      <c r="AW2" s="55" t="s">
        <v>1</v>
      </c>
      <c r="AX2" s="55" t="s">
        <v>1</v>
      </c>
      <c r="AY2" s="55" t="s">
        <v>1</v>
      </c>
      <c r="AZ2" s="55" t="s">
        <v>1</v>
      </c>
      <c r="BA2" s="55" t="s">
        <v>1</v>
      </c>
      <c r="BB2" s="55" t="s">
        <v>1</v>
      </c>
      <c r="BC2" s="55" t="s">
        <v>1</v>
      </c>
      <c r="BD2" s="55" t="s">
        <v>1</v>
      </c>
      <c r="BE2" s="55" t="s">
        <v>1</v>
      </c>
      <c r="BF2" s="55" t="s">
        <v>1</v>
      </c>
      <c r="BG2" s="55" t="s">
        <v>1</v>
      </c>
      <c r="BH2" s="55" t="s">
        <v>1</v>
      </c>
      <c r="BI2" s="55" t="s">
        <v>1</v>
      </c>
      <c r="BJ2" s="55" t="s">
        <v>1</v>
      </c>
      <c r="BK2" s="55" t="s">
        <v>1</v>
      </c>
      <c r="BL2" s="55" t="s">
        <v>1</v>
      </c>
      <c r="BM2" s="55" t="s">
        <v>1</v>
      </c>
      <c r="BN2" s="55" t="s">
        <v>1</v>
      </c>
      <c r="BO2" s="55" t="s">
        <v>1</v>
      </c>
      <c r="BP2" s="55" t="s">
        <v>1</v>
      </c>
      <c r="BQ2" s="55" t="s">
        <v>1</v>
      </c>
      <c r="BR2" s="55" t="s">
        <v>1</v>
      </c>
      <c r="BS2" s="55" t="s">
        <v>1</v>
      </c>
      <c r="BT2" s="55" t="s">
        <v>1</v>
      </c>
      <c r="BU2" s="55" t="s">
        <v>1</v>
      </c>
      <c r="BV2" s="55" t="s">
        <v>1</v>
      </c>
      <c r="BW2" s="55" t="s">
        <v>1</v>
      </c>
      <c r="BX2" s="55" t="s">
        <v>1</v>
      </c>
      <c r="BY2" s="55" t="s">
        <v>1</v>
      </c>
      <c r="BZ2" s="55" t="s">
        <v>1</v>
      </c>
      <c r="CA2" s="55" t="s">
        <v>1</v>
      </c>
      <c r="CB2" s="55" t="s">
        <v>1</v>
      </c>
      <c r="CC2" s="55" t="s">
        <v>1</v>
      </c>
      <c r="CD2" s="55" t="s">
        <v>1</v>
      </c>
      <c r="CE2" s="55" t="s">
        <v>1</v>
      </c>
      <c r="CF2" s="55" t="s">
        <v>1</v>
      </c>
      <c r="CG2" s="55" t="s">
        <v>1</v>
      </c>
      <c r="CH2" s="55" t="s">
        <v>1</v>
      </c>
      <c r="CI2" s="55" t="s">
        <v>1</v>
      </c>
      <c r="CJ2" s="55" t="s">
        <v>1</v>
      </c>
      <c r="CK2" s="55" t="s">
        <v>1</v>
      </c>
    </row>
    <row r="3" spans="1:89" s="55" customFormat="1" ht="21" customHeight="1">
      <c r="A3" s="59" t="s">
        <v>3</v>
      </c>
      <c r="C3" s="35" t="s">
        <v>1</v>
      </c>
      <c r="E3" s="55" t="s">
        <v>1</v>
      </c>
      <c r="F3" s="55" t="s">
        <v>1</v>
      </c>
      <c r="G3" s="55" t="s">
        <v>1</v>
      </c>
      <c r="H3" s="55" t="s">
        <v>1</v>
      </c>
      <c r="I3" s="55" t="s">
        <v>1</v>
      </c>
      <c r="J3" s="55" t="s">
        <v>1</v>
      </c>
      <c r="K3" s="55" t="s">
        <v>1</v>
      </c>
      <c r="L3" s="55" t="s">
        <v>1</v>
      </c>
      <c r="M3" s="55" t="s">
        <v>1</v>
      </c>
      <c r="N3" s="55" t="s">
        <v>1</v>
      </c>
      <c r="O3" s="55" t="s">
        <v>1</v>
      </c>
      <c r="P3" s="55" t="s">
        <v>1</v>
      </c>
      <c r="Q3" s="55" t="s">
        <v>1</v>
      </c>
      <c r="R3" s="55" t="s">
        <v>1</v>
      </c>
      <c r="S3" s="55" t="s">
        <v>1</v>
      </c>
      <c r="T3" s="55" t="s">
        <v>1</v>
      </c>
      <c r="U3" s="55" t="s">
        <v>1</v>
      </c>
      <c r="V3" s="55" t="s">
        <v>1</v>
      </c>
      <c r="W3" s="55" t="s">
        <v>1</v>
      </c>
      <c r="X3" s="55" t="s">
        <v>1</v>
      </c>
      <c r="Y3" s="55" t="s">
        <v>1</v>
      </c>
      <c r="Z3" s="55" t="s">
        <v>1</v>
      </c>
      <c r="AA3" s="55" t="s">
        <v>1</v>
      </c>
      <c r="AB3" s="55" t="s">
        <v>1</v>
      </c>
      <c r="AC3" s="55" t="s">
        <v>1</v>
      </c>
      <c r="AD3" s="55" t="s">
        <v>1</v>
      </c>
      <c r="AE3" s="55" t="s">
        <v>1</v>
      </c>
      <c r="AF3" s="55" t="s">
        <v>1</v>
      </c>
      <c r="AG3" s="55" t="s">
        <v>1</v>
      </c>
      <c r="AH3" s="55" t="s">
        <v>1</v>
      </c>
      <c r="AI3" s="55" t="s">
        <v>1</v>
      </c>
      <c r="AJ3" s="55" t="s">
        <v>1</v>
      </c>
      <c r="AK3" s="55" t="s">
        <v>1</v>
      </c>
      <c r="AL3" s="55" t="s">
        <v>1</v>
      </c>
      <c r="AM3" s="55" t="s">
        <v>1</v>
      </c>
      <c r="AN3" s="55" t="s">
        <v>1</v>
      </c>
      <c r="AO3" s="55" t="s">
        <v>1</v>
      </c>
      <c r="AP3" s="55" t="s">
        <v>1</v>
      </c>
      <c r="AQ3" s="55" t="s">
        <v>1</v>
      </c>
      <c r="AR3" s="55" t="s">
        <v>1</v>
      </c>
      <c r="AS3" s="55" t="s">
        <v>1</v>
      </c>
      <c r="AT3" s="55" t="s">
        <v>1</v>
      </c>
      <c r="AU3" s="55" t="s">
        <v>1</v>
      </c>
      <c r="AV3" s="55" t="s">
        <v>1</v>
      </c>
      <c r="AW3" s="55" t="s">
        <v>1</v>
      </c>
      <c r="AX3" s="55" t="s">
        <v>1</v>
      </c>
      <c r="AY3" s="55" t="s">
        <v>1</v>
      </c>
      <c r="AZ3" s="55" t="s">
        <v>1</v>
      </c>
      <c r="BA3" s="55" t="s">
        <v>1</v>
      </c>
      <c r="BB3" s="55" t="s">
        <v>1</v>
      </c>
      <c r="BC3" s="55" t="s">
        <v>1</v>
      </c>
      <c r="BD3" s="55" t="s">
        <v>1</v>
      </c>
      <c r="BE3" s="55" t="s">
        <v>1</v>
      </c>
      <c r="BF3" s="55" t="s">
        <v>1</v>
      </c>
      <c r="BG3" s="55" t="s">
        <v>1</v>
      </c>
      <c r="BH3" s="55" t="s">
        <v>1</v>
      </c>
      <c r="BI3" s="55" t="s">
        <v>1</v>
      </c>
      <c r="BJ3" s="55" t="s">
        <v>1</v>
      </c>
      <c r="BK3" s="55" t="s">
        <v>1</v>
      </c>
      <c r="BL3" s="55" t="s">
        <v>1</v>
      </c>
      <c r="BM3" s="55" t="s">
        <v>1</v>
      </c>
      <c r="BN3" s="55" t="s">
        <v>1</v>
      </c>
      <c r="BO3" s="55" t="s">
        <v>1</v>
      </c>
      <c r="BP3" s="55" t="s">
        <v>1</v>
      </c>
      <c r="BQ3" s="55" t="s">
        <v>1</v>
      </c>
      <c r="BR3" s="55" t="s">
        <v>1</v>
      </c>
      <c r="BS3" s="55" t="s">
        <v>1</v>
      </c>
      <c r="BT3" s="55" t="s">
        <v>1</v>
      </c>
      <c r="BU3" s="55" t="s">
        <v>1</v>
      </c>
      <c r="BV3" s="55" t="s">
        <v>1</v>
      </c>
      <c r="BW3" s="55" t="s">
        <v>1</v>
      </c>
      <c r="BX3" s="55" t="s">
        <v>1</v>
      </c>
      <c r="BY3" s="55" t="s">
        <v>1</v>
      </c>
      <c r="BZ3" s="55" t="s">
        <v>1</v>
      </c>
      <c r="CA3" s="55" t="s">
        <v>1</v>
      </c>
      <c r="CB3" s="55" t="s">
        <v>1</v>
      </c>
      <c r="CC3" s="55" t="s">
        <v>1</v>
      </c>
      <c r="CD3" s="55" t="s">
        <v>1</v>
      </c>
      <c r="CE3" s="55" t="s">
        <v>1</v>
      </c>
      <c r="CF3" s="55" t="s">
        <v>1</v>
      </c>
      <c r="CG3" s="55" t="s">
        <v>1</v>
      </c>
      <c r="CH3" s="55" t="s">
        <v>1</v>
      </c>
      <c r="CI3" s="55" t="s">
        <v>1</v>
      </c>
      <c r="CJ3" s="55" t="s">
        <v>1</v>
      </c>
      <c r="CK3" s="55" t="s">
        <v>1</v>
      </c>
    </row>
    <row r="4" spans="1:89">
      <c r="A4" s="60" t="s">
        <v>1</v>
      </c>
      <c r="B4" s="60" t="s">
        <v>1</v>
      </c>
      <c r="C4" s="81" t="s">
        <v>1</v>
      </c>
      <c r="E4" s="60" t="s">
        <v>1</v>
      </c>
      <c r="F4" s="44" t="s">
        <v>1</v>
      </c>
      <c r="G4" s="44" t="s">
        <v>1</v>
      </c>
      <c r="H4" s="44" t="s">
        <v>1</v>
      </c>
      <c r="I4" s="44" t="s">
        <v>1</v>
      </c>
      <c r="J4" s="44" t="s">
        <v>1</v>
      </c>
      <c r="K4" s="44" t="s">
        <v>1</v>
      </c>
      <c r="L4" s="44" t="s">
        <v>1</v>
      </c>
      <c r="M4" s="44" t="s">
        <v>1</v>
      </c>
      <c r="N4" s="44" t="s">
        <v>1</v>
      </c>
      <c r="O4" s="44" t="s">
        <v>1</v>
      </c>
      <c r="P4" s="44" t="s">
        <v>1</v>
      </c>
      <c r="Q4" s="44" t="s">
        <v>1</v>
      </c>
      <c r="R4" s="44" t="s">
        <v>1</v>
      </c>
      <c r="S4" s="44" t="s">
        <v>1</v>
      </c>
      <c r="T4" s="44" t="s">
        <v>1</v>
      </c>
      <c r="U4" s="44" t="s">
        <v>1</v>
      </c>
      <c r="V4" s="44" t="s">
        <v>1</v>
      </c>
      <c r="W4" s="44" t="s">
        <v>1</v>
      </c>
      <c r="X4" s="44" t="s">
        <v>1</v>
      </c>
      <c r="Y4" s="44" t="s">
        <v>1</v>
      </c>
      <c r="Z4" s="44" t="s">
        <v>1</v>
      </c>
      <c r="AA4" s="44" t="s">
        <v>1</v>
      </c>
      <c r="AB4" s="44" t="s">
        <v>1</v>
      </c>
      <c r="AC4" s="44" t="s">
        <v>1</v>
      </c>
      <c r="AD4" s="44" t="s">
        <v>1</v>
      </c>
      <c r="AE4" s="44" t="s">
        <v>1</v>
      </c>
      <c r="AF4" s="44" t="s">
        <v>1</v>
      </c>
      <c r="AG4" s="44" t="s">
        <v>1</v>
      </c>
      <c r="AH4" s="44" t="s">
        <v>1</v>
      </c>
      <c r="AI4" s="44" t="s">
        <v>1</v>
      </c>
      <c r="AJ4" s="44" t="s">
        <v>1</v>
      </c>
      <c r="AK4" s="44" t="s">
        <v>1</v>
      </c>
      <c r="AL4" s="44" t="s">
        <v>1</v>
      </c>
      <c r="AM4" s="44" t="s">
        <v>1</v>
      </c>
      <c r="AN4" s="44" t="s">
        <v>1</v>
      </c>
      <c r="AO4" s="44" t="s">
        <v>1</v>
      </c>
      <c r="AP4" s="44" t="s">
        <v>1</v>
      </c>
      <c r="AQ4" s="44" t="s">
        <v>1</v>
      </c>
      <c r="AR4" s="44" t="s">
        <v>1</v>
      </c>
      <c r="AS4" s="44" t="s">
        <v>1</v>
      </c>
      <c r="AT4" s="44" t="s">
        <v>1</v>
      </c>
      <c r="AU4" s="44" t="s">
        <v>1</v>
      </c>
      <c r="AV4" s="44" t="s">
        <v>1</v>
      </c>
      <c r="AW4" s="44" t="s">
        <v>1</v>
      </c>
      <c r="AX4" s="44" t="s">
        <v>1</v>
      </c>
      <c r="AY4" s="44" t="s">
        <v>1</v>
      </c>
      <c r="AZ4" s="44" t="s">
        <v>1</v>
      </c>
      <c r="BA4" s="44" t="s">
        <v>1</v>
      </c>
      <c r="BB4" s="44" t="s">
        <v>1</v>
      </c>
      <c r="BC4" s="44" t="s">
        <v>1</v>
      </c>
      <c r="BD4" s="44" t="s">
        <v>1</v>
      </c>
      <c r="BE4" s="44" t="s">
        <v>1</v>
      </c>
      <c r="BF4" s="44" t="s">
        <v>1</v>
      </c>
      <c r="BG4" s="44" t="s">
        <v>1</v>
      </c>
      <c r="BH4" s="44" t="s">
        <v>1</v>
      </c>
      <c r="BI4" s="44" t="s">
        <v>1</v>
      </c>
      <c r="BJ4" s="44" t="s">
        <v>1</v>
      </c>
      <c r="BK4" s="44" t="s">
        <v>1</v>
      </c>
      <c r="BL4" s="44" t="s">
        <v>1</v>
      </c>
      <c r="BM4" s="44" t="s">
        <v>1</v>
      </c>
      <c r="BN4" s="44" t="s">
        <v>1</v>
      </c>
      <c r="BO4" s="44" t="s">
        <v>1</v>
      </c>
      <c r="BP4" s="44" t="s">
        <v>1</v>
      </c>
      <c r="BQ4" s="44" t="s">
        <v>1</v>
      </c>
      <c r="BR4" s="44" t="s">
        <v>1</v>
      </c>
      <c r="BS4" s="44" t="s">
        <v>1</v>
      </c>
      <c r="BT4" s="44" t="s">
        <v>1</v>
      </c>
      <c r="BU4" s="44" t="s">
        <v>1</v>
      </c>
      <c r="BV4" s="44" t="s">
        <v>1</v>
      </c>
      <c r="BW4" s="44" t="s">
        <v>1</v>
      </c>
      <c r="BX4" s="44" t="s">
        <v>1</v>
      </c>
      <c r="BY4" s="44" t="s">
        <v>1</v>
      </c>
      <c r="BZ4" s="44" t="s">
        <v>1</v>
      </c>
      <c r="CA4" s="44" t="s">
        <v>1</v>
      </c>
      <c r="CB4" s="44" t="s">
        <v>1</v>
      </c>
      <c r="CC4" s="44" t="s">
        <v>1</v>
      </c>
      <c r="CD4" s="44" t="s">
        <v>1</v>
      </c>
      <c r="CE4" s="44" t="s">
        <v>1</v>
      </c>
      <c r="CF4" s="44" t="s">
        <v>1</v>
      </c>
      <c r="CG4" s="44" t="s">
        <v>1</v>
      </c>
      <c r="CH4" s="44" t="s">
        <v>1</v>
      </c>
      <c r="CI4" s="44" t="s">
        <v>1</v>
      </c>
      <c r="CJ4" s="44" t="s">
        <v>1</v>
      </c>
      <c r="CK4" s="44" t="s">
        <v>1</v>
      </c>
    </row>
    <row r="5" spans="1:89" ht="30" customHeight="1">
      <c r="A5" s="10" t="s">
        <v>4</v>
      </c>
      <c r="B5" s="223" t="s">
        <v>5</v>
      </c>
      <c r="C5" s="223"/>
      <c r="E5" s="60"/>
    </row>
    <row r="6" spans="1:89" ht="30" customHeight="1">
      <c r="A6" s="10" t="s">
        <v>6</v>
      </c>
      <c r="B6" s="56" t="s">
        <v>129</v>
      </c>
      <c r="C6" s="82" t="s">
        <v>130</v>
      </c>
      <c r="D6" s="48"/>
      <c r="E6" s="60"/>
    </row>
    <row r="7" spans="1:89" ht="30" customHeight="1">
      <c r="A7" s="17" t="s">
        <v>8</v>
      </c>
      <c r="B7" s="186">
        <v>5353</v>
      </c>
      <c r="C7" s="83">
        <v>5887</v>
      </c>
      <c r="D7" s="125"/>
      <c r="E7" s="64"/>
      <c r="F7" s="115"/>
      <c r="G7" s="116"/>
    </row>
    <row r="8" spans="1:89" ht="30" customHeight="1">
      <c r="A8" s="17" t="s">
        <v>9</v>
      </c>
      <c r="B8" s="187">
        <v>2689</v>
      </c>
      <c r="C8" s="84">
        <v>2883</v>
      </c>
      <c r="D8" s="126"/>
      <c r="E8" s="60"/>
    </row>
    <row r="9" spans="1:89" ht="30.65" customHeight="1">
      <c r="A9" s="17" t="s">
        <v>10</v>
      </c>
      <c r="B9" s="188">
        <v>305</v>
      </c>
      <c r="C9" s="85">
        <v>186</v>
      </c>
      <c r="D9" s="126"/>
      <c r="E9" s="60"/>
    </row>
    <row r="10" spans="1:89" ht="30.65" customHeight="1" collapsed="1">
      <c r="A10" s="17" t="s">
        <v>11</v>
      </c>
      <c r="B10" s="187">
        <v>2994</v>
      </c>
      <c r="C10" s="84">
        <v>3069</v>
      </c>
      <c r="D10" s="126"/>
      <c r="E10" s="64"/>
      <c r="F10" s="115"/>
      <c r="G10" s="115"/>
    </row>
    <row r="11" spans="1:89" ht="30" customHeight="1">
      <c r="A11" s="61" t="s">
        <v>12</v>
      </c>
      <c r="B11" s="169">
        <v>2359</v>
      </c>
      <c r="C11" s="86">
        <v>2818</v>
      </c>
      <c r="D11" s="125"/>
      <c r="E11" s="162" t="s">
        <v>1</v>
      </c>
      <c r="F11" s="124"/>
    </row>
    <row r="12" spans="1:89" ht="30" customHeight="1">
      <c r="A12" s="61" t="s">
        <v>13</v>
      </c>
      <c r="B12" s="189">
        <v>44</v>
      </c>
      <c r="C12" s="127">
        <v>48</v>
      </c>
      <c r="D12" s="125"/>
      <c r="E12" s="77"/>
      <c r="F12" s="77"/>
      <c r="G12" s="77"/>
      <c r="I12" s="77"/>
      <c r="J12" s="77"/>
    </row>
    <row r="13" spans="1:89" ht="30" customHeight="1">
      <c r="A13" s="17" t="s">
        <v>14</v>
      </c>
      <c r="B13" s="169">
        <v>1411</v>
      </c>
      <c r="C13" s="86">
        <v>1060</v>
      </c>
      <c r="D13" s="125"/>
      <c r="E13" s="60"/>
    </row>
    <row r="14" spans="1:89" ht="30" customHeight="1">
      <c r="A14" s="17" t="s">
        <v>15</v>
      </c>
      <c r="B14" s="169">
        <v>585</v>
      </c>
      <c r="C14" s="86">
        <v>597</v>
      </c>
      <c r="D14" s="125"/>
      <c r="E14" s="60"/>
    </row>
    <row r="15" spans="1:89" ht="30" customHeight="1">
      <c r="A15" s="17" t="s">
        <v>10</v>
      </c>
      <c r="B15" s="169">
        <v>518</v>
      </c>
      <c r="C15" s="86">
        <v>293</v>
      </c>
      <c r="D15" s="125"/>
      <c r="E15" s="60"/>
    </row>
    <row r="16" spans="1:89" ht="30" customHeight="1">
      <c r="A16" s="5" t="s">
        <v>16</v>
      </c>
      <c r="B16" s="188">
        <v>-10</v>
      </c>
      <c r="C16" s="85">
        <v>-83</v>
      </c>
      <c r="D16" s="125"/>
      <c r="E16" s="60"/>
      <c r="F16" s="124"/>
    </row>
    <row r="17" spans="1:9" ht="30" customHeight="1">
      <c r="A17" s="8" t="s">
        <v>17</v>
      </c>
      <c r="B17" s="169">
        <v>-145</v>
      </c>
      <c r="C17" s="86">
        <v>951</v>
      </c>
      <c r="D17" s="125"/>
      <c r="E17" s="62"/>
    </row>
    <row r="18" spans="1:9" ht="30" customHeight="1">
      <c r="A18" s="5" t="s">
        <v>18</v>
      </c>
      <c r="B18" s="169">
        <v>-25</v>
      </c>
      <c r="C18" s="86">
        <v>-13</v>
      </c>
      <c r="D18" s="125"/>
      <c r="E18" s="62"/>
    </row>
    <row r="19" spans="1:9" ht="30" customHeight="1">
      <c r="A19" s="5" t="s">
        <v>19</v>
      </c>
      <c r="B19" s="188">
        <v>43</v>
      </c>
      <c r="C19" s="85">
        <v>-42</v>
      </c>
      <c r="D19" s="125"/>
      <c r="E19" s="60"/>
      <c r="F19" s="124"/>
    </row>
    <row r="20" spans="1:9" ht="30" customHeight="1">
      <c r="A20" s="8" t="s">
        <v>20</v>
      </c>
      <c r="B20" s="86">
        <v>-127</v>
      </c>
      <c r="C20" s="86">
        <v>896</v>
      </c>
      <c r="D20" s="125"/>
      <c r="E20" s="124"/>
      <c r="F20" s="124"/>
      <c r="G20" s="124"/>
      <c r="H20" s="124"/>
      <c r="I20" s="124"/>
    </row>
    <row r="21" spans="1:9" ht="30" customHeight="1">
      <c r="A21" s="5" t="s">
        <v>122</v>
      </c>
      <c r="B21" s="86">
        <v>13</v>
      </c>
      <c r="C21" s="86">
        <v>113</v>
      </c>
      <c r="D21" s="125"/>
      <c r="E21" s="62"/>
    </row>
    <row r="22" spans="1:9" ht="30" customHeight="1">
      <c r="A22" s="5" t="s">
        <v>21</v>
      </c>
      <c r="B22" s="85">
        <v>1</v>
      </c>
      <c r="C22" s="85">
        <v>3</v>
      </c>
      <c r="D22" s="125"/>
      <c r="E22" s="60"/>
    </row>
    <row r="23" spans="1:9" ht="30" customHeight="1">
      <c r="A23" s="8" t="s">
        <v>135</v>
      </c>
      <c r="B23" s="87">
        <v>-139</v>
      </c>
      <c r="C23" s="87">
        <v>786</v>
      </c>
      <c r="D23" s="128"/>
      <c r="E23" s="62"/>
    </row>
    <row r="24" spans="1:9" ht="30" customHeight="1">
      <c r="A24" s="5" t="s">
        <v>136</v>
      </c>
      <c r="B24" s="83"/>
      <c r="C24" s="83"/>
      <c r="D24" s="128"/>
      <c r="E24" s="60"/>
    </row>
    <row r="25" spans="1:9" ht="30" customHeight="1">
      <c r="A25" s="8" t="s">
        <v>22</v>
      </c>
      <c r="B25" s="170">
        <v>-0.09</v>
      </c>
      <c r="C25" s="129">
        <v>0.56000000000000005</v>
      </c>
      <c r="D25" s="125"/>
      <c r="E25" s="60"/>
    </row>
    <row r="26" spans="1:9" ht="30" customHeight="1">
      <c r="A26" s="8" t="s">
        <v>23</v>
      </c>
      <c r="B26" s="170">
        <v>-0.09</v>
      </c>
      <c r="C26" s="129">
        <v>0.56000000000000005</v>
      </c>
      <c r="D26" s="125"/>
      <c r="E26" s="60"/>
    </row>
    <row r="27" spans="1:9" ht="30" customHeight="1">
      <c r="A27" s="5" t="s">
        <v>24</v>
      </c>
      <c r="B27" s="130"/>
      <c r="C27" s="130"/>
      <c r="D27" s="125"/>
      <c r="E27" s="60"/>
    </row>
    <row r="28" spans="1:9" ht="30" customHeight="1">
      <c r="A28" s="8" t="s">
        <v>22</v>
      </c>
      <c r="B28" s="86">
        <v>1611</v>
      </c>
      <c r="C28" s="86">
        <v>1393</v>
      </c>
      <c r="D28" s="25"/>
      <c r="E28" s="60"/>
    </row>
    <row r="29" spans="1:9" ht="30" customHeight="1">
      <c r="A29" s="61" t="s">
        <v>23</v>
      </c>
      <c r="B29" s="85">
        <v>1611</v>
      </c>
      <c r="C29" s="85">
        <v>1410</v>
      </c>
      <c r="D29" s="25"/>
      <c r="E29" s="60"/>
    </row>
    <row r="30" spans="1:9">
      <c r="A30" s="60"/>
      <c r="B30" s="131"/>
      <c r="C30" s="88"/>
      <c r="D30" s="25"/>
      <c r="E30" s="60"/>
    </row>
    <row r="31" spans="1:9">
      <c r="A31" s="60"/>
      <c r="B31" s="222"/>
      <c r="C31" s="81"/>
      <c r="E31" s="60"/>
    </row>
    <row r="32" spans="1:9">
      <c r="A32" s="60"/>
      <c r="B32" s="60"/>
      <c r="C32" s="81"/>
      <c r="E32" s="60"/>
    </row>
    <row r="33" spans="1:5">
      <c r="A33" s="60"/>
      <c r="B33" s="60"/>
      <c r="C33" s="81"/>
      <c r="E33" s="60"/>
    </row>
    <row r="34" spans="1:5">
      <c r="A34" s="60"/>
      <c r="B34" s="60"/>
      <c r="C34" s="81"/>
      <c r="E34" s="60"/>
    </row>
    <row r="35" spans="1:5">
      <c r="A35" s="60"/>
      <c r="B35" s="60"/>
      <c r="C35" s="81"/>
      <c r="E35" s="60"/>
    </row>
  </sheetData>
  <mergeCells count="1">
    <mergeCell ref="B5:C5"/>
  </mergeCells>
  <pageMargins left="0.5" right="0.5" top="0.75" bottom="0.5" header="0.3" footer="0.3"/>
  <pageSetup scale="80" orientation="portrait" horizontalDpi="300" verticalDpi="300" r:id="rId1"/>
  <headerFooter>
    <oddHeader>&amp;L&amp;"Arial"&amp;10&amp;K0000FF [AMD Official Use Only - General]&amp;1#_x000D_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7B43-F963-4550-A74C-48C286E300CE}">
  <dimension ref="B1:CS67"/>
  <sheetViews>
    <sheetView showGridLines="0" zoomScale="80" zoomScaleNormal="80" workbookViewId="0">
      <selection activeCell="C34" sqref="C34"/>
    </sheetView>
  </sheetViews>
  <sheetFormatPr defaultColWidth="8.90625" defaultRowHeight="14.5"/>
  <cols>
    <col min="1" max="1" width="3" bestFit="1" customWidth="1"/>
    <col min="2" max="2" width="69" customWidth="1"/>
    <col min="3" max="3" width="20.453125" style="60" bestFit="1" customWidth="1"/>
    <col min="4" max="4" width="2.453125" style="24" customWidth="1"/>
    <col min="5" max="5" width="19.54296875" style="44" bestFit="1" customWidth="1"/>
    <col min="7" max="7" width="11.08984375" bestFit="1" customWidth="1"/>
  </cols>
  <sheetData>
    <row r="1" spans="2:97" s="35" customFormat="1" ht="21" customHeight="1">
      <c r="B1" s="34" t="str">
        <f>'P&amp;L_GAAP'!A1</f>
        <v>ADVANCED MICRO DEVICES, INC.</v>
      </c>
      <c r="C1" s="163"/>
      <c r="D1" s="19"/>
      <c r="E1" s="58"/>
      <c r="F1" s="35" t="s">
        <v>1</v>
      </c>
      <c r="G1" s="35" t="s">
        <v>1</v>
      </c>
      <c r="H1" s="35" t="s">
        <v>1</v>
      </c>
      <c r="I1" s="35" t="s">
        <v>1</v>
      </c>
      <c r="J1" s="35" t="s">
        <v>1</v>
      </c>
      <c r="K1" s="35" t="s">
        <v>1</v>
      </c>
      <c r="L1" s="35" t="s">
        <v>1</v>
      </c>
      <c r="M1" s="35" t="s">
        <v>1</v>
      </c>
      <c r="N1" s="35" t="s">
        <v>1</v>
      </c>
      <c r="O1" s="35" t="s">
        <v>1</v>
      </c>
      <c r="P1" s="35" t="s">
        <v>1</v>
      </c>
      <c r="Q1" s="35" t="s">
        <v>1</v>
      </c>
      <c r="R1" s="35" t="s">
        <v>1</v>
      </c>
      <c r="S1" s="35" t="s">
        <v>1</v>
      </c>
      <c r="T1" s="35" t="s">
        <v>1</v>
      </c>
      <c r="U1" s="35" t="s">
        <v>1</v>
      </c>
      <c r="V1" s="35" t="s">
        <v>1</v>
      </c>
      <c r="W1" s="35" t="s">
        <v>1</v>
      </c>
      <c r="X1" s="35" t="s">
        <v>1</v>
      </c>
      <c r="Y1" s="35" t="s">
        <v>1</v>
      </c>
      <c r="Z1" s="35" t="s">
        <v>1</v>
      </c>
      <c r="AA1" s="35" t="s">
        <v>1</v>
      </c>
      <c r="AB1" s="35" t="s">
        <v>1</v>
      </c>
      <c r="AC1" s="35" t="s">
        <v>1</v>
      </c>
      <c r="AD1" s="35" t="s">
        <v>1</v>
      </c>
      <c r="AE1" s="35" t="s">
        <v>1</v>
      </c>
      <c r="AF1" s="35" t="s">
        <v>1</v>
      </c>
      <c r="AG1" s="35" t="s">
        <v>1</v>
      </c>
      <c r="AH1" s="35" t="s">
        <v>1</v>
      </c>
      <c r="AI1" s="35" t="s">
        <v>1</v>
      </c>
      <c r="AJ1" s="35" t="s">
        <v>1</v>
      </c>
      <c r="AK1" s="35" t="s">
        <v>1</v>
      </c>
      <c r="AL1" s="35" t="s">
        <v>1</v>
      </c>
      <c r="AM1" s="35" t="s">
        <v>1</v>
      </c>
      <c r="AN1" s="35" t="s">
        <v>1</v>
      </c>
      <c r="AO1" s="35" t="s">
        <v>1</v>
      </c>
      <c r="AP1" s="35" t="s">
        <v>1</v>
      </c>
      <c r="AQ1" s="35" t="s">
        <v>1</v>
      </c>
      <c r="AR1" s="35" t="s">
        <v>1</v>
      </c>
      <c r="AS1" s="35" t="s">
        <v>1</v>
      </c>
      <c r="AT1" s="35" t="s">
        <v>1</v>
      </c>
      <c r="AU1" s="35" t="s">
        <v>1</v>
      </c>
      <c r="AV1" s="35" t="s">
        <v>1</v>
      </c>
      <c r="AW1" s="35" t="s">
        <v>1</v>
      </c>
      <c r="AX1" s="35" t="s">
        <v>1</v>
      </c>
      <c r="AY1" s="35" t="s">
        <v>1</v>
      </c>
      <c r="AZ1" s="35" t="s">
        <v>1</v>
      </c>
      <c r="BA1" s="35" t="s">
        <v>1</v>
      </c>
      <c r="BB1" s="35" t="s">
        <v>1</v>
      </c>
      <c r="BC1" s="35" t="s">
        <v>1</v>
      </c>
      <c r="BD1" s="35" t="s">
        <v>1</v>
      </c>
      <c r="BE1" s="35" t="s">
        <v>1</v>
      </c>
      <c r="BF1" s="35" t="s">
        <v>1</v>
      </c>
      <c r="BG1" s="35" t="s">
        <v>1</v>
      </c>
      <c r="BH1" s="35" t="s">
        <v>1</v>
      </c>
      <c r="BI1" s="35" t="s">
        <v>1</v>
      </c>
      <c r="BJ1" s="35" t="s">
        <v>1</v>
      </c>
      <c r="BK1" s="35" t="s">
        <v>1</v>
      </c>
      <c r="BL1" s="35" t="s">
        <v>1</v>
      </c>
      <c r="BM1" s="35" t="s">
        <v>1</v>
      </c>
      <c r="BN1" s="35" t="s">
        <v>1</v>
      </c>
      <c r="BO1" s="35" t="s">
        <v>1</v>
      </c>
      <c r="BP1" s="35" t="s">
        <v>1</v>
      </c>
      <c r="BQ1" s="35" t="s">
        <v>1</v>
      </c>
      <c r="BR1" s="35" t="s">
        <v>1</v>
      </c>
      <c r="BS1" s="35" t="s">
        <v>1</v>
      </c>
      <c r="BT1" s="35" t="s">
        <v>1</v>
      </c>
      <c r="BU1" s="35" t="s">
        <v>1</v>
      </c>
      <c r="BV1" s="35" t="s">
        <v>1</v>
      </c>
      <c r="BW1" s="35" t="s">
        <v>1</v>
      </c>
      <c r="BX1" s="35" t="s">
        <v>1</v>
      </c>
      <c r="BY1" s="35" t="s">
        <v>1</v>
      </c>
      <c r="BZ1" s="35" t="s">
        <v>1</v>
      </c>
      <c r="CA1" s="35" t="s">
        <v>1</v>
      </c>
      <c r="CB1" s="35" t="s">
        <v>1</v>
      </c>
      <c r="CC1" s="35" t="s">
        <v>1</v>
      </c>
      <c r="CD1" s="35" t="s">
        <v>1</v>
      </c>
      <c r="CE1" s="35" t="s">
        <v>1</v>
      </c>
      <c r="CF1" s="35" t="s">
        <v>1</v>
      </c>
      <c r="CG1" s="35" t="s">
        <v>1</v>
      </c>
      <c r="CH1" s="35" t="s">
        <v>1</v>
      </c>
      <c r="CI1" s="35" t="s">
        <v>1</v>
      </c>
      <c r="CJ1" s="35" t="s">
        <v>1</v>
      </c>
      <c r="CK1" s="35" t="s">
        <v>1</v>
      </c>
      <c r="CL1" s="35" t="s">
        <v>1</v>
      </c>
      <c r="CM1" s="35" t="s">
        <v>1</v>
      </c>
      <c r="CN1" s="35" t="s">
        <v>1</v>
      </c>
      <c r="CO1" s="35" t="s">
        <v>1</v>
      </c>
      <c r="CP1" s="35" t="s">
        <v>1</v>
      </c>
      <c r="CQ1" s="35" t="s">
        <v>1</v>
      </c>
      <c r="CR1" s="35" t="s">
        <v>1</v>
      </c>
      <c r="CS1" s="35" t="s">
        <v>1</v>
      </c>
    </row>
    <row r="2" spans="2:97" s="35" customFormat="1" ht="21" customHeight="1">
      <c r="B2" s="34" t="s">
        <v>25</v>
      </c>
      <c r="C2" s="164" t="s">
        <v>1</v>
      </c>
      <c r="D2" s="19"/>
      <c r="E2" s="55" t="s">
        <v>1</v>
      </c>
      <c r="F2" s="35" t="s">
        <v>1</v>
      </c>
      <c r="G2" s="35" t="s">
        <v>1</v>
      </c>
      <c r="H2" s="35" t="s">
        <v>1</v>
      </c>
      <c r="I2" s="35" t="s">
        <v>1</v>
      </c>
      <c r="J2" s="35" t="s">
        <v>1</v>
      </c>
      <c r="K2" s="35" t="s">
        <v>1</v>
      </c>
      <c r="L2" s="35" t="s">
        <v>1</v>
      </c>
      <c r="M2" s="35" t="s">
        <v>1</v>
      </c>
      <c r="N2" s="35" t="s">
        <v>1</v>
      </c>
      <c r="O2" s="35" t="s">
        <v>1</v>
      </c>
      <c r="P2" s="35" t="s">
        <v>1</v>
      </c>
      <c r="Q2" s="35" t="s">
        <v>1</v>
      </c>
      <c r="R2" s="35" t="s">
        <v>1</v>
      </c>
      <c r="S2" s="35" t="s">
        <v>1</v>
      </c>
      <c r="T2" s="35" t="s">
        <v>1</v>
      </c>
      <c r="U2" s="35" t="s">
        <v>1</v>
      </c>
      <c r="V2" s="35" t="s">
        <v>1</v>
      </c>
      <c r="W2" s="35" t="s">
        <v>1</v>
      </c>
      <c r="X2" s="35" t="s">
        <v>1</v>
      </c>
      <c r="Y2" s="35" t="s">
        <v>1</v>
      </c>
      <c r="Z2" s="35" t="s">
        <v>1</v>
      </c>
      <c r="AA2" s="35" t="s">
        <v>1</v>
      </c>
      <c r="AB2" s="35" t="s">
        <v>1</v>
      </c>
      <c r="AC2" s="35" t="s">
        <v>1</v>
      </c>
      <c r="AD2" s="35" t="s">
        <v>1</v>
      </c>
      <c r="AE2" s="35" t="s">
        <v>1</v>
      </c>
      <c r="AF2" s="35" t="s">
        <v>1</v>
      </c>
      <c r="AG2" s="35" t="s">
        <v>1</v>
      </c>
      <c r="AH2" s="35" t="s">
        <v>1</v>
      </c>
      <c r="AI2" s="35" t="s">
        <v>1</v>
      </c>
      <c r="AJ2" s="35" t="s">
        <v>1</v>
      </c>
      <c r="AK2" s="35" t="s">
        <v>1</v>
      </c>
      <c r="AL2" s="35" t="s">
        <v>1</v>
      </c>
      <c r="AM2" s="35" t="s">
        <v>1</v>
      </c>
      <c r="AN2" s="35" t="s">
        <v>1</v>
      </c>
      <c r="AO2" s="35" t="s">
        <v>1</v>
      </c>
      <c r="AP2" s="35" t="s">
        <v>1</v>
      </c>
      <c r="AQ2" s="35" t="s">
        <v>1</v>
      </c>
      <c r="AR2" s="35" t="s">
        <v>1</v>
      </c>
      <c r="AS2" s="35" t="s">
        <v>1</v>
      </c>
      <c r="AT2" s="35" t="s">
        <v>1</v>
      </c>
      <c r="AU2" s="35" t="s">
        <v>1</v>
      </c>
      <c r="AV2" s="35" t="s">
        <v>1</v>
      </c>
      <c r="AW2" s="35" t="s">
        <v>1</v>
      </c>
      <c r="AX2" s="35" t="s">
        <v>1</v>
      </c>
      <c r="AY2" s="35" t="s">
        <v>1</v>
      </c>
      <c r="AZ2" s="35" t="s">
        <v>1</v>
      </c>
      <c r="BA2" s="35" t="s">
        <v>1</v>
      </c>
      <c r="BB2" s="35" t="s">
        <v>1</v>
      </c>
      <c r="BC2" s="35" t="s">
        <v>1</v>
      </c>
      <c r="BD2" s="35" t="s">
        <v>1</v>
      </c>
      <c r="BE2" s="35" t="s">
        <v>1</v>
      </c>
      <c r="BF2" s="35" t="s">
        <v>1</v>
      </c>
      <c r="BG2" s="35" t="s">
        <v>1</v>
      </c>
      <c r="BH2" s="35" t="s">
        <v>1</v>
      </c>
      <c r="BI2" s="35" t="s">
        <v>1</v>
      </c>
      <c r="BJ2" s="35" t="s">
        <v>1</v>
      </c>
      <c r="BK2" s="35" t="s">
        <v>1</v>
      </c>
      <c r="BL2" s="35" t="s">
        <v>1</v>
      </c>
      <c r="BM2" s="35" t="s">
        <v>1</v>
      </c>
      <c r="BN2" s="35" t="s">
        <v>1</v>
      </c>
      <c r="BO2" s="35" t="s">
        <v>1</v>
      </c>
      <c r="BP2" s="35" t="s">
        <v>1</v>
      </c>
      <c r="BQ2" s="35" t="s">
        <v>1</v>
      </c>
      <c r="BR2" s="35" t="s">
        <v>1</v>
      </c>
      <c r="BS2" s="35" t="s">
        <v>1</v>
      </c>
      <c r="BT2" s="35" t="s">
        <v>1</v>
      </c>
      <c r="BU2" s="35" t="s">
        <v>1</v>
      </c>
      <c r="BV2" s="35" t="s">
        <v>1</v>
      </c>
      <c r="BW2" s="35" t="s">
        <v>1</v>
      </c>
      <c r="BX2" s="35" t="s">
        <v>1</v>
      </c>
      <c r="BY2" s="35" t="s">
        <v>1</v>
      </c>
      <c r="BZ2" s="35" t="s">
        <v>1</v>
      </c>
      <c r="CA2" s="35" t="s">
        <v>1</v>
      </c>
      <c r="CB2" s="35" t="s">
        <v>1</v>
      </c>
      <c r="CC2" s="35" t="s">
        <v>1</v>
      </c>
      <c r="CD2" s="35" t="s">
        <v>1</v>
      </c>
      <c r="CE2" s="35" t="s">
        <v>1</v>
      </c>
      <c r="CF2" s="35" t="s">
        <v>1</v>
      </c>
      <c r="CG2" s="35" t="s">
        <v>1</v>
      </c>
      <c r="CH2" s="35" t="s">
        <v>1</v>
      </c>
      <c r="CI2" s="35" t="s">
        <v>1</v>
      </c>
      <c r="CJ2" s="35" t="s">
        <v>1</v>
      </c>
      <c r="CK2" s="35" t="s">
        <v>1</v>
      </c>
      <c r="CL2" s="35" t="s">
        <v>1</v>
      </c>
      <c r="CM2" s="35" t="s">
        <v>1</v>
      </c>
      <c r="CN2" s="35" t="s">
        <v>1</v>
      </c>
      <c r="CO2" s="35" t="s">
        <v>1</v>
      </c>
      <c r="CP2" s="35" t="s">
        <v>1</v>
      </c>
      <c r="CQ2" s="35" t="s">
        <v>1</v>
      </c>
      <c r="CR2" s="35" t="s">
        <v>1</v>
      </c>
      <c r="CS2" s="35" t="s">
        <v>1</v>
      </c>
    </row>
    <row r="3" spans="2:97" s="35" customFormat="1" ht="21" customHeight="1">
      <c r="B3" s="34" t="s">
        <v>26</v>
      </c>
      <c r="C3" s="164" t="s">
        <v>1</v>
      </c>
      <c r="D3" s="19"/>
      <c r="E3" s="55" t="s">
        <v>1</v>
      </c>
      <c r="F3" s="35" t="s">
        <v>1</v>
      </c>
      <c r="G3" s="35" t="s">
        <v>1</v>
      </c>
      <c r="H3" s="35" t="s">
        <v>1</v>
      </c>
      <c r="I3" s="35" t="s">
        <v>1</v>
      </c>
      <c r="J3" s="35" t="s">
        <v>1</v>
      </c>
      <c r="K3" s="35" t="s">
        <v>1</v>
      </c>
      <c r="L3" s="35" t="s">
        <v>1</v>
      </c>
      <c r="M3" s="35" t="s">
        <v>1</v>
      </c>
      <c r="N3" s="35" t="s">
        <v>1</v>
      </c>
      <c r="O3" s="35" t="s">
        <v>1</v>
      </c>
      <c r="P3" s="35" t="s">
        <v>1</v>
      </c>
      <c r="Q3" s="35" t="s">
        <v>1</v>
      </c>
      <c r="R3" s="35" t="s">
        <v>1</v>
      </c>
      <c r="S3" s="35" t="s">
        <v>1</v>
      </c>
      <c r="T3" s="35" t="s">
        <v>1</v>
      </c>
      <c r="U3" s="35" t="s">
        <v>1</v>
      </c>
      <c r="V3" s="35" t="s">
        <v>1</v>
      </c>
      <c r="W3" s="35" t="s">
        <v>1</v>
      </c>
      <c r="X3" s="35" t="s">
        <v>1</v>
      </c>
      <c r="Y3" s="35" t="s">
        <v>1</v>
      </c>
      <c r="Z3" s="35" t="s">
        <v>1</v>
      </c>
      <c r="AA3" s="35" t="s">
        <v>1</v>
      </c>
      <c r="AB3" s="35" t="s">
        <v>1</v>
      </c>
      <c r="AC3" s="35" t="s">
        <v>1</v>
      </c>
      <c r="AD3" s="35" t="s">
        <v>1</v>
      </c>
      <c r="AE3" s="35" t="s">
        <v>1</v>
      </c>
      <c r="AF3" s="35" t="s">
        <v>1</v>
      </c>
      <c r="AG3" s="35" t="s">
        <v>1</v>
      </c>
      <c r="AH3" s="35" t="s">
        <v>1</v>
      </c>
      <c r="AI3" s="35" t="s">
        <v>1</v>
      </c>
      <c r="AJ3" s="35" t="s">
        <v>1</v>
      </c>
      <c r="AK3" s="35" t="s">
        <v>1</v>
      </c>
      <c r="AL3" s="35" t="s">
        <v>1</v>
      </c>
      <c r="AM3" s="35" t="s">
        <v>1</v>
      </c>
      <c r="AN3" s="35" t="s">
        <v>1</v>
      </c>
      <c r="AO3" s="35" t="s">
        <v>1</v>
      </c>
      <c r="AP3" s="35" t="s">
        <v>1</v>
      </c>
      <c r="AQ3" s="35" t="s">
        <v>1</v>
      </c>
      <c r="AR3" s="35" t="s">
        <v>1</v>
      </c>
      <c r="AS3" s="35" t="s">
        <v>1</v>
      </c>
      <c r="AT3" s="35" t="s">
        <v>1</v>
      </c>
      <c r="AU3" s="35" t="s">
        <v>1</v>
      </c>
      <c r="AV3" s="35" t="s">
        <v>1</v>
      </c>
      <c r="AW3" s="35" t="s">
        <v>1</v>
      </c>
      <c r="AX3" s="35" t="s">
        <v>1</v>
      </c>
      <c r="AY3" s="35" t="s">
        <v>1</v>
      </c>
      <c r="AZ3" s="35" t="s">
        <v>1</v>
      </c>
      <c r="BA3" s="35" t="s">
        <v>1</v>
      </c>
      <c r="BB3" s="35" t="s">
        <v>1</v>
      </c>
      <c r="BC3" s="35" t="s">
        <v>1</v>
      </c>
      <c r="BD3" s="35" t="s">
        <v>1</v>
      </c>
      <c r="BE3" s="35" t="s">
        <v>1</v>
      </c>
      <c r="BF3" s="35" t="s">
        <v>1</v>
      </c>
      <c r="BG3" s="35" t="s">
        <v>1</v>
      </c>
      <c r="BH3" s="35" t="s">
        <v>1</v>
      </c>
      <c r="BI3" s="35" t="s">
        <v>1</v>
      </c>
      <c r="BJ3" s="35" t="s">
        <v>1</v>
      </c>
      <c r="BK3" s="35" t="s">
        <v>1</v>
      </c>
      <c r="BL3" s="35" t="s">
        <v>1</v>
      </c>
      <c r="BM3" s="35" t="s">
        <v>1</v>
      </c>
      <c r="BN3" s="35" t="s">
        <v>1</v>
      </c>
      <c r="BO3" s="35" t="s">
        <v>1</v>
      </c>
      <c r="BP3" s="35" t="s">
        <v>1</v>
      </c>
      <c r="BQ3" s="35" t="s">
        <v>1</v>
      </c>
      <c r="BR3" s="35" t="s">
        <v>1</v>
      </c>
      <c r="BS3" s="35" t="s">
        <v>1</v>
      </c>
      <c r="BT3" s="35" t="s">
        <v>1</v>
      </c>
      <c r="BU3" s="35" t="s">
        <v>1</v>
      </c>
      <c r="BV3" s="35" t="s">
        <v>1</v>
      </c>
      <c r="BW3" s="35" t="s">
        <v>1</v>
      </c>
      <c r="BX3" s="35" t="s">
        <v>1</v>
      </c>
      <c r="BY3" s="35" t="s">
        <v>1</v>
      </c>
      <c r="BZ3" s="35" t="s">
        <v>1</v>
      </c>
      <c r="CA3" s="35" t="s">
        <v>1</v>
      </c>
      <c r="CB3" s="35" t="s">
        <v>1</v>
      </c>
      <c r="CC3" s="35" t="s">
        <v>1</v>
      </c>
      <c r="CD3" s="35" t="s">
        <v>1</v>
      </c>
      <c r="CE3" s="35" t="s">
        <v>1</v>
      </c>
      <c r="CF3" s="35" t="s">
        <v>1</v>
      </c>
      <c r="CG3" s="35" t="s">
        <v>1</v>
      </c>
      <c r="CH3" s="35" t="s">
        <v>1</v>
      </c>
      <c r="CI3" s="35" t="s">
        <v>1</v>
      </c>
      <c r="CJ3" s="35" t="s">
        <v>1</v>
      </c>
      <c r="CK3" s="35" t="s">
        <v>1</v>
      </c>
      <c r="CL3" s="35" t="s">
        <v>1</v>
      </c>
      <c r="CM3" s="35" t="s">
        <v>1</v>
      </c>
      <c r="CN3" s="35" t="s">
        <v>1</v>
      </c>
      <c r="CO3" s="35" t="s">
        <v>1</v>
      </c>
      <c r="CP3" s="35" t="s">
        <v>1</v>
      </c>
      <c r="CQ3" s="35" t="s">
        <v>1</v>
      </c>
      <c r="CR3" s="35" t="s">
        <v>1</v>
      </c>
      <c r="CS3" s="35" t="s">
        <v>1</v>
      </c>
    </row>
    <row r="4" spans="2:97">
      <c r="B4" t="s">
        <v>1</v>
      </c>
      <c r="C4" s="60" t="s">
        <v>1</v>
      </c>
      <c r="D4" s="19"/>
      <c r="E4" s="4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row>
    <row r="5" spans="2:97" ht="32.9" customHeight="1">
      <c r="B5" s="7" t="s">
        <v>1</v>
      </c>
      <c r="C5" s="56" t="s">
        <v>129</v>
      </c>
      <c r="D5" s="28"/>
      <c r="E5" s="56" t="s">
        <v>7</v>
      </c>
    </row>
    <row r="6" spans="2:97" ht="18.649999999999999" customHeight="1" collapsed="1">
      <c r="B6" s="5" t="s">
        <v>1</v>
      </c>
      <c r="C6" s="27" t="s">
        <v>27</v>
      </c>
      <c r="D6" s="49"/>
      <c r="E6" s="70" t="s">
        <v>28</v>
      </c>
    </row>
    <row r="7" spans="2:97" ht="18.649999999999999" customHeight="1" collapsed="1">
      <c r="B7" s="2" t="s">
        <v>29</v>
      </c>
      <c r="C7" s="190"/>
      <c r="D7" s="49"/>
      <c r="E7" s="10"/>
    </row>
    <row r="8" spans="2:97" ht="18.649999999999999" customHeight="1" collapsed="1">
      <c r="B8" s="7" t="s">
        <v>30</v>
      </c>
      <c r="C8" s="191"/>
      <c r="D8" s="50"/>
      <c r="E8" s="51" t="s">
        <v>28</v>
      </c>
    </row>
    <row r="9" spans="2:97" ht="18.649999999999999" customHeight="1" collapsed="1">
      <c r="B9" s="6" t="s">
        <v>31</v>
      </c>
      <c r="C9" s="179">
        <v>3825</v>
      </c>
      <c r="D9" s="20"/>
      <c r="E9" s="117">
        <v>4835</v>
      </c>
    </row>
    <row r="10" spans="2:97" ht="18.649999999999999" customHeight="1" collapsed="1">
      <c r="B10" s="6" t="s">
        <v>32</v>
      </c>
      <c r="C10" s="67">
        <v>2114</v>
      </c>
      <c r="D10" s="20"/>
      <c r="E10" s="95">
        <v>1020</v>
      </c>
      <c r="G10" s="65"/>
    </row>
    <row r="11" spans="2:97" ht="18.649999999999999" customHeight="1" collapsed="1">
      <c r="B11" s="6" t="s">
        <v>33</v>
      </c>
      <c r="C11" s="67">
        <v>4040</v>
      </c>
      <c r="D11" s="21"/>
      <c r="E11" s="95">
        <v>4126</v>
      </c>
      <c r="G11" s="65"/>
    </row>
    <row r="12" spans="2:97" ht="18.649999999999999" customHeight="1" collapsed="1">
      <c r="B12" s="6" t="s">
        <v>34</v>
      </c>
      <c r="C12" s="67">
        <v>4235</v>
      </c>
      <c r="D12" s="21"/>
      <c r="E12" s="95">
        <v>3771</v>
      </c>
      <c r="G12" s="65"/>
    </row>
    <row r="13" spans="2:97" ht="18.649999999999999" customHeight="1" collapsed="1">
      <c r="B13" s="6" t="s">
        <v>35</v>
      </c>
      <c r="C13" s="67">
        <v>2</v>
      </c>
      <c r="D13" s="22"/>
      <c r="E13" s="95">
        <v>2</v>
      </c>
    </row>
    <row r="14" spans="2:97" ht="18.649999999999999" customHeight="1" collapsed="1">
      <c r="B14" s="6" t="s">
        <v>36</v>
      </c>
      <c r="C14" s="68">
        <v>1442</v>
      </c>
      <c r="D14" s="22"/>
      <c r="E14" s="122">
        <f>1142+123</f>
        <v>1265</v>
      </c>
    </row>
    <row r="15" spans="2:97" ht="18.649999999999999" customHeight="1" collapsed="1">
      <c r="B15" s="7" t="s">
        <v>37</v>
      </c>
      <c r="C15" s="67">
        <v>15658</v>
      </c>
      <c r="D15" s="22"/>
      <c r="E15" s="95">
        <f>SUM(E9:E14)</f>
        <v>15019</v>
      </c>
    </row>
    <row r="16" spans="2:97" ht="18.649999999999999" customHeight="1" collapsed="1">
      <c r="B16" s="5" t="s">
        <v>38</v>
      </c>
      <c r="C16" s="67">
        <v>1500</v>
      </c>
      <c r="D16" s="22"/>
      <c r="E16" s="95">
        <v>1513</v>
      </c>
      <c r="G16" s="65"/>
    </row>
    <row r="17" spans="2:7" ht="18.649999999999999" customHeight="1" collapsed="1">
      <c r="B17" s="5" t="s">
        <v>39</v>
      </c>
      <c r="C17" s="67">
        <v>447</v>
      </c>
      <c r="D17" s="22"/>
      <c r="E17" s="95">
        <v>460</v>
      </c>
    </row>
    <row r="18" spans="2:7" ht="18.649999999999999" customHeight="1" collapsed="1">
      <c r="B18" s="5" t="s">
        <v>40</v>
      </c>
      <c r="C18" s="67">
        <v>24177</v>
      </c>
      <c r="D18" s="22"/>
      <c r="E18" s="95">
        <v>24177</v>
      </c>
      <c r="G18" s="65"/>
    </row>
    <row r="19" spans="2:7" s="44" customFormat="1" ht="18.649999999999999" customHeight="1">
      <c r="B19" s="5" t="s">
        <v>41</v>
      </c>
      <c r="C19" s="67">
        <v>23291</v>
      </c>
      <c r="D19" s="22"/>
      <c r="E19" s="95">
        <v>24118</v>
      </c>
    </row>
    <row r="20" spans="2:7" ht="18.649999999999999" customHeight="1" collapsed="1">
      <c r="B20" s="5" t="s">
        <v>42</v>
      </c>
      <c r="C20" s="67">
        <v>84</v>
      </c>
      <c r="D20" s="22"/>
      <c r="E20" s="95">
        <v>83</v>
      </c>
      <c r="F20" s="65"/>
      <c r="G20" s="65"/>
    </row>
    <row r="21" spans="2:7" ht="18.649999999999999" customHeight="1" collapsed="1">
      <c r="B21" s="5" t="s">
        <v>43</v>
      </c>
      <c r="C21" s="67">
        <v>67</v>
      </c>
      <c r="D21" s="22"/>
      <c r="E21" s="95">
        <v>58</v>
      </c>
    </row>
    <row r="22" spans="2:7" ht="18.649999999999999" customHeight="1" collapsed="1">
      <c r="B22" s="5" t="s">
        <v>44</v>
      </c>
      <c r="C22" s="67">
        <v>2410</v>
      </c>
      <c r="D22" s="22"/>
      <c r="E22" s="95">
        <v>2152</v>
      </c>
    </row>
    <row r="23" spans="2:7" ht="18.649999999999999" customHeight="1" collapsed="1" thickBot="1">
      <c r="B23" s="7" t="s">
        <v>45</v>
      </c>
      <c r="C23" s="69">
        <v>67634</v>
      </c>
      <c r="D23" s="175"/>
      <c r="E23" s="118">
        <f>SUM(E15:E22)</f>
        <v>67580</v>
      </c>
    </row>
    <row r="24" spans="2:7" ht="18.649999999999999" customHeight="1" thickTop="1">
      <c r="B24" s="7"/>
      <c r="C24" s="192"/>
      <c r="D24" s="175"/>
      <c r="E24" s="176"/>
    </row>
    <row r="25" spans="2:7" ht="18.649999999999999" customHeight="1">
      <c r="B25" s="2" t="s">
        <v>46</v>
      </c>
      <c r="C25" s="190"/>
      <c r="D25" s="22"/>
      <c r="E25" s="165"/>
    </row>
    <row r="26" spans="2:7" ht="18.649999999999999" customHeight="1" collapsed="1">
      <c r="B26" s="7" t="s">
        <v>47</v>
      </c>
      <c r="C26" s="191"/>
      <c r="D26" s="22"/>
      <c r="E26" s="166"/>
    </row>
    <row r="27" spans="2:7" ht="18.649999999999999" customHeight="1" collapsed="1">
      <c r="B27" s="6" t="s">
        <v>48</v>
      </c>
      <c r="C27" s="192">
        <v>2518</v>
      </c>
      <c r="D27" s="22"/>
      <c r="E27" s="176">
        <v>2493</v>
      </c>
    </row>
    <row r="28" spans="2:7" ht="18.649999999999999" customHeight="1" collapsed="1">
      <c r="B28" s="6" t="s">
        <v>49</v>
      </c>
      <c r="C28" s="167">
        <v>353</v>
      </c>
      <c r="D28" s="172"/>
      <c r="E28" s="150">
        <v>463</v>
      </c>
    </row>
    <row r="29" spans="2:7" ht="18.649999999999999" customHeight="1" collapsed="1">
      <c r="B29" s="6" t="s">
        <v>50</v>
      </c>
      <c r="C29" s="193">
        <v>3167</v>
      </c>
      <c r="D29" s="22"/>
      <c r="E29" s="174">
        <v>3077</v>
      </c>
    </row>
    <row r="30" spans="2:7" ht="18.649999999999999" customHeight="1" collapsed="1">
      <c r="B30" s="6" t="s">
        <v>51</v>
      </c>
      <c r="C30" s="195">
        <v>539</v>
      </c>
      <c r="D30" s="22"/>
      <c r="E30" s="177">
        <f>213+123</f>
        <v>336</v>
      </c>
    </row>
    <row r="31" spans="2:7" ht="18.649999999999999" customHeight="1" collapsed="1">
      <c r="B31" s="7" t="s">
        <v>52</v>
      </c>
      <c r="C31" s="174">
        <v>6577</v>
      </c>
      <c r="D31" s="22"/>
      <c r="E31" s="174">
        <f>SUM(E27:E30)</f>
        <v>6369</v>
      </c>
    </row>
    <row r="32" spans="2:7" ht="18.649999999999999" customHeight="1" collapsed="1">
      <c r="B32" s="5" t="s">
        <v>132</v>
      </c>
      <c r="C32" s="174">
        <v>2467</v>
      </c>
      <c r="D32" s="22"/>
      <c r="E32" s="174">
        <v>2467</v>
      </c>
      <c r="F32" s="44"/>
    </row>
    <row r="33" spans="2:97" ht="18.649999999999999" customHeight="1" collapsed="1">
      <c r="B33" s="5" t="s">
        <v>53</v>
      </c>
      <c r="C33" s="178">
        <v>381</v>
      </c>
      <c r="D33" s="22"/>
      <c r="E33" s="178">
        <v>396</v>
      </c>
      <c r="F33" s="44"/>
    </row>
    <row r="34" spans="2:97" ht="18.649999999999999" customHeight="1" collapsed="1">
      <c r="B34" s="5" t="s">
        <v>54</v>
      </c>
      <c r="C34" s="174">
        <v>1641</v>
      </c>
      <c r="D34" s="22"/>
      <c r="E34" s="174">
        <v>1934</v>
      </c>
      <c r="F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row>
    <row r="35" spans="2:97" s="44" customFormat="1" ht="18.649999999999999" customHeight="1">
      <c r="B35" s="5" t="s">
        <v>55</v>
      </c>
      <c r="C35" s="174">
        <v>1874</v>
      </c>
      <c r="D35" s="22"/>
      <c r="E35" s="174">
        <f>1664</f>
        <v>1664</v>
      </c>
      <c r="F35" s="78"/>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row>
    <row r="36" spans="2:97" ht="18.649999999999999" customHeight="1" collapsed="1">
      <c r="B36" s="5" t="s">
        <v>1</v>
      </c>
      <c r="C36" s="149"/>
      <c r="D36" s="22"/>
      <c r="E36" s="149"/>
      <c r="F36" s="44"/>
    </row>
    <row r="37" spans="2:97" ht="18.649999999999999" customHeight="1" collapsed="1">
      <c r="B37" s="7" t="s">
        <v>56</v>
      </c>
      <c r="C37" s="191"/>
      <c r="D37" s="22"/>
      <c r="E37" s="166"/>
      <c r="F37" s="44"/>
    </row>
    <row r="38" spans="2:97" ht="18.649999999999999" customHeight="1" collapsed="1">
      <c r="B38" s="6" t="s">
        <v>57</v>
      </c>
      <c r="C38" s="196"/>
      <c r="D38" s="22"/>
      <c r="E38" s="149"/>
      <c r="F38" s="44"/>
    </row>
    <row r="39" spans="2:97" ht="18.649999999999999" customHeight="1" collapsed="1">
      <c r="B39" s="6" t="s">
        <v>58</v>
      </c>
      <c r="C39" s="167">
        <v>16</v>
      </c>
      <c r="D39" s="21"/>
      <c r="E39" s="167">
        <v>16</v>
      </c>
      <c r="F39" s="44"/>
    </row>
    <row r="40" spans="2:97" ht="18.649999999999999" customHeight="1" collapsed="1">
      <c r="B40" s="6" t="s">
        <v>59</v>
      </c>
      <c r="C40" s="168">
        <v>58331</v>
      </c>
      <c r="D40" s="21"/>
      <c r="E40" s="168">
        <v>58005</v>
      </c>
      <c r="F40" s="44"/>
    </row>
    <row r="41" spans="2:97" ht="18.649999999999999" customHeight="1" collapsed="1">
      <c r="B41" s="6" t="s">
        <v>60</v>
      </c>
      <c r="C41" s="169">
        <v>-3362</v>
      </c>
      <c r="D41" s="21"/>
      <c r="E41" s="169">
        <v>-3099</v>
      </c>
      <c r="F41" s="44"/>
    </row>
    <row r="42" spans="2:97" ht="18.649999999999999" customHeight="1" collapsed="1">
      <c r="B42" s="5" t="s">
        <v>61</v>
      </c>
      <c r="C42" s="169">
        <v>-270</v>
      </c>
      <c r="D42" s="21"/>
      <c r="E42" s="169">
        <v>-131</v>
      </c>
      <c r="F42" s="44"/>
      <c r="G42" s="65"/>
    </row>
    <row r="43" spans="2:97" ht="18.649999999999999" customHeight="1" collapsed="1">
      <c r="B43" s="5" t="s">
        <v>62</v>
      </c>
      <c r="C43" s="68">
        <v>-21</v>
      </c>
      <c r="D43" s="21"/>
      <c r="E43" s="68">
        <v>-41</v>
      </c>
      <c r="F43" s="44"/>
    </row>
    <row r="44" spans="2:97" ht="18.649999999999999" customHeight="1" collapsed="1">
      <c r="B44" s="7" t="s">
        <v>63</v>
      </c>
      <c r="C44" s="67">
        <v>54694</v>
      </c>
      <c r="D44" s="52"/>
      <c r="E44" s="67">
        <v>54750</v>
      </c>
      <c r="F44" s="44"/>
    </row>
    <row r="45" spans="2:97" ht="18.649999999999999" customHeight="1" collapsed="1" thickBot="1">
      <c r="B45" s="7" t="s">
        <v>64</v>
      </c>
      <c r="C45" s="69">
        <v>67634</v>
      </c>
      <c r="D45" s="53"/>
      <c r="E45" s="69">
        <f>SUM(E31:E35,E44)</f>
        <v>67580</v>
      </c>
      <c r="F45" s="44"/>
    </row>
    <row r="46" spans="2:97" ht="18.649999999999999" customHeight="1" collapsed="1" thickTop="1">
      <c r="D46" s="44"/>
      <c r="F46" s="44"/>
    </row>
    <row r="47" spans="2:97">
      <c r="B47" s="44"/>
      <c r="D47" s="23"/>
      <c r="F47" s="44"/>
    </row>
    <row r="48" spans="2:97">
      <c r="B48" s="44"/>
      <c r="D48" s="23"/>
      <c r="F48" s="44"/>
    </row>
    <row r="49" spans="4:4">
      <c r="D49" s="23"/>
    </row>
    <row r="50" spans="4:4">
      <c r="D50" s="23"/>
    </row>
    <row r="51" spans="4:4">
      <c r="D51" s="23"/>
    </row>
    <row r="52" spans="4:4">
      <c r="D52" s="23"/>
    </row>
    <row r="53" spans="4:4">
      <c r="D53" s="23"/>
    </row>
    <row r="54" spans="4:4">
      <c r="D54" s="23"/>
    </row>
    <row r="55" spans="4:4">
      <c r="D55" s="23"/>
    </row>
    <row r="56" spans="4:4">
      <c r="D56" s="23"/>
    </row>
    <row r="57" spans="4:4">
      <c r="D57" s="23"/>
    </row>
    <row r="58" spans="4:4">
      <c r="D58" s="23"/>
    </row>
    <row r="59" spans="4:4">
      <c r="D59" s="23"/>
    </row>
    <row r="60" spans="4:4">
      <c r="D60" s="23"/>
    </row>
    <row r="61" spans="4:4">
      <c r="D61" s="23"/>
    </row>
    <row r="62" spans="4:4">
      <c r="D62" s="23"/>
    </row>
    <row r="63" spans="4:4">
      <c r="D63" s="23"/>
    </row>
    <row r="64" spans="4:4">
      <c r="D64" s="23"/>
    </row>
    <row r="65" spans="4:4">
      <c r="D65" s="23"/>
    </row>
    <row r="66" spans="4:4">
      <c r="D66" s="23"/>
    </row>
    <row r="67" spans="4:4">
      <c r="D67" s="23"/>
    </row>
  </sheetData>
  <pageMargins left="0.5" right="0.5" top="0.75" bottom="0.5" header="0.3" footer="0.3"/>
  <pageSetup scale="80" orientation="portrait" horizontalDpi="300" verticalDpi="300" r:id="rId1"/>
  <headerFooter>
    <oddHeader>&amp;L&amp;"Arial"&amp;10&amp;K0000FF [AMD Official Use Only - General]&amp;1#_x000D_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C225-3462-43E2-89FB-431CFBD1B6F8}">
  <dimension ref="A1:CL17"/>
  <sheetViews>
    <sheetView showGridLines="0" zoomScale="90" zoomScaleNormal="90" workbookViewId="0">
      <selection activeCell="A14" sqref="A14"/>
    </sheetView>
  </sheetViews>
  <sheetFormatPr defaultColWidth="8.90625" defaultRowHeight="14.5"/>
  <cols>
    <col min="1" max="1" width="51.81640625" customWidth="1"/>
    <col min="2" max="3" width="20.453125" bestFit="1" customWidth="1" collapsed="1"/>
    <col min="4" max="4" width="2" style="25" customWidth="1"/>
  </cols>
  <sheetData>
    <row r="1" spans="1:90" s="35" customFormat="1" ht="21" customHeight="1">
      <c r="A1" s="34" t="str">
        <f>'P&amp;L_GAAP'!A1</f>
        <v>ADVANCED MICRO DEVICES, INC.</v>
      </c>
      <c r="C1" s="89"/>
      <c r="E1" s="35" t="s">
        <v>1</v>
      </c>
      <c r="F1" s="35" t="s">
        <v>1</v>
      </c>
      <c r="G1" s="35" t="s">
        <v>1</v>
      </c>
      <c r="H1" s="35" t="s">
        <v>1</v>
      </c>
      <c r="I1" s="35" t="s">
        <v>1</v>
      </c>
      <c r="J1" s="35" t="s">
        <v>1</v>
      </c>
      <c r="K1" s="35" t="s">
        <v>1</v>
      </c>
      <c r="L1" s="35" t="s">
        <v>1</v>
      </c>
      <c r="M1" s="35" t="s">
        <v>1</v>
      </c>
      <c r="N1" s="35" t="s">
        <v>1</v>
      </c>
      <c r="O1" s="35" t="s">
        <v>1</v>
      </c>
      <c r="P1" s="35" t="s">
        <v>1</v>
      </c>
      <c r="Q1" s="35" t="s">
        <v>1</v>
      </c>
      <c r="R1" s="35" t="s">
        <v>1</v>
      </c>
      <c r="S1" s="35" t="s">
        <v>1</v>
      </c>
      <c r="T1" s="35" t="s">
        <v>1</v>
      </c>
      <c r="U1" s="35" t="s">
        <v>1</v>
      </c>
      <c r="V1" s="35" t="s">
        <v>1</v>
      </c>
      <c r="W1" s="35" t="s">
        <v>1</v>
      </c>
      <c r="X1" s="35" t="s">
        <v>1</v>
      </c>
      <c r="Y1" s="35" t="s">
        <v>1</v>
      </c>
      <c r="Z1" s="35" t="s">
        <v>1</v>
      </c>
      <c r="AA1" s="35" t="s">
        <v>1</v>
      </c>
      <c r="AB1" s="35" t="s">
        <v>1</v>
      </c>
      <c r="AC1" s="35" t="s">
        <v>1</v>
      </c>
      <c r="AD1" s="35" t="s">
        <v>1</v>
      </c>
      <c r="AE1" s="35" t="s">
        <v>1</v>
      </c>
      <c r="AF1" s="35" t="s">
        <v>1</v>
      </c>
      <c r="AG1" s="35" t="s">
        <v>1</v>
      </c>
      <c r="AH1" s="35" t="s">
        <v>1</v>
      </c>
      <c r="AI1" s="35" t="s">
        <v>1</v>
      </c>
      <c r="AJ1" s="35" t="s">
        <v>1</v>
      </c>
      <c r="AK1" s="35" t="s">
        <v>1</v>
      </c>
      <c r="AL1" s="35" t="s">
        <v>1</v>
      </c>
      <c r="AM1" s="35" t="s">
        <v>1</v>
      </c>
      <c r="AN1" s="35" t="s">
        <v>1</v>
      </c>
      <c r="AO1" s="35" t="s">
        <v>1</v>
      </c>
      <c r="AP1" s="35" t="s">
        <v>1</v>
      </c>
      <c r="AQ1" s="35" t="s">
        <v>1</v>
      </c>
      <c r="AR1" s="35" t="s">
        <v>1</v>
      </c>
      <c r="AS1" s="35" t="s">
        <v>1</v>
      </c>
      <c r="AT1" s="35" t="s">
        <v>1</v>
      </c>
      <c r="AU1" s="35" t="s">
        <v>1</v>
      </c>
      <c r="AV1" s="35" t="s">
        <v>1</v>
      </c>
      <c r="AW1" s="35" t="s">
        <v>1</v>
      </c>
      <c r="AX1" s="35" t="s">
        <v>1</v>
      </c>
      <c r="AY1" s="35" t="s">
        <v>1</v>
      </c>
      <c r="AZ1" s="35" t="s">
        <v>1</v>
      </c>
      <c r="BA1" s="35" t="s">
        <v>1</v>
      </c>
      <c r="BB1" s="35" t="s">
        <v>1</v>
      </c>
      <c r="BC1" s="35" t="s">
        <v>1</v>
      </c>
      <c r="BD1" s="35" t="s">
        <v>1</v>
      </c>
      <c r="BE1" s="35" t="s">
        <v>1</v>
      </c>
      <c r="BF1" s="35" t="s">
        <v>1</v>
      </c>
      <c r="BG1" s="35" t="s">
        <v>1</v>
      </c>
      <c r="BH1" s="35" t="s">
        <v>1</v>
      </c>
      <c r="BI1" s="35" t="s">
        <v>1</v>
      </c>
      <c r="BJ1" s="35" t="s">
        <v>1</v>
      </c>
      <c r="BK1" s="35" t="s">
        <v>1</v>
      </c>
      <c r="BL1" s="35" t="s">
        <v>1</v>
      </c>
      <c r="BM1" s="35" t="s">
        <v>1</v>
      </c>
      <c r="BN1" s="35" t="s">
        <v>1</v>
      </c>
      <c r="BO1" s="35" t="s">
        <v>1</v>
      </c>
      <c r="BP1" s="35" t="s">
        <v>1</v>
      </c>
      <c r="BQ1" s="35" t="s">
        <v>1</v>
      </c>
      <c r="BR1" s="35" t="s">
        <v>1</v>
      </c>
      <c r="BS1" s="35" t="s">
        <v>1</v>
      </c>
      <c r="BT1" s="35" t="s">
        <v>1</v>
      </c>
      <c r="BU1" s="35" t="s">
        <v>1</v>
      </c>
      <c r="BV1" s="35" t="s">
        <v>1</v>
      </c>
      <c r="BW1" s="35" t="s">
        <v>1</v>
      </c>
      <c r="BX1" s="35" t="s">
        <v>1</v>
      </c>
      <c r="BY1" s="35" t="s">
        <v>1</v>
      </c>
      <c r="BZ1" s="35" t="s">
        <v>1</v>
      </c>
      <c r="CA1" s="35" t="s">
        <v>1</v>
      </c>
      <c r="CB1" s="35" t="s">
        <v>1</v>
      </c>
      <c r="CC1" s="35" t="s">
        <v>1</v>
      </c>
      <c r="CD1" s="35" t="s">
        <v>1</v>
      </c>
      <c r="CE1" s="35" t="s">
        <v>1</v>
      </c>
      <c r="CF1" s="35" t="s">
        <v>1</v>
      </c>
      <c r="CG1" s="35" t="s">
        <v>1</v>
      </c>
      <c r="CH1" s="35" t="s">
        <v>1</v>
      </c>
      <c r="CI1" s="35" t="s">
        <v>1</v>
      </c>
      <c r="CJ1" s="35" t="s">
        <v>1</v>
      </c>
      <c r="CK1" s="35" t="s">
        <v>1</v>
      </c>
      <c r="CL1" s="35" t="s">
        <v>1</v>
      </c>
    </row>
    <row r="2" spans="1:90" s="35" customFormat="1" ht="21" customHeight="1">
      <c r="A2" s="34" t="s">
        <v>65</v>
      </c>
      <c r="C2" s="35" t="s">
        <v>1</v>
      </c>
      <c r="E2" s="35" t="s">
        <v>1</v>
      </c>
      <c r="F2" s="35" t="s">
        <v>1</v>
      </c>
      <c r="G2" s="35" t="s">
        <v>1</v>
      </c>
      <c r="H2" s="35" t="s">
        <v>1</v>
      </c>
      <c r="I2" s="35" t="s">
        <v>1</v>
      </c>
      <c r="J2" s="35" t="s">
        <v>1</v>
      </c>
      <c r="K2" s="35" t="s">
        <v>1</v>
      </c>
      <c r="L2" s="35" t="s">
        <v>1</v>
      </c>
      <c r="M2" s="35" t="s">
        <v>1</v>
      </c>
      <c r="N2" s="35" t="s">
        <v>1</v>
      </c>
      <c r="O2" s="35" t="s">
        <v>1</v>
      </c>
      <c r="P2" s="35" t="s">
        <v>1</v>
      </c>
      <c r="Q2" s="35" t="s">
        <v>1</v>
      </c>
      <c r="R2" s="35" t="s">
        <v>1</v>
      </c>
      <c r="S2" s="35" t="s">
        <v>1</v>
      </c>
      <c r="T2" s="35" t="s">
        <v>1</v>
      </c>
      <c r="U2" s="35" t="s">
        <v>1</v>
      </c>
      <c r="V2" s="35" t="s">
        <v>1</v>
      </c>
      <c r="W2" s="35" t="s">
        <v>1</v>
      </c>
      <c r="X2" s="35" t="s">
        <v>1</v>
      </c>
      <c r="Y2" s="35" t="s">
        <v>1</v>
      </c>
      <c r="Z2" s="35" t="s">
        <v>1</v>
      </c>
      <c r="AA2" s="35" t="s">
        <v>1</v>
      </c>
      <c r="AB2" s="35" t="s">
        <v>1</v>
      </c>
      <c r="AC2" s="35" t="s">
        <v>1</v>
      </c>
      <c r="AD2" s="35" t="s">
        <v>1</v>
      </c>
      <c r="AE2" s="35" t="s">
        <v>1</v>
      </c>
      <c r="AF2" s="35" t="s">
        <v>1</v>
      </c>
      <c r="AG2" s="35" t="s">
        <v>1</v>
      </c>
      <c r="AH2" s="35" t="s">
        <v>1</v>
      </c>
      <c r="AI2" s="35" t="s">
        <v>1</v>
      </c>
      <c r="AJ2" s="35" t="s">
        <v>1</v>
      </c>
      <c r="AK2" s="35" t="s">
        <v>1</v>
      </c>
      <c r="AL2" s="35" t="s">
        <v>1</v>
      </c>
      <c r="AM2" s="35" t="s">
        <v>1</v>
      </c>
      <c r="AN2" s="35" t="s">
        <v>1</v>
      </c>
      <c r="AO2" s="35" t="s">
        <v>1</v>
      </c>
      <c r="AP2" s="35" t="s">
        <v>1</v>
      </c>
      <c r="AQ2" s="35" t="s">
        <v>1</v>
      </c>
      <c r="AR2" s="35" t="s">
        <v>1</v>
      </c>
      <c r="AS2" s="35" t="s">
        <v>1</v>
      </c>
      <c r="AT2" s="35" t="s">
        <v>1</v>
      </c>
      <c r="AU2" s="35" t="s">
        <v>1</v>
      </c>
      <c r="AV2" s="35" t="s">
        <v>1</v>
      </c>
      <c r="AW2" s="35" t="s">
        <v>1</v>
      </c>
      <c r="AX2" s="35" t="s">
        <v>1</v>
      </c>
      <c r="AY2" s="35" t="s">
        <v>1</v>
      </c>
      <c r="AZ2" s="35" t="s">
        <v>1</v>
      </c>
      <c r="BA2" s="35" t="s">
        <v>1</v>
      </c>
      <c r="BB2" s="35" t="s">
        <v>1</v>
      </c>
      <c r="BC2" s="35" t="s">
        <v>1</v>
      </c>
      <c r="BD2" s="35" t="s">
        <v>1</v>
      </c>
      <c r="BE2" s="35" t="s">
        <v>1</v>
      </c>
      <c r="BF2" s="35" t="s">
        <v>1</v>
      </c>
      <c r="BG2" s="35" t="s">
        <v>1</v>
      </c>
      <c r="BH2" s="35" t="s">
        <v>1</v>
      </c>
      <c r="BI2" s="35" t="s">
        <v>1</v>
      </c>
      <c r="BJ2" s="35" t="s">
        <v>1</v>
      </c>
      <c r="BK2" s="35" t="s">
        <v>1</v>
      </c>
      <c r="BL2" s="35" t="s">
        <v>1</v>
      </c>
      <c r="BM2" s="35" t="s">
        <v>1</v>
      </c>
      <c r="BN2" s="35" t="s">
        <v>1</v>
      </c>
      <c r="BO2" s="35" t="s">
        <v>1</v>
      </c>
      <c r="BP2" s="35" t="s">
        <v>1</v>
      </c>
      <c r="BQ2" s="35" t="s">
        <v>1</v>
      </c>
      <c r="BR2" s="35" t="s">
        <v>1</v>
      </c>
      <c r="BS2" s="35" t="s">
        <v>1</v>
      </c>
      <c r="BT2" s="35" t="s">
        <v>1</v>
      </c>
      <c r="BU2" s="35" t="s">
        <v>1</v>
      </c>
      <c r="BV2" s="35" t="s">
        <v>1</v>
      </c>
      <c r="BW2" s="35" t="s">
        <v>1</v>
      </c>
      <c r="BX2" s="35" t="s">
        <v>1</v>
      </c>
      <c r="BY2" s="35" t="s">
        <v>1</v>
      </c>
      <c r="BZ2" s="35" t="s">
        <v>1</v>
      </c>
      <c r="CA2" s="35" t="s">
        <v>1</v>
      </c>
      <c r="CB2" s="35" t="s">
        <v>1</v>
      </c>
      <c r="CC2" s="35" t="s">
        <v>1</v>
      </c>
      <c r="CD2" s="35" t="s">
        <v>1</v>
      </c>
      <c r="CE2" s="35" t="s">
        <v>1</v>
      </c>
      <c r="CF2" s="35" t="s">
        <v>1</v>
      </c>
      <c r="CG2" s="35" t="s">
        <v>1</v>
      </c>
      <c r="CH2" s="35" t="s">
        <v>1</v>
      </c>
      <c r="CI2" s="35" t="s">
        <v>1</v>
      </c>
      <c r="CJ2" s="35" t="s">
        <v>1</v>
      </c>
      <c r="CK2" s="35" t="s">
        <v>1</v>
      </c>
      <c r="CL2" s="35" t="s">
        <v>1</v>
      </c>
    </row>
    <row r="3" spans="1:90" s="35" customFormat="1" ht="21" customHeight="1">
      <c r="A3" s="34" t="s">
        <v>66</v>
      </c>
      <c r="C3" s="35" t="s">
        <v>1</v>
      </c>
      <c r="E3" s="35" t="s">
        <v>1</v>
      </c>
      <c r="F3" s="35" t="s">
        <v>1</v>
      </c>
      <c r="G3" s="35" t="s">
        <v>1</v>
      </c>
      <c r="H3" s="35" t="s">
        <v>1</v>
      </c>
      <c r="I3" s="35" t="s">
        <v>1</v>
      </c>
      <c r="J3" s="35" t="s">
        <v>1</v>
      </c>
      <c r="K3" s="35" t="s">
        <v>1</v>
      </c>
      <c r="L3" s="35" t="s">
        <v>1</v>
      </c>
      <c r="M3" s="35" t="s">
        <v>1</v>
      </c>
      <c r="N3" s="35" t="s">
        <v>1</v>
      </c>
      <c r="O3" s="35" t="s">
        <v>1</v>
      </c>
      <c r="P3" s="35" t="s">
        <v>1</v>
      </c>
      <c r="Q3" s="35" t="s">
        <v>1</v>
      </c>
      <c r="R3" s="35" t="s">
        <v>1</v>
      </c>
      <c r="S3" s="35" t="s">
        <v>1</v>
      </c>
      <c r="T3" s="35" t="s">
        <v>1</v>
      </c>
      <c r="U3" s="35" t="s">
        <v>1</v>
      </c>
      <c r="V3" s="35" t="s">
        <v>1</v>
      </c>
      <c r="W3" s="35" t="s">
        <v>1</v>
      </c>
      <c r="X3" s="35" t="s">
        <v>1</v>
      </c>
      <c r="Y3" s="35" t="s">
        <v>1</v>
      </c>
      <c r="Z3" s="35" t="s">
        <v>1</v>
      </c>
      <c r="AA3" s="35" t="s">
        <v>1</v>
      </c>
      <c r="AB3" s="35" t="s">
        <v>1</v>
      </c>
      <c r="AC3" s="35" t="s">
        <v>1</v>
      </c>
      <c r="AD3" s="35" t="s">
        <v>1</v>
      </c>
      <c r="AE3" s="35" t="s">
        <v>1</v>
      </c>
      <c r="AF3" s="35" t="s">
        <v>1</v>
      </c>
      <c r="AG3" s="35" t="s">
        <v>1</v>
      </c>
      <c r="AH3" s="35" t="s">
        <v>1</v>
      </c>
      <c r="AI3" s="35" t="s">
        <v>1</v>
      </c>
      <c r="AJ3" s="35" t="s">
        <v>1</v>
      </c>
      <c r="AK3" s="35" t="s">
        <v>1</v>
      </c>
      <c r="AL3" s="35" t="s">
        <v>1</v>
      </c>
      <c r="AM3" s="35" t="s">
        <v>1</v>
      </c>
      <c r="AN3" s="35" t="s">
        <v>1</v>
      </c>
      <c r="AO3" s="35" t="s">
        <v>1</v>
      </c>
      <c r="AP3" s="35" t="s">
        <v>1</v>
      </c>
      <c r="AQ3" s="35" t="s">
        <v>1</v>
      </c>
      <c r="AR3" s="35" t="s">
        <v>1</v>
      </c>
      <c r="AS3" s="35" t="s">
        <v>1</v>
      </c>
      <c r="AT3" s="35" t="s">
        <v>1</v>
      </c>
      <c r="AU3" s="35" t="s">
        <v>1</v>
      </c>
      <c r="AV3" s="35" t="s">
        <v>1</v>
      </c>
      <c r="AW3" s="35" t="s">
        <v>1</v>
      </c>
      <c r="AX3" s="35" t="s">
        <v>1</v>
      </c>
      <c r="AY3" s="35" t="s">
        <v>1</v>
      </c>
      <c r="AZ3" s="35" t="s">
        <v>1</v>
      </c>
      <c r="BA3" s="35" t="s">
        <v>1</v>
      </c>
      <c r="BB3" s="35" t="s">
        <v>1</v>
      </c>
      <c r="BC3" s="35" t="s">
        <v>1</v>
      </c>
      <c r="BD3" s="35" t="s">
        <v>1</v>
      </c>
      <c r="BE3" s="35" t="s">
        <v>1</v>
      </c>
      <c r="BF3" s="35" t="s">
        <v>1</v>
      </c>
      <c r="BG3" s="35" t="s">
        <v>1</v>
      </c>
      <c r="BH3" s="35" t="s">
        <v>1</v>
      </c>
      <c r="BI3" s="35" t="s">
        <v>1</v>
      </c>
      <c r="BJ3" s="35" t="s">
        <v>1</v>
      </c>
      <c r="BK3" s="35" t="s">
        <v>1</v>
      </c>
      <c r="BL3" s="35" t="s">
        <v>1</v>
      </c>
      <c r="BM3" s="35" t="s">
        <v>1</v>
      </c>
      <c r="BN3" s="35" t="s">
        <v>1</v>
      </c>
      <c r="BO3" s="35" t="s">
        <v>1</v>
      </c>
      <c r="BP3" s="35" t="s">
        <v>1</v>
      </c>
      <c r="BQ3" s="35" t="s">
        <v>1</v>
      </c>
      <c r="BR3" s="35" t="s">
        <v>1</v>
      </c>
      <c r="BS3" s="35" t="s">
        <v>1</v>
      </c>
      <c r="BT3" s="35" t="s">
        <v>1</v>
      </c>
      <c r="BU3" s="35" t="s">
        <v>1</v>
      </c>
      <c r="BV3" s="35" t="s">
        <v>1</v>
      </c>
      <c r="BW3" s="35" t="s">
        <v>1</v>
      </c>
      <c r="BX3" s="35" t="s">
        <v>1</v>
      </c>
      <c r="BY3" s="35" t="s">
        <v>1</v>
      </c>
      <c r="BZ3" s="35" t="s">
        <v>1</v>
      </c>
      <c r="CA3" s="35" t="s">
        <v>1</v>
      </c>
      <c r="CB3" s="35" t="s">
        <v>1</v>
      </c>
      <c r="CC3" s="35" t="s">
        <v>1</v>
      </c>
      <c r="CD3" s="35" t="s">
        <v>1</v>
      </c>
      <c r="CE3" s="35" t="s">
        <v>1</v>
      </c>
      <c r="CF3" s="35" t="s">
        <v>1</v>
      </c>
      <c r="CG3" s="35" t="s">
        <v>1</v>
      </c>
      <c r="CH3" s="35" t="s">
        <v>1</v>
      </c>
      <c r="CI3" s="35" t="s">
        <v>1</v>
      </c>
      <c r="CJ3" s="35" t="s">
        <v>1</v>
      </c>
      <c r="CK3" s="35" t="s">
        <v>1</v>
      </c>
      <c r="CL3" s="35" t="s">
        <v>1</v>
      </c>
    </row>
    <row r="4" spans="1:90">
      <c r="A4" t="s">
        <v>67</v>
      </c>
      <c r="B4" t="s">
        <v>1</v>
      </c>
      <c r="C4" t="s">
        <v>1</v>
      </c>
      <c r="D4" s="29"/>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row>
    <row r="5" spans="1:90">
      <c r="A5" t="s">
        <v>1</v>
      </c>
      <c r="B5" t="s">
        <v>1</v>
      </c>
      <c r="C5" t="s">
        <v>1</v>
      </c>
      <c r="D5" s="29"/>
      <c r="E5" t="s">
        <v>1</v>
      </c>
      <c r="F5" t="s">
        <v>1</v>
      </c>
      <c r="G5" t="s">
        <v>1</v>
      </c>
      <c r="H5" t="s">
        <v>1</v>
      </c>
      <c r="I5" t="s">
        <v>1</v>
      </c>
      <c r="J5" t="s">
        <v>1</v>
      </c>
      <c r="K5" t="s">
        <v>1</v>
      </c>
      <c r="L5" t="s">
        <v>1</v>
      </c>
      <c r="M5" t="s">
        <v>1</v>
      </c>
      <c r="N5" t="s">
        <v>1</v>
      </c>
      <c r="O5" t="s">
        <v>1</v>
      </c>
      <c r="P5" t="s">
        <v>1</v>
      </c>
      <c r="Q5" t="s">
        <v>1</v>
      </c>
      <c r="R5" t="s">
        <v>1</v>
      </c>
      <c r="S5" t="s">
        <v>1</v>
      </c>
      <c r="T5" t="s">
        <v>1</v>
      </c>
      <c r="U5" t="s">
        <v>1</v>
      </c>
      <c r="V5" t="s">
        <v>1</v>
      </c>
      <c r="W5" t="s">
        <v>1</v>
      </c>
      <c r="X5" t="s">
        <v>1</v>
      </c>
      <c r="Y5" t="s">
        <v>1</v>
      </c>
      <c r="Z5" t="s">
        <v>1</v>
      </c>
      <c r="AA5" t="s">
        <v>1</v>
      </c>
      <c r="AB5" t="s">
        <v>1</v>
      </c>
      <c r="AC5" t="s">
        <v>1</v>
      </c>
      <c r="AD5" t="s">
        <v>1</v>
      </c>
      <c r="AE5" t="s">
        <v>1</v>
      </c>
      <c r="AF5" t="s">
        <v>1</v>
      </c>
      <c r="AG5" t="s">
        <v>1</v>
      </c>
      <c r="AH5" t="s">
        <v>1</v>
      </c>
      <c r="AI5" t="s">
        <v>1</v>
      </c>
      <c r="AJ5" t="s">
        <v>1</v>
      </c>
      <c r="AK5" t="s">
        <v>1</v>
      </c>
      <c r="AL5" t="s">
        <v>1</v>
      </c>
      <c r="AM5" t="s">
        <v>1</v>
      </c>
      <c r="AN5" t="s">
        <v>1</v>
      </c>
      <c r="AO5" t="s">
        <v>1</v>
      </c>
      <c r="AP5" t="s">
        <v>1</v>
      </c>
      <c r="AQ5" t="s">
        <v>1</v>
      </c>
      <c r="AR5" t="s">
        <v>1</v>
      </c>
      <c r="AS5" t="s">
        <v>1</v>
      </c>
      <c r="AT5" t="s">
        <v>1</v>
      </c>
      <c r="AU5" t="s">
        <v>1</v>
      </c>
      <c r="AV5" t="s">
        <v>1</v>
      </c>
      <c r="AW5" t="s">
        <v>1</v>
      </c>
      <c r="AX5" t="s">
        <v>1</v>
      </c>
      <c r="AY5" t="s">
        <v>1</v>
      </c>
      <c r="AZ5" t="s">
        <v>1</v>
      </c>
      <c r="BA5" t="s">
        <v>1</v>
      </c>
      <c r="BB5" t="s">
        <v>1</v>
      </c>
      <c r="BC5" t="s">
        <v>1</v>
      </c>
      <c r="BD5" t="s">
        <v>1</v>
      </c>
      <c r="BE5" t="s">
        <v>1</v>
      </c>
      <c r="BF5" t="s">
        <v>1</v>
      </c>
      <c r="BG5" t="s">
        <v>1</v>
      </c>
      <c r="BH5" t="s">
        <v>1</v>
      </c>
      <c r="BI5" t="s">
        <v>1</v>
      </c>
      <c r="BJ5" t="s">
        <v>1</v>
      </c>
      <c r="BK5" t="s">
        <v>1</v>
      </c>
      <c r="BL5" t="s">
        <v>1</v>
      </c>
      <c r="BM5" t="s">
        <v>1</v>
      </c>
      <c r="BN5" t="s">
        <v>1</v>
      </c>
      <c r="BO5" t="s">
        <v>1</v>
      </c>
      <c r="BP5" t="s">
        <v>1</v>
      </c>
      <c r="BQ5" t="s">
        <v>1</v>
      </c>
      <c r="BR5" t="s">
        <v>1</v>
      </c>
      <c r="BS5" t="s">
        <v>1</v>
      </c>
      <c r="BT5" t="s">
        <v>1</v>
      </c>
      <c r="BU5" t="s">
        <v>1</v>
      </c>
      <c r="BV5" t="s">
        <v>1</v>
      </c>
      <c r="BW5" t="s">
        <v>1</v>
      </c>
      <c r="BX5" t="s">
        <v>1</v>
      </c>
      <c r="BY5" t="s">
        <v>1</v>
      </c>
      <c r="BZ5" t="s">
        <v>1</v>
      </c>
      <c r="CA5" t="s">
        <v>1</v>
      </c>
      <c r="CB5" t="s">
        <v>1</v>
      </c>
      <c r="CC5" t="s">
        <v>1</v>
      </c>
      <c r="CD5" t="s">
        <v>1</v>
      </c>
      <c r="CE5" t="s">
        <v>1</v>
      </c>
      <c r="CF5" t="s">
        <v>1</v>
      </c>
      <c r="CG5" t="s">
        <v>1</v>
      </c>
      <c r="CH5" t="s">
        <v>1</v>
      </c>
      <c r="CI5" t="s">
        <v>1</v>
      </c>
      <c r="CJ5" t="s">
        <v>1</v>
      </c>
      <c r="CK5" t="s">
        <v>1</v>
      </c>
      <c r="CL5" t="s">
        <v>1</v>
      </c>
    </row>
    <row r="6" spans="1:90">
      <c r="A6" s="1" t="s">
        <v>4</v>
      </c>
      <c r="B6" s="224" t="s">
        <v>5</v>
      </c>
      <c r="C6" s="224"/>
      <c r="D6" s="30"/>
    </row>
    <row r="7" spans="1:90" ht="28">
      <c r="A7" s="1" t="s">
        <v>6</v>
      </c>
      <c r="B7" s="56" t="s">
        <v>129</v>
      </c>
      <c r="C7" s="82" t="s">
        <v>130</v>
      </c>
      <c r="D7" s="48"/>
    </row>
    <row r="8" spans="1:90" ht="30" customHeight="1" collapsed="1">
      <c r="A8" s="7" t="s">
        <v>68</v>
      </c>
      <c r="B8" s="31"/>
      <c r="C8" s="31"/>
      <c r="D8" s="30"/>
    </row>
    <row r="9" spans="1:90" ht="30" customHeight="1" collapsed="1">
      <c r="A9" s="8" t="s">
        <v>69</v>
      </c>
      <c r="B9" s="215">
        <v>486</v>
      </c>
      <c r="C9" s="119">
        <v>995</v>
      </c>
      <c r="D9" s="120"/>
    </row>
    <row r="10" spans="1:90" ht="30" customHeight="1" collapsed="1">
      <c r="A10" s="8" t="s">
        <v>70</v>
      </c>
      <c r="B10" s="215">
        <v>-1237</v>
      </c>
      <c r="C10" s="119">
        <v>3158</v>
      </c>
      <c r="D10" s="90"/>
    </row>
    <row r="11" spans="1:90" ht="30" customHeight="1" collapsed="1">
      <c r="A11" s="8" t="s">
        <v>71</v>
      </c>
      <c r="B11" s="215">
        <v>-259</v>
      </c>
      <c r="C11" s="119">
        <v>-1948</v>
      </c>
      <c r="D11" s="121"/>
    </row>
    <row r="12" spans="1:90">
      <c r="B12" s="44"/>
      <c r="D12" s="22"/>
    </row>
    <row r="13" spans="1:90">
      <c r="D13" s="22"/>
    </row>
    <row r="14" spans="1:90">
      <c r="B14" s="44"/>
      <c r="C14" s="44"/>
      <c r="D14" s="21"/>
    </row>
    <row r="15" spans="1:90">
      <c r="B15" s="44"/>
      <c r="C15" s="44"/>
      <c r="D15" s="21"/>
    </row>
    <row r="16" spans="1:90">
      <c r="B16" s="44"/>
      <c r="D16" s="21"/>
    </row>
    <row r="17" spans="4:4">
      <c r="D17" s="22"/>
    </row>
  </sheetData>
  <mergeCells count="1">
    <mergeCell ref="B6:C6"/>
  </mergeCells>
  <pageMargins left="0.5" right="0.5" top="0.75" bottom="0.5" header="0.3" footer="0.3"/>
  <pageSetup scale="80" orientation="portrait" horizontalDpi="300" verticalDpi="300" r:id="rId1"/>
  <headerFooter>
    <oddHeader>&amp;L&amp;"Arial"&amp;10&amp;K0000FF [AMD Official Use Only - General]&amp;1#_x000D_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81ED-6A87-4269-82C4-1D3705312D7C}">
  <dimension ref="A1:CL36"/>
  <sheetViews>
    <sheetView showGridLines="0" topLeftCell="A17" zoomScale="90" zoomScaleNormal="90" workbookViewId="0">
      <selection activeCell="A14" sqref="A14"/>
    </sheetView>
  </sheetViews>
  <sheetFormatPr defaultColWidth="8.90625" defaultRowHeight="14"/>
  <cols>
    <col min="1" max="1" width="55.08984375" style="40" customWidth="1"/>
    <col min="2" max="2" width="20.453125" style="41" bestFit="1" customWidth="1" collapsed="1"/>
    <col min="3" max="3" width="20.54296875" style="41" customWidth="1" collapsed="1"/>
    <col min="4" max="4" width="2.08984375" style="41" customWidth="1"/>
    <col min="5" max="16384" width="8.90625" style="41"/>
  </cols>
  <sheetData>
    <row r="1" spans="1:90" s="39" customFormat="1" ht="21" customHeight="1">
      <c r="A1" s="34" t="str">
        <f>'P&amp;L_GAAP'!A1</f>
        <v>ADVANCED MICRO DEVICES, INC.</v>
      </c>
      <c r="B1" s="39" t="s">
        <v>1</v>
      </c>
      <c r="C1" s="89"/>
      <c r="E1" s="39" t="s">
        <v>1</v>
      </c>
      <c r="F1" s="39" t="s">
        <v>1</v>
      </c>
      <c r="G1" s="39" t="s">
        <v>1</v>
      </c>
      <c r="H1" s="39" t="s">
        <v>1</v>
      </c>
      <c r="I1" s="39" t="s">
        <v>1</v>
      </c>
      <c r="J1" s="39" t="s">
        <v>1</v>
      </c>
      <c r="K1" s="39" t="s">
        <v>1</v>
      </c>
      <c r="L1" s="39" t="s">
        <v>1</v>
      </c>
      <c r="M1" s="39" t="s">
        <v>1</v>
      </c>
      <c r="N1" s="39" t="s">
        <v>1</v>
      </c>
      <c r="O1" s="39" t="s">
        <v>1</v>
      </c>
      <c r="P1" s="39" t="s">
        <v>1</v>
      </c>
      <c r="Q1" s="39" t="s">
        <v>1</v>
      </c>
      <c r="R1" s="39" t="s">
        <v>1</v>
      </c>
      <c r="S1" s="39" t="s">
        <v>1</v>
      </c>
      <c r="T1" s="39" t="s">
        <v>1</v>
      </c>
      <c r="U1" s="39" t="s">
        <v>1</v>
      </c>
      <c r="V1" s="39" t="s">
        <v>1</v>
      </c>
      <c r="W1" s="39" t="s">
        <v>1</v>
      </c>
      <c r="X1" s="39" t="s">
        <v>1</v>
      </c>
      <c r="Y1" s="39" t="s">
        <v>1</v>
      </c>
      <c r="Z1" s="39" t="s">
        <v>1</v>
      </c>
      <c r="AA1" s="39" t="s">
        <v>1</v>
      </c>
      <c r="AB1" s="39" t="s">
        <v>1</v>
      </c>
      <c r="AC1" s="39" t="s">
        <v>1</v>
      </c>
      <c r="AD1" s="39" t="s">
        <v>1</v>
      </c>
      <c r="AE1" s="39" t="s">
        <v>1</v>
      </c>
      <c r="AF1" s="39" t="s">
        <v>1</v>
      </c>
      <c r="AG1" s="39" t="s">
        <v>1</v>
      </c>
      <c r="AH1" s="39" t="s">
        <v>1</v>
      </c>
      <c r="AI1" s="39" t="s">
        <v>1</v>
      </c>
      <c r="AJ1" s="39" t="s">
        <v>1</v>
      </c>
      <c r="AK1" s="39" t="s">
        <v>1</v>
      </c>
      <c r="AL1" s="39" t="s">
        <v>1</v>
      </c>
      <c r="AM1" s="39" t="s">
        <v>1</v>
      </c>
      <c r="AN1" s="39" t="s">
        <v>1</v>
      </c>
      <c r="AO1" s="39" t="s">
        <v>1</v>
      </c>
      <c r="AP1" s="39" t="s">
        <v>1</v>
      </c>
      <c r="AQ1" s="39" t="s">
        <v>1</v>
      </c>
      <c r="AR1" s="39" t="s">
        <v>1</v>
      </c>
      <c r="AS1" s="39" t="s">
        <v>1</v>
      </c>
      <c r="AT1" s="39" t="s">
        <v>1</v>
      </c>
      <c r="AU1" s="39" t="s">
        <v>1</v>
      </c>
      <c r="AV1" s="39" t="s">
        <v>1</v>
      </c>
      <c r="AW1" s="39" t="s">
        <v>1</v>
      </c>
      <c r="AX1" s="39" t="s">
        <v>1</v>
      </c>
      <c r="AY1" s="39" t="s">
        <v>1</v>
      </c>
      <c r="AZ1" s="39" t="s">
        <v>1</v>
      </c>
      <c r="BA1" s="39" t="s">
        <v>1</v>
      </c>
      <c r="BB1" s="39" t="s">
        <v>1</v>
      </c>
      <c r="BC1" s="39" t="s">
        <v>1</v>
      </c>
      <c r="BD1" s="39" t="s">
        <v>1</v>
      </c>
      <c r="BE1" s="39" t="s">
        <v>1</v>
      </c>
      <c r="BF1" s="39" t="s">
        <v>1</v>
      </c>
      <c r="BG1" s="39" t="s">
        <v>1</v>
      </c>
      <c r="BH1" s="39" t="s">
        <v>1</v>
      </c>
      <c r="BI1" s="39" t="s">
        <v>1</v>
      </c>
      <c r="BJ1" s="39" t="s">
        <v>1</v>
      </c>
      <c r="BK1" s="39" t="s">
        <v>1</v>
      </c>
      <c r="BL1" s="39" t="s">
        <v>1</v>
      </c>
      <c r="BM1" s="39" t="s">
        <v>1</v>
      </c>
      <c r="BN1" s="39" t="s">
        <v>1</v>
      </c>
      <c r="BO1" s="39" t="s">
        <v>1</v>
      </c>
      <c r="BP1" s="39" t="s">
        <v>1</v>
      </c>
      <c r="BQ1" s="39" t="s">
        <v>1</v>
      </c>
      <c r="BR1" s="39" t="s">
        <v>1</v>
      </c>
      <c r="BS1" s="39" t="s">
        <v>1</v>
      </c>
      <c r="BT1" s="39" t="s">
        <v>1</v>
      </c>
      <c r="BU1" s="39" t="s">
        <v>1</v>
      </c>
      <c r="BV1" s="39" t="s">
        <v>1</v>
      </c>
      <c r="BW1" s="39" t="s">
        <v>1</v>
      </c>
      <c r="BX1" s="39" t="s">
        <v>1</v>
      </c>
      <c r="BY1" s="39" t="s">
        <v>1</v>
      </c>
      <c r="BZ1" s="39" t="s">
        <v>1</v>
      </c>
      <c r="CA1" s="39" t="s">
        <v>1</v>
      </c>
      <c r="CB1" s="39" t="s">
        <v>1</v>
      </c>
      <c r="CC1" s="39" t="s">
        <v>1</v>
      </c>
      <c r="CD1" s="39" t="s">
        <v>1</v>
      </c>
      <c r="CE1" s="39" t="s">
        <v>1</v>
      </c>
      <c r="CF1" s="39" t="s">
        <v>1</v>
      </c>
      <c r="CG1" s="39" t="s">
        <v>1</v>
      </c>
      <c r="CH1" s="39" t="s">
        <v>1</v>
      </c>
      <c r="CI1" s="39" t="s">
        <v>1</v>
      </c>
      <c r="CJ1" s="39" t="s">
        <v>1</v>
      </c>
      <c r="CK1" s="39" t="s">
        <v>1</v>
      </c>
      <c r="CL1" s="39" t="s">
        <v>1</v>
      </c>
    </row>
    <row r="2" spans="1:90" s="39" customFormat="1" ht="21" customHeight="1">
      <c r="A2" s="34" t="s">
        <v>72</v>
      </c>
      <c r="B2" s="39" t="s">
        <v>1</v>
      </c>
      <c r="C2" s="39" t="s">
        <v>1</v>
      </c>
      <c r="E2" s="39" t="s">
        <v>1</v>
      </c>
      <c r="F2" s="39" t="s">
        <v>1</v>
      </c>
      <c r="G2" s="39" t="s">
        <v>1</v>
      </c>
      <c r="H2" s="39" t="s">
        <v>1</v>
      </c>
      <c r="I2" s="39" t="s">
        <v>1</v>
      </c>
      <c r="J2" s="39" t="s">
        <v>1</v>
      </c>
      <c r="K2" s="39" t="s">
        <v>1</v>
      </c>
      <c r="L2" s="39" t="s">
        <v>1</v>
      </c>
      <c r="M2" s="39" t="s">
        <v>1</v>
      </c>
      <c r="N2" s="39" t="s">
        <v>1</v>
      </c>
      <c r="O2" s="39" t="s">
        <v>1</v>
      </c>
      <c r="P2" s="39" t="s">
        <v>1</v>
      </c>
      <c r="Q2" s="39" t="s">
        <v>1</v>
      </c>
      <c r="R2" s="39" t="s">
        <v>1</v>
      </c>
      <c r="S2" s="39" t="s">
        <v>1</v>
      </c>
      <c r="T2" s="39" t="s">
        <v>1</v>
      </c>
      <c r="U2" s="39" t="s">
        <v>1</v>
      </c>
      <c r="V2" s="39" t="s">
        <v>1</v>
      </c>
      <c r="W2" s="39" t="s">
        <v>1</v>
      </c>
      <c r="X2" s="39" t="s">
        <v>1</v>
      </c>
      <c r="Y2" s="39" t="s">
        <v>1</v>
      </c>
      <c r="Z2" s="39" t="s">
        <v>1</v>
      </c>
      <c r="AA2" s="39" t="s">
        <v>1</v>
      </c>
      <c r="AB2" s="39" t="s">
        <v>1</v>
      </c>
      <c r="AC2" s="39" t="s">
        <v>1</v>
      </c>
      <c r="AD2" s="39" t="s">
        <v>1</v>
      </c>
      <c r="AE2" s="39" t="s">
        <v>1</v>
      </c>
      <c r="AF2" s="39" t="s">
        <v>1</v>
      </c>
      <c r="AG2" s="39" t="s">
        <v>1</v>
      </c>
      <c r="AH2" s="39" t="s">
        <v>1</v>
      </c>
      <c r="AI2" s="39" t="s">
        <v>1</v>
      </c>
      <c r="AJ2" s="39" t="s">
        <v>1</v>
      </c>
      <c r="AK2" s="39" t="s">
        <v>1</v>
      </c>
      <c r="AL2" s="39" t="s">
        <v>1</v>
      </c>
      <c r="AM2" s="39" t="s">
        <v>1</v>
      </c>
      <c r="AN2" s="39" t="s">
        <v>1</v>
      </c>
      <c r="AO2" s="39" t="s">
        <v>1</v>
      </c>
      <c r="AP2" s="39" t="s">
        <v>1</v>
      </c>
      <c r="AQ2" s="39" t="s">
        <v>1</v>
      </c>
      <c r="AR2" s="39" t="s">
        <v>1</v>
      </c>
      <c r="AS2" s="39" t="s">
        <v>1</v>
      </c>
      <c r="AT2" s="39" t="s">
        <v>1</v>
      </c>
      <c r="AU2" s="39" t="s">
        <v>1</v>
      </c>
      <c r="AV2" s="39" t="s">
        <v>1</v>
      </c>
      <c r="AW2" s="39" t="s">
        <v>1</v>
      </c>
      <c r="AX2" s="39" t="s">
        <v>1</v>
      </c>
      <c r="AY2" s="39" t="s">
        <v>1</v>
      </c>
      <c r="AZ2" s="39" t="s">
        <v>1</v>
      </c>
      <c r="BA2" s="39" t="s">
        <v>1</v>
      </c>
      <c r="BB2" s="39" t="s">
        <v>1</v>
      </c>
      <c r="BC2" s="39" t="s">
        <v>1</v>
      </c>
      <c r="BD2" s="39" t="s">
        <v>1</v>
      </c>
      <c r="BE2" s="39" t="s">
        <v>1</v>
      </c>
      <c r="BF2" s="39" t="s">
        <v>1</v>
      </c>
      <c r="BG2" s="39" t="s">
        <v>1</v>
      </c>
      <c r="BH2" s="39" t="s">
        <v>1</v>
      </c>
      <c r="BI2" s="39" t="s">
        <v>1</v>
      </c>
      <c r="BJ2" s="39" t="s">
        <v>1</v>
      </c>
      <c r="BK2" s="39" t="s">
        <v>1</v>
      </c>
      <c r="BL2" s="39" t="s">
        <v>1</v>
      </c>
      <c r="BM2" s="39" t="s">
        <v>1</v>
      </c>
      <c r="BN2" s="39" t="s">
        <v>1</v>
      </c>
      <c r="BO2" s="39" t="s">
        <v>1</v>
      </c>
      <c r="BP2" s="39" t="s">
        <v>1</v>
      </c>
      <c r="BQ2" s="39" t="s">
        <v>1</v>
      </c>
      <c r="BR2" s="39" t="s">
        <v>1</v>
      </c>
      <c r="BS2" s="39" t="s">
        <v>1</v>
      </c>
      <c r="BT2" s="39" t="s">
        <v>1</v>
      </c>
      <c r="BU2" s="39" t="s">
        <v>1</v>
      </c>
      <c r="BV2" s="39" t="s">
        <v>1</v>
      </c>
      <c r="BW2" s="39" t="s">
        <v>1</v>
      </c>
      <c r="BX2" s="39" t="s">
        <v>1</v>
      </c>
      <c r="BY2" s="39" t="s">
        <v>1</v>
      </c>
      <c r="BZ2" s="39" t="s">
        <v>1</v>
      </c>
      <c r="CA2" s="39" t="s">
        <v>1</v>
      </c>
      <c r="CB2" s="39" t="s">
        <v>1</v>
      </c>
      <c r="CC2" s="39" t="s">
        <v>1</v>
      </c>
      <c r="CD2" s="39" t="s">
        <v>1</v>
      </c>
      <c r="CE2" s="39" t="s">
        <v>1</v>
      </c>
      <c r="CF2" s="39" t="s">
        <v>1</v>
      </c>
      <c r="CG2" s="39" t="s">
        <v>1</v>
      </c>
      <c r="CH2" s="39" t="s">
        <v>1</v>
      </c>
      <c r="CI2" s="39" t="s">
        <v>1</v>
      </c>
      <c r="CJ2" s="39" t="s">
        <v>1</v>
      </c>
      <c r="CK2" s="39" t="s">
        <v>1</v>
      </c>
      <c r="CL2" s="39" t="s">
        <v>1</v>
      </c>
    </row>
    <row r="3" spans="1:90" s="39" customFormat="1" ht="21" customHeight="1">
      <c r="A3" s="34" t="s">
        <v>66</v>
      </c>
      <c r="B3" s="39" t="s">
        <v>1</v>
      </c>
      <c r="C3" s="39" t="s">
        <v>1</v>
      </c>
      <c r="E3" s="39" t="s">
        <v>1</v>
      </c>
      <c r="F3" s="39" t="s">
        <v>1</v>
      </c>
      <c r="G3" s="39" t="s">
        <v>1</v>
      </c>
      <c r="H3" s="39" t="s">
        <v>1</v>
      </c>
      <c r="I3" s="39" t="s">
        <v>1</v>
      </c>
      <c r="J3" s="39" t="s">
        <v>1</v>
      </c>
      <c r="K3" s="39" t="s">
        <v>1</v>
      </c>
      <c r="L3" s="39" t="s">
        <v>1</v>
      </c>
      <c r="M3" s="39" t="s">
        <v>1</v>
      </c>
      <c r="N3" s="39" t="s">
        <v>1</v>
      </c>
      <c r="O3" s="39" t="s">
        <v>1</v>
      </c>
      <c r="P3" s="39" t="s">
        <v>1</v>
      </c>
      <c r="Q3" s="39" t="s">
        <v>1</v>
      </c>
      <c r="R3" s="39" t="s">
        <v>1</v>
      </c>
      <c r="S3" s="39" t="s">
        <v>1</v>
      </c>
      <c r="T3" s="39" t="s">
        <v>1</v>
      </c>
      <c r="U3" s="39" t="s">
        <v>1</v>
      </c>
      <c r="V3" s="39" t="s">
        <v>1</v>
      </c>
      <c r="W3" s="39" t="s">
        <v>1</v>
      </c>
      <c r="X3" s="39" t="s">
        <v>1</v>
      </c>
      <c r="Y3" s="39" t="s">
        <v>1</v>
      </c>
      <c r="Z3" s="39" t="s">
        <v>1</v>
      </c>
      <c r="AA3" s="39" t="s">
        <v>1</v>
      </c>
      <c r="AB3" s="39" t="s">
        <v>1</v>
      </c>
      <c r="AC3" s="39" t="s">
        <v>1</v>
      </c>
      <c r="AD3" s="39" t="s">
        <v>1</v>
      </c>
      <c r="AE3" s="39" t="s">
        <v>1</v>
      </c>
      <c r="AF3" s="39" t="s">
        <v>1</v>
      </c>
      <c r="AG3" s="39" t="s">
        <v>1</v>
      </c>
      <c r="AH3" s="39" t="s">
        <v>1</v>
      </c>
      <c r="AI3" s="39" t="s">
        <v>1</v>
      </c>
      <c r="AJ3" s="39" t="s">
        <v>1</v>
      </c>
      <c r="AK3" s="39" t="s">
        <v>1</v>
      </c>
      <c r="AL3" s="39" t="s">
        <v>1</v>
      </c>
      <c r="AM3" s="39" t="s">
        <v>1</v>
      </c>
      <c r="AN3" s="39" t="s">
        <v>1</v>
      </c>
      <c r="AO3" s="39" t="s">
        <v>1</v>
      </c>
      <c r="AP3" s="39" t="s">
        <v>1</v>
      </c>
      <c r="AQ3" s="39" t="s">
        <v>1</v>
      </c>
      <c r="AR3" s="39" t="s">
        <v>1</v>
      </c>
      <c r="AS3" s="39" t="s">
        <v>1</v>
      </c>
      <c r="AT3" s="39" t="s">
        <v>1</v>
      </c>
      <c r="AU3" s="39" t="s">
        <v>1</v>
      </c>
      <c r="AV3" s="39" t="s">
        <v>1</v>
      </c>
      <c r="AW3" s="39" t="s">
        <v>1</v>
      </c>
      <c r="AX3" s="39" t="s">
        <v>1</v>
      </c>
      <c r="AY3" s="39" t="s">
        <v>1</v>
      </c>
      <c r="AZ3" s="39" t="s">
        <v>1</v>
      </c>
      <c r="BA3" s="39" t="s">
        <v>1</v>
      </c>
      <c r="BB3" s="39" t="s">
        <v>1</v>
      </c>
      <c r="BC3" s="39" t="s">
        <v>1</v>
      </c>
      <c r="BD3" s="39" t="s">
        <v>1</v>
      </c>
      <c r="BE3" s="39" t="s">
        <v>1</v>
      </c>
      <c r="BF3" s="39" t="s">
        <v>1</v>
      </c>
      <c r="BG3" s="39" t="s">
        <v>1</v>
      </c>
      <c r="BH3" s="39" t="s">
        <v>1</v>
      </c>
      <c r="BI3" s="39" t="s">
        <v>1</v>
      </c>
      <c r="BJ3" s="39" t="s">
        <v>1</v>
      </c>
      <c r="BK3" s="39" t="s">
        <v>1</v>
      </c>
      <c r="BL3" s="39" t="s">
        <v>1</v>
      </c>
      <c r="BM3" s="39" t="s">
        <v>1</v>
      </c>
      <c r="BN3" s="39" t="s">
        <v>1</v>
      </c>
      <c r="BO3" s="39" t="s">
        <v>1</v>
      </c>
      <c r="BP3" s="39" t="s">
        <v>1</v>
      </c>
      <c r="BQ3" s="39" t="s">
        <v>1</v>
      </c>
      <c r="BR3" s="39" t="s">
        <v>1</v>
      </c>
      <c r="BS3" s="39" t="s">
        <v>1</v>
      </c>
      <c r="BT3" s="39" t="s">
        <v>1</v>
      </c>
      <c r="BU3" s="39" t="s">
        <v>1</v>
      </c>
      <c r="BV3" s="39" t="s">
        <v>1</v>
      </c>
      <c r="BW3" s="39" t="s">
        <v>1</v>
      </c>
      <c r="BX3" s="39" t="s">
        <v>1</v>
      </c>
      <c r="BY3" s="39" t="s">
        <v>1</v>
      </c>
      <c r="BZ3" s="39" t="s">
        <v>1</v>
      </c>
      <c r="CA3" s="39" t="s">
        <v>1</v>
      </c>
      <c r="CB3" s="39" t="s">
        <v>1</v>
      </c>
      <c r="CC3" s="39" t="s">
        <v>1</v>
      </c>
      <c r="CD3" s="39" t="s">
        <v>1</v>
      </c>
      <c r="CE3" s="39" t="s">
        <v>1</v>
      </c>
      <c r="CF3" s="39" t="s">
        <v>1</v>
      </c>
      <c r="CG3" s="39" t="s">
        <v>1</v>
      </c>
      <c r="CH3" s="39" t="s">
        <v>1</v>
      </c>
      <c r="CI3" s="39" t="s">
        <v>1</v>
      </c>
      <c r="CJ3" s="39" t="s">
        <v>1</v>
      </c>
      <c r="CK3" s="39" t="s">
        <v>1</v>
      </c>
      <c r="CL3" s="39" t="s">
        <v>1</v>
      </c>
    </row>
    <row r="4" spans="1:90">
      <c r="A4" s="40" t="s">
        <v>1</v>
      </c>
      <c r="B4" s="41" t="s">
        <v>1</v>
      </c>
      <c r="C4" s="41" t="s">
        <v>1</v>
      </c>
      <c r="E4" s="41" t="s">
        <v>1</v>
      </c>
      <c r="F4" s="41" t="s">
        <v>1</v>
      </c>
      <c r="G4" s="41" t="s">
        <v>1</v>
      </c>
      <c r="H4" s="41" t="s">
        <v>1</v>
      </c>
      <c r="I4" s="41" t="s">
        <v>1</v>
      </c>
      <c r="J4" s="41" t="s">
        <v>1</v>
      </c>
      <c r="K4" s="41" t="s">
        <v>1</v>
      </c>
      <c r="L4" s="41" t="s">
        <v>1</v>
      </c>
      <c r="M4" s="41" t="s">
        <v>1</v>
      </c>
      <c r="N4" s="41" t="s">
        <v>1</v>
      </c>
      <c r="O4" s="41" t="s">
        <v>1</v>
      </c>
      <c r="P4" s="41" t="s">
        <v>1</v>
      </c>
      <c r="Q4" s="41" t="s">
        <v>1</v>
      </c>
      <c r="R4" s="41" t="s">
        <v>1</v>
      </c>
      <c r="S4" s="41" t="s">
        <v>1</v>
      </c>
      <c r="T4" s="41" t="s">
        <v>1</v>
      </c>
      <c r="U4" s="41" t="s">
        <v>1</v>
      </c>
      <c r="V4" s="41" t="s">
        <v>1</v>
      </c>
      <c r="W4" s="41" t="s">
        <v>1</v>
      </c>
      <c r="X4" s="41" t="s">
        <v>1</v>
      </c>
      <c r="Y4" s="41" t="s">
        <v>1</v>
      </c>
      <c r="Z4" s="41" t="s">
        <v>1</v>
      </c>
      <c r="AA4" s="41" t="s">
        <v>1</v>
      </c>
      <c r="AB4" s="41" t="s">
        <v>1</v>
      </c>
      <c r="AC4" s="41" t="s">
        <v>1</v>
      </c>
      <c r="AD4" s="41" t="s">
        <v>1</v>
      </c>
      <c r="AE4" s="41" t="s">
        <v>1</v>
      </c>
      <c r="AF4" s="41" t="s">
        <v>1</v>
      </c>
      <c r="AG4" s="41" t="s">
        <v>1</v>
      </c>
      <c r="AH4" s="41" t="s">
        <v>1</v>
      </c>
      <c r="AI4" s="41" t="s">
        <v>1</v>
      </c>
      <c r="AJ4" s="41" t="s">
        <v>1</v>
      </c>
      <c r="AK4" s="41" t="s">
        <v>1</v>
      </c>
      <c r="AL4" s="41" t="s">
        <v>1</v>
      </c>
      <c r="AM4" s="41" t="s">
        <v>1</v>
      </c>
      <c r="AN4" s="41" t="s">
        <v>1</v>
      </c>
      <c r="AO4" s="41" t="s">
        <v>1</v>
      </c>
      <c r="AP4" s="41" t="s">
        <v>1</v>
      </c>
      <c r="AQ4" s="41" t="s">
        <v>1</v>
      </c>
      <c r="AR4" s="41" t="s">
        <v>1</v>
      </c>
      <c r="AS4" s="41" t="s">
        <v>1</v>
      </c>
      <c r="AT4" s="41" t="s">
        <v>1</v>
      </c>
      <c r="AU4" s="41" t="s">
        <v>1</v>
      </c>
      <c r="AV4" s="41" t="s">
        <v>1</v>
      </c>
      <c r="AW4" s="41" t="s">
        <v>1</v>
      </c>
      <c r="AX4" s="41" t="s">
        <v>1</v>
      </c>
      <c r="AY4" s="41" t="s">
        <v>1</v>
      </c>
      <c r="AZ4" s="41" t="s">
        <v>1</v>
      </c>
      <c r="BA4" s="41" t="s">
        <v>1</v>
      </c>
      <c r="BB4" s="41" t="s">
        <v>1</v>
      </c>
      <c r="BC4" s="41" t="s">
        <v>1</v>
      </c>
      <c r="BD4" s="41" t="s">
        <v>1</v>
      </c>
      <c r="BE4" s="41" t="s">
        <v>1</v>
      </c>
      <c r="BF4" s="41" t="s">
        <v>1</v>
      </c>
      <c r="BG4" s="41" t="s">
        <v>1</v>
      </c>
      <c r="BH4" s="41" t="s">
        <v>1</v>
      </c>
      <c r="BI4" s="41" t="s">
        <v>1</v>
      </c>
      <c r="BJ4" s="41" t="s">
        <v>1</v>
      </c>
      <c r="BK4" s="41" t="s">
        <v>1</v>
      </c>
      <c r="BL4" s="41" t="s">
        <v>1</v>
      </c>
      <c r="BM4" s="41" t="s">
        <v>1</v>
      </c>
      <c r="BN4" s="41" t="s">
        <v>1</v>
      </c>
      <c r="BO4" s="41" t="s">
        <v>1</v>
      </c>
      <c r="BP4" s="41" t="s">
        <v>1</v>
      </c>
      <c r="BQ4" s="41" t="s">
        <v>1</v>
      </c>
      <c r="BR4" s="41" t="s">
        <v>1</v>
      </c>
      <c r="BS4" s="41" t="s">
        <v>1</v>
      </c>
      <c r="BT4" s="41" t="s">
        <v>1</v>
      </c>
      <c r="BU4" s="41" t="s">
        <v>1</v>
      </c>
      <c r="BV4" s="41" t="s">
        <v>1</v>
      </c>
      <c r="BW4" s="41" t="s">
        <v>1</v>
      </c>
      <c r="BX4" s="41" t="s">
        <v>1</v>
      </c>
      <c r="BY4" s="41" t="s">
        <v>1</v>
      </c>
      <c r="BZ4" s="41" t="s">
        <v>1</v>
      </c>
      <c r="CA4" s="41" t="s">
        <v>1</v>
      </c>
      <c r="CB4" s="41" t="s">
        <v>1</v>
      </c>
      <c r="CC4" s="41" t="s">
        <v>1</v>
      </c>
      <c r="CD4" s="41" t="s">
        <v>1</v>
      </c>
      <c r="CE4" s="41" t="s">
        <v>1</v>
      </c>
      <c r="CF4" s="41" t="s">
        <v>1</v>
      </c>
      <c r="CG4" s="41" t="s">
        <v>1</v>
      </c>
      <c r="CH4" s="41" t="s">
        <v>1</v>
      </c>
      <c r="CI4" s="41" t="s">
        <v>1</v>
      </c>
      <c r="CJ4" s="41" t="s">
        <v>1</v>
      </c>
      <c r="CK4" s="41" t="s">
        <v>1</v>
      </c>
      <c r="CL4" s="41" t="s">
        <v>1</v>
      </c>
    </row>
    <row r="5" spans="1:90">
      <c r="A5" s="10" t="s">
        <v>4</v>
      </c>
      <c r="B5" s="225" t="s">
        <v>5</v>
      </c>
      <c r="C5" s="225"/>
      <c r="D5" s="2"/>
    </row>
    <row r="6" spans="1:90" ht="28">
      <c r="A6" s="12" t="s">
        <v>73</v>
      </c>
      <c r="B6" s="56" t="s">
        <v>129</v>
      </c>
      <c r="C6" s="82" t="s">
        <v>130</v>
      </c>
      <c r="D6" s="48"/>
    </row>
    <row r="7" spans="1:90">
      <c r="A7" s="11"/>
      <c r="B7" s="3"/>
      <c r="C7" s="3"/>
      <c r="D7" s="3"/>
    </row>
    <row r="8" spans="1:90" s="40" customFormat="1" ht="18" customHeight="1">
      <c r="A8" s="13" t="s">
        <v>74</v>
      </c>
      <c r="B8" s="43"/>
      <c r="C8" s="91"/>
      <c r="D8" s="46"/>
      <c r="E8" s="41"/>
    </row>
    <row r="9" spans="1:90" ht="18" customHeight="1" collapsed="1">
      <c r="A9" s="14" t="s">
        <v>8</v>
      </c>
      <c r="B9" s="112">
        <v>1295</v>
      </c>
      <c r="C9" s="112">
        <v>1293</v>
      </c>
      <c r="D9" s="108"/>
    </row>
    <row r="10" spans="1:90" s="40" customFormat="1" ht="18" customHeight="1" collapsed="1">
      <c r="A10" s="14" t="s">
        <v>75</v>
      </c>
      <c r="B10" s="112">
        <v>148</v>
      </c>
      <c r="C10" s="112">
        <v>427</v>
      </c>
      <c r="D10" s="108"/>
      <c r="E10" s="41"/>
    </row>
    <row r="11" spans="1:90" s="40" customFormat="1" ht="18" customHeight="1" collapsed="1">
      <c r="A11" s="13" t="s">
        <v>76</v>
      </c>
      <c r="B11" s="45"/>
      <c r="C11" s="45"/>
      <c r="D11" s="93"/>
      <c r="E11" s="41"/>
    </row>
    <row r="12" spans="1:90" ht="18" customHeight="1" collapsed="1">
      <c r="A12" s="14" t="s">
        <v>8</v>
      </c>
      <c r="B12" s="112">
        <v>739</v>
      </c>
      <c r="C12" s="112">
        <v>2124</v>
      </c>
      <c r="D12" s="109"/>
    </row>
    <row r="13" spans="1:90" ht="18" customHeight="1" collapsed="1">
      <c r="A13" s="105" t="s">
        <v>17</v>
      </c>
      <c r="B13" s="112">
        <v>-172</v>
      </c>
      <c r="C13" s="112">
        <v>692</v>
      </c>
      <c r="D13" s="109"/>
    </row>
    <row r="14" spans="1:90" s="40" customFormat="1" ht="18" customHeight="1">
      <c r="A14" s="13" t="s">
        <v>77</v>
      </c>
      <c r="B14" s="112"/>
      <c r="C14" s="112"/>
      <c r="D14" s="109"/>
      <c r="E14" s="41"/>
    </row>
    <row r="15" spans="1:90" ht="18" customHeight="1">
      <c r="A15" s="14" t="s">
        <v>8</v>
      </c>
      <c r="B15" s="112">
        <v>1757</v>
      </c>
      <c r="C15" s="112">
        <v>1875</v>
      </c>
      <c r="D15" s="109"/>
    </row>
    <row r="16" spans="1:90" ht="18" customHeight="1">
      <c r="A16" s="105" t="s">
        <v>75</v>
      </c>
      <c r="B16" s="112">
        <v>314</v>
      </c>
      <c r="C16" s="112">
        <v>358</v>
      </c>
      <c r="D16" s="109"/>
    </row>
    <row r="17" spans="1:5" s="40" customFormat="1" ht="18" customHeight="1">
      <c r="A17" s="13" t="s">
        <v>78</v>
      </c>
      <c r="B17" s="112"/>
      <c r="C17" s="112"/>
      <c r="D17" s="108"/>
      <c r="E17" s="41"/>
    </row>
    <row r="18" spans="1:5" s="40" customFormat="1" ht="18" customHeight="1" collapsed="1">
      <c r="A18" s="14" t="s">
        <v>8</v>
      </c>
      <c r="B18" s="112">
        <v>1562</v>
      </c>
      <c r="C18" s="112">
        <v>595</v>
      </c>
      <c r="D18" s="108"/>
      <c r="E18" s="41"/>
    </row>
    <row r="19" spans="1:5" s="40" customFormat="1" ht="18" customHeight="1" collapsed="1">
      <c r="A19" s="14" t="s">
        <v>75</v>
      </c>
      <c r="B19" s="112">
        <v>798</v>
      </c>
      <c r="C19" s="112">
        <v>277</v>
      </c>
      <c r="D19" s="108"/>
      <c r="E19" s="41"/>
    </row>
    <row r="20" spans="1:5" s="40" customFormat="1" ht="18" customHeight="1">
      <c r="A20" s="13" t="s">
        <v>79</v>
      </c>
      <c r="B20" s="43"/>
      <c r="C20" s="43"/>
      <c r="D20" s="110"/>
      <c r="E20" s="41"/>
    </row>
    <row r="21" spans="1:5" s="40" customFormat="1" ht="18" customHeight="1" collapsed="1">
      <c r="A21" s="14" t="s">
        <v>8</v>
      </c>
      <c r="B21" s="112">
        <v>0</v>
      </c>
      <c r="C21" s="112">
        <v>0</v>
      </c>
      <c r="D21" s="108"/>
      <c r="E21" s="41"/>
    </row>
    <row r="22" spans="1:5" s="40" customFormat="1" ht="18" customHeight="1" collapsed="1">
      <c r="A22" s="14" t="s">
        <v>80</v>
      </c>
      <c r="B22" s="112">
        <v>-1233</v>
      </c>
      <c r="C22" s="112">
        <v>-803</v>
      </c>
      <c r="D22" s="108"/>
      <c r="E22" s="41"/>
    </row>
    <row r="23" spans="1:5" s="40" customFormat="1" ht="18" customHeight="1">
      <c r="A23" s="15" t="s">
        <v>81</v>
      </c>
      <c r="B23" s="113"/>
      <c r="C23" s="113"/>
      <c r="D23" s="110"/>
      <c r="E23" s="41"/>
    </row>
    <row r="24" spans="1:5" ht="18" customHeight="1" collapsed="1">
      <c r="A24" s="16" t="s">
        <v>8</v>
      </c>
      <c r="B24" s="114">
        <v>5353</v>
      </c>
      <c r="C24" s="114">
        <f>SUM(C9,C12,C15,C18,C21)</f>
        <v>5887</v>
      </c>
      <c r="D24" s="111"/>
    </row>
    <row r="25" spans="1:5" ht="18" customHeight="1" collapsed="1">
      <c r="A25" s="104" t="s">
        <v>17</v>
      </c>
      <c r="B25" s="114">
        <v>-145</v>
      </c>
      <c r="C25" s="114">
        <f>SUM(C10,C13,C16,C19,C22)</f>
        <v>951</v>
      </c>
      <c r="D25" s="111"/>
    </row>
    <row r="26" spans="1:5" s="40" customFormat="1" ht="18" customHeight="1" collapsed="1">
      <c r="A26" s="11" t="s">
        <v>82</v>
      </c>
      <c r="B26" s="79"/>
      <c r="C26" s="94"/>
      <c r="D26" s="79"/>
    </row>
    <row r="27" spans="1:5" s="40" customFormat="1" ht="18" customHeight="1">
      <c r="A27" s="12" t="s">
        <v>83</v>
      </c>
      <c r="B27" s="45"/>
      <c r="C27" s="93"/>
      <c r="D27" s="93"/>
    </row>
    <row r="28" spans="1:5" ht="18" customHeight="1" collapsed="1">
      <c r="A28" s="17" t="s">
        <v>84</v>
      </c>
      <c r="B28" s="112">
        <f>-'SEG2'!C31</f>
        <v>158</v>
      </c>
      <c r="C28" s="92">
        <v>71</v>
      </c>
      <c r="D28" s="132"/>
    </row>
    <row r="29" spans="1:5" ht="18" customHeight="1" collapsed="1">
      <c r="A29" s="17" t="s">
        <v>85</v>
      </c>
      <c r="B29" s="112">
        <f>'SEG2'!C21</f>
        <v>1257</v>
      </c>
      <c r="C29" s="92">
        <v>1967</v>
      </c>
      <c r="D29" s="132"/>
    </row>
    <row r="30" spans="1:5" ht="18" customHeight="1" collapsed="1">
      <c r="A30" s="17" t="s">
        <v>86</v>
      </c>
      <c r="B30" s="112">
        <f>SUM('Balance Sheet'!C9:C10)</f>
        <v>5939</v>
      </c>
      <c r="C30" s="92">
        <v>6532</v>
      </c>
      <c r="D30" s="171"/>
    </row>
    <row r="31" spans="1:5" ht="18" customHeight="1" collapsed="1">
      <c r="A31" s="17" t="s">
        <v>87</v>
      </c>
      <c r="B31" s="112">
        <f>'SEG2'!C32</f>
        <v>328</v>
      </c>
      <c r="C31" s="92">
        <v>924</v>
      </c>
      <c r="D31" s="171"/>
    </row>
    <row r="32" spans="1:5" ht="18" customHeight="1" collapsed="1">
      <c r="A32" s="17" t="s">
        <v>88</v>
      </c>
      <c r="B32" s="112">
        <f>'Balance Sheet'!C23</f>
        <v>67634</v>
      </c>
      <c r="C32" s="92">
        <v>66915</v>
      </c>
      <c r="D32" s="171"/>
    </row>
    <row r="33" spans="1:4" ht="18" customHeight="1" collapsed="1">
      <c r="A33" s="17" t="s">
        <v>89</v>
      </c>
      <c r="B33" s="112">
        <f>'Balance Sheet'!C32</f>
        <v>2467</v>
      </c>
      <c r="C33" s="112">
        <v>1787</v>
      </c>
      <c r="D33" s="171"/>
    </row>
    <row r="34" spans="1:4" ht="18" customHeight="1">
      <c r="B34" s="173"/>
      <c r="C34" s="173"/>
      <c r="D34" s="173"/>
    </row>
    <row r="35" spans="1:4" ht="18" customHeight="1">
      <c r="B35" s="173"/>
      <c r="C35" s="173"/>
      <c r="D35" s="173"/>
    </row>
    <row r="36" spans="1:4" ht="18" customHeight="1">
      <c r="A36" s="40" t="s">
        <v>90</v>
      </c>
    </row>
  </sheetData>
  <mergeCells count="1">
    <mergeCell ref="B5:C5"/>
  </mergeCells>
  <pageMargins left="0.5" right="0.5" top="0.75" bottom="0.5" header="0.3" footer="0.3"/>
  <pageSetup scale="80" orientation="portrait" horizontalDpi="300" verticalDpi="300" r:id="rId1"/>
  <headerFooter>
    <oddHeader>&amp;L&amp;"Arial"&amp;10&amp;K0000FF [AMD Official Use Only - General]&amp;1#_x000D_</oddHeader>
  </headerFooter>
  <ignoredErrors>
    <ignoredError sqref="B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8E8A-6306-49A1-A9A6-2809367E05E0}">
  <sheetPr>
    <pageSetUpPr fitToPage="1"/>
  </sheetPr>
  <dimension ref="A1:CU37"/>
  <sheetViews>
    <sheetView showGridLines="0" view="pageBreakPreview" topLeftCell="A23" zoomScale="85" zoomScaleNormal="100" zoomScaleSheetLayoutView="85" workbookViewId="0">
      <selection activeCell="B6" sqref="B6:E6"/>
    </sheetView>
  </sheetViews>
  <sheetFormatPr defaultColWidth="16.54296875" defaultRowHeight="14.5"/>
  <cols>
    <col min="1" max="1" width="3" bestFit="1" customWidth="1"/>
    <col min="2" max="2" width="76.6328125" customWidth="1"/>
    <col min="3" max="4" width="20.453125" bestFit="1" customWidth="1"/>
    <col min="5" max="5" width="1.54296875" customWidth="1"/>
  </cols>
  <sheetData>
    <row r="1" spans="1:99" ht="46.25" customHeight="1">
      <c r="A1" s="18">
        <v>-1</v>
      </c>
      <c r="B1" s="227" t="s">
        <v>126</v>
      </c>
      <c r="C1" s="227"/>
      <c r="D1" s="227"/>
      <c r="E1" s="227"/>
    </row>
    <row r="2" spans="1:99" ht="34.4" customHeight="1">
      <c r="A2" s="18"/>
      <c r="B2" s="227" t="s">
        <v>127</v>
      </c>
      <c r="C2" s="227"/>
      <c r="D2" s="227"/>
      <c r="E2" s="227"/>
    </row>
    <row r="3" spans="1:99" ht="18.649999999999999" customHeight="1">
      <c r="A3" s="18"/>
      <c r="B3" s="227" t="s">
        <v>125</v>
      </c>
      <c r="C3" s="227"/>
      <c r="D3" s="227"/>
      <c r="E3" s="227"/>
    </row>
    <row r="4" spans="1:99" ht="18.649999999999999" customHeight="1">
      <c r="A4" s="18"/>
      <c r="B4" s="227" t="s">
        <v>128</v>
      </c>
      <c r="C4" s="227"/>
      <c r="D4" s="227"/>
      <c r="E4" s="227"/>
    </row>
    <row r="5" spans="1:99" ht="18.649999999999999" customHeight="1">
      <c r="A5" s="18"/>
      <c r="B5" s="227" t="s">
        <v>91</v>
      </c>
      <c r="C5" s="227"/>
      <c r="D5" s="227"/>
      <c r="E5" s="227"/>
    </row>
    <row r="6" spans="1:99" ht="51" customHeight="1">
      <c r="A6" s="18"/>
      <c r="B6" s="227" t="s">
        <v>137</v>
      </c>
      <c r="C6" s="227"/>
      <c r="D6" s="227"/>
      <c r="E6" s="227"/>
    </row>
    <row r="8" spans="1:99" ht="16.5">
      <c r="A8" s="32">
        <v>-2</v>
      </c>
      <c r="B8" s="76" t="s">
        <v>139</v>
      </c>
      <c r="C8" t="s">
        <v>1</v>
      </c>
      <c r="D8" t="s">
        <v>1</v>
      </c>
      <c r="F8" t="s">
        <v>1</v>
      </c>
      <c r="G8" t="s">
        <v>1</v>
      </c>
      <c r="H8" t="s">
        <v>1</v>
      </c>
      <c r="I8" t="s">
        <v>1</v>
      </c>
      <c r="J8" t="s">
        <v>1</v>
      </c>
      <c r="K8" t="s">
        <v>1</v>
      </c>
      <c r="L8" t="s">
        <v>1</v>
      </c>
      <c r="M8" t="s">
        <v>1</v>
      </c>
      <c r="N8" t="s">
        <v>1</v>
      </c>
      <c r="O8" t="s">
        <v>1</v>
      </c>
      <c r="P8" t="s">
        <v>1</v>
      </c>
      <c r="Q8" t="s">
        <v>1</v>
      </c>
      <c r="R8" t="s">
        <v>1</v>
      </c>
      <c r="S8" t="s">
        <v>1</v>
      </c>
      <c r="T8" t="s">
        <v>1</v>
      </c>
      <c r="U8" t="s">
        <v>1</v>
      </c>
      <c r="V8" t="s">
        <v>1</v>
      </c>
      <c r="W8" t="s">
        <v>1</v>
      </c>
      <c r="X8" t="s">
        <v>1</v>
      </c>
      <c r="Y8" t="s">
        <v>1</v>
      </c>
      <c r="Z8" t="s">
        <v>1</v>
      </c>
      <c r="AA8" t="s">
        <v>1</v>
      </c>
      <c r="AB8" t="s">
        <v>1</v>
      </c>
      <c r="AC8" t="s">
        <v>1</v>
      </c>
      <c r="AD8" t="s">
        <v>1</v>
      </c>
      <c r="AE8" t="s">
        <v>1</v>
      </c>
      <c r="AF8" t="s">
        <v>1</v>
      </c>
      <c r="AG8" t="s">
        <v>1</v>
      </c>
      <c r="AH8" t="s">
        <v>1</v>
      </c>
      <c r="AI8" t="s">
        <v>1</v>
      </c>
      <c r="AJ8" t="s">
        <v>1</v>
      </c>
      <c r="AK8" t="s">
        <v>1</v>
      </c>
      <c r="AL8" t="s">
        <v>1</v>
      </c>
      <c r="AM8" t="s">
        <v>1</v>
      </c>
      <c r="AN8" t="s">
        <v>1</v>
      </c>
      <c r="AO8" t="s">
        <v>1</v>
      </c>
      <c r="AP8" t="s">
        <v>1</v>
      </c>
      <c r="AQ8" t="s">
        <v>1</v>
      </c>
      <c r="AR8" t="s">
        <v>1</v>
      </c>
      <c r="AS8" t="s">
        <v>1</v>
      </c>
      <c r="AT8" t="s">
        <v>1</v>
      </c>
      <c r="AU8" t="s">
        <v>1</v>
      </c>
      <c r="AV8" t="s">
        <v>1</v>
      </c>
      <c r="AW8" t="s">
        <v>1</v>
      </c>
      <c r="AX8" t="s">
        <v>1</v>
      </c>
      <c r="AY8" t="s">
        <v>1</v>
      </c>
      <c r="AZ8" t="s">
        <v>1</v>
      </c>
      <c r="BA8" t="s">
        <v>1</v>
      </c>
      <c r="BB8" t="s">
        <v>1</v>
      </c>
      <c r="BC8" t="s">
        <v>1</v>
      </c>
      <c r="BD8" t="s">
        <v>1</v>
      </c>
      <c r="BE8" t="s">
        <v>1</v>
      </c>
      <c r="BF8" t="s">
        <v>1</v>
      </c>
      <c r="BG8" t="s">
        <v>1</v>
      </c>
      <c r="BH8" t="s">
        <v>1</v>
      </c>
      <c r="BI8" t="s">
        <v>1</v>
      </c>
      <c r="BJ8" t="s">
        <v>1</v>
      </c>
      <c r="BK8" t="s">
        <v>1</v>
      </c>
      <c r="BL8" t="s">
        <v>1</v>
      </c>
      <c r="BM8" t="s">
        <v>1</v>
      </c>
      <c r="BN8" t="s">
        <v>1</v>
      </c>
      <c r="BO8" t="s">
        <v>1</v>
      </c>
      <c r="BP8" t="s">
        <v>1</v>
      </c>
      <c r="BQ8" t="s">
        <v>1</v>
      </c>
      <c r="BR8" t="s">
        <v>1</v>
      </c>
      <c r="BS8" t="s">
        <v>1</v>
      </c>
      <c r="BT8" t="s">
        <v>1</v>
      </c>
      <c r="BU8" t="s">
        <v>1</v>
      </c>
      <c r="BV8" t="s">
        <v>1</v>
      </c>
      <c r="BW8" t="s">
        <v>1</v>
      </c>
      <c r="BX8" t="s">
        <v>1</v>
      </c>
      <c r="BY8" t="s">
        <v>1</v>
      </c>
      <c r="BZ8" t="s">
        <v>1</v>
      </c>
      <c r="CA8" t="s">
        <v>1</v>
      </c>
      <c r="CB8" t="s">
        <v>1</v>
      </c>
      <c r="CC8" t="s">
        <v>1</v>
      </c>
      <c r="CD8" t="s">
        <v>1</v>
      </c>
      <c r="CE8" t="s">
        <v>1</v>
      </c>
      <c r="CF8" t="s">
        <v>1</v>
      </c>
      <c r="CG8" t="s">
        <v>1</v>
      </c>
      <c r="CH8" t="s">
        <v>1</v>
      </c>
      <c r="CI8" t="s">
        <v>1</v>
      </c>
      <c r="CJ8" t="s">
        <v>1</v>
      </c>
      <c r="CK8" t="s">
        <v>1</v>
      </c>
      <c r="CL8" t="s">
        <v>1</v>
      </c>
      <c r="CM8" t="s">
        <v>1</v>
      </c>
      <c r="CN8" t="s">
        <v>1</v>
      </c>
      <c r="CO8" t="s">
        <v>1</v>
      </c>
      <c r="CP8" t="s">
        <v>1</v>
      </c>
      <c r="CQ8" t="s">
        <v>1</v>
      </c>
      <c r="CR8" t="s">
        <v>1</v>
      </c>
      <c r="CS8" t="s">
        <v>1</v>
      </c>
      <c r="CT8" t="s">
        <v>1</v>
      </c>
      <c r="CU8" t="s">
        <v>1</v>
      </c>
    </row>
    <row r="9" spans="1:99">
      <c r="B9" s="4" t="s">
        <v>1</v>
      </c>
      <c r="C9" t="s">
        <v>1</v>
      </c>
      <c r="D9" t="s">
        <v>1</v>
      </c>
      <c r="F9" t="s">
        <v>1</v>
      </c>
      <c r="G9" t="s">
        <v>1</v>
      </c>
      <c r="H9" t="s">
        <v>1</v>
      </c>
      <c r="I9" t="s">
        <v>1</v>
      </c>
      <c r="J9" t="s">
        <v>1</v>
      </c>
      <c r="K9" t="s">
        <v>1</v>
      </c>
      <c r="L9" t="s">
        <v>1</v>
      </c>
      <c r="M9" t="s">
        <v>1</v>
      </c>
      <c r="N9" t="s">
        <v>1</v>
      </c>
      <c r="O9" t="s">
        <v>1</v>
      </c>
      <c r="P9" t="s">
        <v>1</v>
      </c>
      <c r="Q9" t="s">
        <v>1</v>
      </c>
      <c r="R9" t="s">
        <v>1</v>
      </c>
      <c r="S9" t="s">
        <v>1</v>
      </c>
      <c r="T9" t="s">
        <v>1</v>
      </c>
      <c r="U9" t="s">
        <v>1</v>
      </c>
      <c r="V9" t="s">
        <v>1</v>
      </c>
      <c r="W9" t="s">
        <v>1</v>
      </c>
      <c r="X9" t="s">
        <v>1</v>
      </c>
      <c r="Y9" t="s">
        <v>1</v>
      </c>
      <c r="Z9" t="s">
        <v>1</v>
      </c>
      <c r="AA9" t="s">
        <v>1</v>
      </c>
      <c r="AB9" t="s">
        <v>1</v>
      </c>
      <c r="AC9" t="s">
        <v>1</v>
      </c>
      <c r="AD9" t="s">
        <v>1</v>
      </c>
      <c r="AE9" t="s">
        <v>1</v>
      </c>
      <c r="AF9" t="s">
        <v>1</v>
      </c>
      <c r="AG9" t="s">
        <v>1</v>
      </c>
      <c r="AH9" t="s">
        <v>1</v>
      </c>
      <c r="AI9" t="s">
        <v>1</v>
      </c>
      <c r="AJ9" t="s">
        <v>1</v>
      </c>
      <c r="AK9" t="s">
        <v>1</v>
      </c>
      <c r="AL9" t="s">
        <v>1</v>
      </c>
      <c r="AM9" t="s">
        <v>1</v>
      </c>
      <c r="AN9" t="s">
        <v>1</v>
      </c>
      <c r="AO9" t="s">
        <v>1</v>
      </c>
      <c r="AP9" t="s">
        <v>1</v>
      </c>
      <c r="AQ9" t="s">
        <v>1</v>
      </c>
      <c r="AR9" t="s">
        <v>1</v>
      </c>
      <c r="AS9" t="s">
        <v>1</v>
      </c>
      <c r="AT9" t="s">
        <v>1</v>
      </c>
      <c r="AU9" t="s">
        <v>1</v>
      </c>
      <c r="AV9" t="s">
        <v>1</v>
      </c>
      <c r="AW9" t="s">
        <v>1</v>
      </c>
      <c r="AX9" t="s">
        <v>1</v>
      </c>
      <c r="AY9" t="s">
        <v>1</v>
      </c>
      <c r="AZ9" t="s">
        <v>1</v>
      </c>
      <c r="BA9" t="s">
        <v>1</v>
      </c>
      <c r="BB9" t="s">
        <v>1</v>
      </c>
      <c r="BC9" t="s">
        <v>1</v>
      </c>
      <c r="BD9" t="s">
        <v>1</v>
      </c>
      <c r="BE9" t="s">
        <v>1</v>
      </c>
      <c r="BF9" t="s">
        <v>1</v>
      </c>
      <c r="BG9" t="s">
        <v>1</v>
      </c>
      <c r="BH9" t="s">
        <v>1</v>
      </c>
      <c r="BI9" t="s">
        <v>1</v>
      </c>
      <c r="BJ9" t="s">
        <v>1</v>
      </c>
      <c r="BK9" t="s">
        <v>1</v>
      </c>
      <c r="BL9" t="s">
        <v>1</v>
      </c>
      <c r="BM9" t="s">
        <v>1</v>
      </c>
      <c r="BN9" t="s">
        <v>1</v>
      </c>
      <c r="BO9" t="s">
        <v>1</v>
      </c>
      <c r="BP9" t="s">
        <v>1</v>
      </c>
      <c r="BQ9" t="s">
        <v>1</v>
      </c>
      <c r="BR9" t="s">
        <v>1</v>
      </c>
      <c r="BS9" t="s">
        <v>1</v>
      </c>
      <c r="BT9" t="s">
        <v>1</v>
      </c>
      <c r="BU9" t="s">
        <v>1</v>
      </c>
      <c r="BV9" t="s">
        <v>1</v>
      </c>
      <c r="BW9" t="s">
        <v>1</v>
      </c>
      <c r="BX9" t="s">
        <v>1</v>
      </c>
      <c r="BY9" t="s">
        <v>1</v>
      </c>
      <c r="BZ9" t="s">
        <v>1</v>
      </c>
      <c r="CA9" t="s">
        <v>1</v>
      </c>
      <c r="CB9" t="s">
        <v>1</v>
      </c>
      <c r="CC9" t="s">
        <v>1</v>
      </c>
      <c r="CD9" t="s">
        <v>1</v>
      </c>
      <c r="CE9" t="s">
        <v>1</v>
      </c>
      <c r="CF9" t="s">
        <v>1</v>
      </c>
      <c r="CG9" t="s">
        <v>1</v>
      </c>
      <c r="CH9" t="s">
        <v>1</v>
      </c>
      <c r="CI9" t="s">
        <v>1</v>
      </c>
      <c r="CJ9" t="s">
        <v>1</v>
      </c>
      <c r="CK9" t="s">
        <v>1</v>
      </c>
      <c r="CL9" t="s">
        <v>1</v>
      </c>
      <c r="CM9" t="s">
        <v>1</v>
      </c>
      <c r="CN9" t="s">
        <v>1</v>
      </c>
      <c r="CO9" t="s">
        <v>1</v>
      </c>
      <c r="CP9" t="s">
        <v>1</v>
      </c>
      <c r="CQ9" t="s">
        <v>1</v>
      </c>
      <c r="CR9" t="s">
        <v>1</v>
      </c>
      <c r="CS9" t="s">
        <v>1</v>
      </c>
      <c r="CT9" t="s">
        <v>1</v>
      </c>
      <c r="CU9" t="s">
        <v>1</v>
      </c>
    </row>
    <row r="10" spans="1:99">
      <c r="B10" s="1" t="s">
        <v>4</v>
      </c>
      <c r="C10" s="225" t="s">
        <v>5</v>
      </c>
      <c r="D10" s="225"/>
      <c r="E10" s="2"/>
    </row>
    <row r="11" spans="1:99" ht="28">
      <c r="B11" s="1" t="s">
        <v>6</v>
      </c>
      <c r="C11" s="56" t="s">
        <v>129</v>
      </c>
      <c r="D11" s="82" t="s">
        <v>130</v>
      </c>
      <c r="E11" s="125"/>
    </row>
    <row r="12" spans="1:99" ht="18" customHeight="1">
      <c r="B12" s="5" t="s">
        <v>133</v>
      </c>
      <c r="C12" s="179">
        <f>'P&amp;L_GAAP'!B23</f>
        <v>-139</v>
      </c>
      <c r="D12" s="179">
        <v>786</v>
      </c>
      <c r="E12" s="143"/>
    </row>
    <row r="13" spans="1:99" ht="18" customHeight="1">
      <c r="B13" s="6" t="s">
        <v>18</v>
      </c>
      <c r="C13" s="67">
        <f>-'P&amp;L_GAAP'!B18</f>
        <v>25</v>
      </c>
      <c r="D13" s="67">
        <v>13</v>
      </c>
      <c r="E13" s="143"/>
    </row>
    <row r="14" spans="1:99" ht="18" customHeight="1">
      <c r="B14" s="6" t="s">
        <v>92</v>
      </c>
      <c r="C14" s="67">
        <f>-'P&amp;L_GAAP'!B19</f>
        <v>-43</v>
      </c>
      <c r="D14" s="67">
        <v>42</v>
      </c>
      <c r="E14" s="143"/>
    </row>
    <row r="15" spans="1:99" ht="18" customHeight="1">
      <c r="B15" s="6" t="s">
        <v>122</v>
      </c>
      <c r="C15" s="67">
        <f>'P&amp;L_GAAP'!B21</f>
        <v>13</v>
      </c>
      <c r="D15" s="67">
        <v>113</v>
      </c>
      <c r="E15" s="143"/>
    </row>
    <row r="16" spans="1:99" ht="18" customHeight="1">
      <c r="B16" s="6" t="s">
        <v>21</v>
      </c>
      <c r="C16" s="67">
        <f>-'P&amp;L_GAAP'!B22</f>
        <v>-1</v>
      </c>
      <c r="D16" s="67">
        <v>-3</v>
      </c>
      <c r="E16" s="143"/>
    </row>
    <row r="17" spans="1:96" ht="18" customHeight="1">
      <c r="B17" s="6" t="s">
        <v>93</v>
      </c>
      <c r="C17" s="67">
        <f>'Non-GAAP'!C24</f>
        <v>305</v>
      </c>
      <c r="D17" s="67">
        <v>174</v>
      </c>
      <c r="E17" s="144"/>
    </row>
    <row r="18" spans="1:96" ht="18" customHeight="1">
      <c r="B18" s="6" t="s">
        <v>94</v>
      </c>
      <c r="C18" s="67">
        <v>159</v>
      </c>
      <c r="D18" s="67">
        <v>130</v>
      </c>
      <c r="E18" s="144"/>
    </row>
    <row r="19" spans="1:96" s="44" customFormat="1" ht="18" customHeight="1">
      <c r="B19" s="6" t="s">
        <v>95</v>
      </c>
      <c r="C19" s="67">
        <f>'Non-GAAP'!C37</f>
        <v>823</v>
      </c>
      <c r="D19" s="67">
        <v>479</v>
      </c>
      <c r="E19" s="144"/>
      <c r="F19" s="65"/>
      <c r="G19"/>
      <c r="H19"/>
      <c r="I19"/>
    </row>
    <row r="20" spans="1:96" ht="18" customHeight="1">
      <c r="B20" s="6" t="s">
        <v>96</v>
      </c>
      <c r="C20" s="67">
        <f>'Non-GAAP'!C36</f>
        <v>115</v>
      </c>
      <c r="D20" s="67">
        <v>233</v>
      </c>
      <c r="E20" s="144"/>
    </row>
    <row r="21" spans="1:96" ht="18" customHeight="1" thickBot="1">
      <c r="B21" s="5" t="s">
        <v>97</v>
      </c>
      <c r="C21" s="69">
        <f>SUM(C12:C20)</f>
        <v>1257</v>
      </c>
      <c r="D21" s="69">
        <f>SUM(D12:D20)</f>
        <v>1967</v>
      </c>
      <c r="E21" s="73"/>
    </row>
    <row r="22" spans="1:96" ht="15" thickTop="1">
      <c r="C22" s="44"/>
      <c r="E22" s="44"/>
    </row>
    <row r="23" spans="1:96" ht="168" customHeight="1">
      <c r="A23" s="33"/>
      <c r="B23" s="227" t="s">
        <v>138</v>
      </c>
      <c r="C23" s="227"/>
      <c r="D23" s="227"/>
      <c r="E23" s="227"/>
      <c r="F23" s="185"/>
    </row>
    <row r="24" spans="1:96">
      <c r="A24" s="33"/>
      <c r="B24" s="75"/>
      <c r="C24" s="75"/>
      <c r="D24" s="96"/>
      <c r="E24" s="75"/>
      <c r="F24" s="36"/>
    </row>
    <row r="25" spans="1:96" ht="16.5">
      <c r="A25" s="32">
        <v>-3</v>
      </c>
      <c r="B25" s="76" t="s">
        <v>98</v>
      </c>
      <c r="C25" s="44"/>
      <c r="D25" t="s">
        <v>1</v>
      </c>
      <c r="E25" s="44"/>
      <c r="F25" t="s">
        <v>1</v>
      </c>
      <c r="G25" t="s">
        <v>1</v>
      </c>
      <c r="H25" t="s">
        <v>1</v>
      </c>
      <c r="I25" t="s">
        <v>1</v>
      </c>
      <c r="J25" t="s">
        <v>1</v>
      </c>
      <c r="K25" t="s">
        <v>1</v>
      </c>
      <c r="L25" t="s">
        <v>1</v>
      </c>
      <c r="M25" t="s">
        <v>1</v>
      </c>
      <c r="N25" t="s">
        <v>1</v>
      </c>
      <c r="O25" t="s">
        <v>1</v>
      </c>
      <c r="P25" t="s">
        <v>1</v>
      </c>
      <c r="Q25" t="s">
        <v>1</v>
      </c>
      <c r="R25" t="s">
        <v>1</v>
      </c>
      <c r="S25" t="s">
        <v>1</v>
      </c>
      <c r="T25" t="s">
        <v>1</v>
      </c>
      <c r="U25" t="s">
        <v>1</v>
      </c>
      <c r="V25" t="s">
        <v>1</v>
      </c>
      <c r="W25" t="s">
        <v>1</v>
      </c>
      <c r="X25" t="s">
        <v>1</v>
      </c>
      <c r="Y25" t="s">
        <v>1</v>
      </c>
      <c r="Z25" t="s">
        <v>1</v>
      </c>
      <c r="AA25" t="s">
        <v>1</v>
      </c>
      <c r="AB25" t="s">
        <v>1</v>
      </c>
      <c r="AC25" t="s">
        <v>1</v>
      </c>
      <c r="AD25" t="s">
        <v>1</v>
      </c>
      <c r="AE25" t="s">
        <v>1</v>
      </c>
      <c r="AF25" t="s">
        <v>1</v>
      </c>
      <c r="AG25" t="s">
        <v>1</v>
      </c>
      <c r="AH25" t="s">
        <v>1</v>
      </c>
      <c r="AI25" t="s">
        <v>1</v>
      </c>
      <c r="AJ25" t="s">
        <v>1</v>
      </c>
      <c r="AK25" t="s">
        <v>1</v>
      </c>
      <c r="AL25" t="s">
        <v>1</v>
      </c>
      <c r="AM25" t="s">
        <v>1</v>
      </c>
      <c r="AN25" t="s">
        <v>1</v>
      </c>
      <c r="AO25" t="s">
        <v>1</v>
      </c>
      <c r="AP25" t="s">
        <v>1</v>
      </c>
      <c r="AQ25" t="s">
        <v>1</v>
      </c>
      <c r="AR25" t="s">
        <v>1</v>
      </c>
      <c r="AS25" t="s">
        <v>1</v>
      </c>
      <c r="AT25" t="s">
        <v>1</v>
      </c>
      <c r="AU25" t="s">
        <v>1</v>
      </c>
      <c r="AV25" t="s">
        <v>1</v>
      </c>
      <c r="AW25" t="s">
        <v>1</v>
      </c>
      <c r="AX25" t="s">
        <v>1</v>
      </c>
      <c r="AY25" t="s">
        <v>1</v>
      </c>
      <c r="AZ25" t="s">
        <v>1</v>
      </c>
      <c r="BA25" t="s">
        <v>1</v>
      </c>
      <c r="BB25" t="s">
        <v>1</v>
      </c>
      <c r="BC25" t="s">
        <v>1</v>
      </c>
      <c r="BD25" t="s">
        <v>1</v>
      </c>
      <c r="BE25" t="s">
        <v>1</v>
      </c>
      <c r="BF25" t="s">
        <v>1</v>
      </c>
      <c r="BG25" t="s">
        <v>1</v>
      </c>
      <c r="BH25" t="s">
        <v>1</v>
      </c>
      <c r="BI25" t="s">
        <v>1</v>
      </c>
      <c r="BJ25" t="s">
        <v>1</v>
      </c>
      <c r="BK25" t="s">
        <v>1</v>
      </c>
      <c r="BL25" t="s">
        <v>1</v>
      </c>
      <c r="BM25" t="s">
        <v>1</v>
      </c>
      <c r="BN25" t="s">
        <v>1</v>
      </c>
      <c r="BO25" t="s">
        <v>1</v>
      </c>
      <c r="BP25" t="s">
        <v>1</v>
      </c>
      <c r="BQ25" t="s">
        <v>1</v>
      </c>
      <c r="BR25" t="s">
        <v>1</v>
      </c>
      <c r="BS25" t="s">
        <v>1</v>
      </c>
      <c r="BT25" t="s">
        <v>1</v>
      </c>
      <c r="BU25" t="s">
        <v>1</v>
      </c>
      <c r="BV25" t="s">
        <v>1</v>
      </c>
      <c r="BW25" t="s">
        <v>1</v>
      </c>
      <c r="BX25" t="s">
        <v>1</v>
      </c>
      <c r="BY25" t="s">
        <v>1</v>
      </c>
      <c r="BZ25" t="s">
        <v>1</v>
      </c>
      <c r="CA25" t="s">
        <v>1</v>
      </c>
      <c r="CB25" t="s">
        <v>1</v>
      </c>
      <c r="CC25" t="s">
        <v>1</v>
      </c>
      <c r="CD25" t="s">
        <v>1</v>
      </c>
      <c r="CE25" t="s">
        <v>1</v>
      </c>
      <c r="CF25" t="s">
        <v>1</v>
      </c>
      <c r="CG25" t="s">
        <v>1</v>
      </c>
      <c r="CH25" t="s">
        <v>1</v>
      </c>
      <c r="CI25" t="s">
        <v>1</v>
      </c>
      <c r="CJ25" t="s">
        <v>1</v>
      </c>
      <c r="CK25" t="s">
        <v>1</v>
      </c>
      <c r="CL25" t="s">
        <v>1</v>
      </c>
      <c r="CM25" t="s">
        <v>1</v>
      </c>
      <c r="CN25" t="s">
        <v>1</v>
      </c>
      <c r="CO25" t="s">
        <v>1</v>
      </c>
      <c r="CP25" t="s">
        <v>1</v>
      </c>
      <c r="CQ25" t="s">
        <v>1</v>
      </c>
      <c r="CR25" t="s">
        <v>1</v>
      </c>
    </row>
    <row r="26" spans="1:96">
      <c r="B26" s="4" t="s">
        <v>1</v>
      </c>
      <c r="C26" s="44" t="s">
        <v>1</v>
      </c>
      <c r="D26" t="s">
        <v>1</v>
      </c>
      <c r="E26" s="44"/>
      <c r="F26" t="s">
        <v>1</v>
      </c>
      <c r="G26" t="s">
        <v>1</v>
      </c>
      <c r="H26" t="s">
        <v>1</v>
      </c>
      <c r="I26" t="s">
        <v>1</v>
      </c>
      <c r="J26" t="s">
        <v>1</v>
      </c>
      <c r="K26" t="s">
        <v>1</v>
      </c>
      <c r="L26" t="s">
        <v>1</v>
      </c>
      <c r="M26" t="s">
        <v>1</v>
      </c>
      <c r="N26" t="s">
        <v>1</v>
      </c>
      <c r="O26" t="s">
        <v>1</v>
      </c>
      <c r="P26" t="s">
        <v>1</v>
      </c>
      <c r="Q26" t="s">
        <v>1</v>
      </c>
      <c r="R26" t="s">
        <v>1</v>
      </c>
      <c r="S26" t="s">
        <v>1</v>
      </c>
      <c r="T26" t="s">
        <v>1</v>
      </c>
      <c r="U26" t="s">
        <v>1</v>
      </c>
      <c r="V26" t="s">
        <v>1</v>
      </c>
      <c r="W26" t="s">
        <v>1</v>
      </c>
      <c r="X26" t="s">
        <v>1</v>
      </c>
      <c r="Y26" t="s">
        <v>1</v>
      </c>
      <c r="Z26" t="s">
        <v>1</v>
      </c>
      <c r="AA26" t="s">
        <v>1</v>
      </c>
      <c r="AB26" t="s">
        <v>1</v>
      </c>
      <c r="AC26" t="s">
        <v>1</v>
      </c>
      <c r="AD26" t="s">
        <v>1</v>
      </c>
      <c r="AE26" t="s">
        <v>1</v>
      </c>
      <c r="AF26" t="s">
        <v>1</v>
      </c>
      <c r="AG26" t="s">
        <v>1</v>
      </c>
      <c r="AH26" t="s">
        <v>1</v>
      </c>
      <c r="AI26" t="s">
        <v>1</v>
      </c>
      <c r="AJ26" t="s">
        <v>1</v>
      </c>
      <c r="AK26" t="s">
        <v>1</v>
      </c>
      <c r="AL26" t="s">
        <v>1</v>
      </c>
      <c r="AM26" t="s">
        <v>1</v>
      </c>
      <c r="AN26" t="s">
        <v>1</v>
      </c>
      <c r="AO26" t="s">
        <v>1</v>
      </c>
      <c r="AP26" t="s">
        <v>1</v>
      </c>
      <c r="AQ26" t="s">
        <v>1</v>
      </c>
      <c r="AR26" t="s">
        <v>1</v>
      </c>
      <c r="AS26" t="s">
        <v>1</v>
      </c>
      <c r="AT26" t="s">
        <v>1</v>
      </c>
      <c r="AU26" t="s">
        <v>1</v>
      </c>
      <c r="AV26" t="s">
        <v>1</v>
      </c>
      <c r="AW26" t="s">
        <v>1</v>
      </c>
      <c r="AX26" t="s">
        <v>1</v>
      </c>
      <c r="AY26" t="s">
        <v>1</v>
      </c>
      <c r="AZ26" t="s">
        <v>1</v>
      </c>
      <c r="BA26" t="s">
        <v>1</v>
      </c>
      <c r="BB26" t="s">
        <v>1</v>
      </c>
      <c r="BC26" t="s">
        <v>1</v>
      </c>
      <c r="BD26" t="s">
        <v>1</v>
      </c>
      <c r="BE26" t="s">
        <v>1</v>
      </c>
      <c r="BF26" t="s">
        <v>1</v>
      </c>
      <c r="BG26" t="s">
        <v>1</v>
      </c>
      <c r="BH26" t="s">
        <v>1</v>
      </c>
      <c r="BI26" t="s">
        <v>1</v>
      </c>
      <c r="BJ26" t="s">
        <v>1</v>
      </c>
      <c r="BK26" t="s">
        <v>1</v>
      </c>
      <c r="BL26" t="s">
        <v>1</v>
      </c>
      <c r="BM26" t="s">
        <v>1</v>
      </c>
      <c r="BN26" t="s">
        <v>1</v>
      </c>
      <c r="BO26" t="s">
        <v>1</v>
      </c>
      <c r="BP26" t="s">
        <v>1</v>
      </c>
      <c r="BQ26" t="s">
        <v>1</v>
      </c>
      <c r="BR26" t="s">
        <v>1</v>
      </c>
      <c r="BS26" t="s">
        <v>1</v>
      </c>
      <c r="BT26" t="s">
        <v>1</v>
      </c>
      <c r="BU26" t="s">
        <v>1</v>
      </c>
      <c r="BV26" t="s">
        <v>1</v>
      </c>
      <c r="BW26" t="s">
        <v>1</v>
      </c>
      <c r="BX26" t="s">
        <v>1</v>
      </c>
      <c r="BY26" t="s">
        <v>1</v>
      </c>
      <c r="BZ26" t="s">
        <v>1</v>
      </c>
      <c r="CA26" t="s">
        <v>1</v>
      </c>
      <c r="CB26" t="s">
        <v>1</v>
      </c>
      <c r="CC26" t="s">
        <v>1</v>
      </c>
      <c r="CD26" t="s">
        <v>1</v>
      </c>
      <c r="CE26" t="s">
        <v>1</v>
      </c>
      <c r="CF26" t="s">
        <v>1</v>
      </c>
      <c r="CG26" t="s">
        <v>1</v>
      </c>
      <c r="CH26" t="s">
        <v>1</v>
      </c>
      <c r="CI26" t="s">
        <v>1</v>
      </c>
      <c r="CJ26" t="s">
        <v>1</v>
      </c>
      <c r="CK26" t="s">
        <v>1</v>
      </c>
      <c r="CL26" t="s">
        <v>1</v>
      </c>
      <c r="CM26" t="s">
        <v>1</v>
      </c>
      <c r="CN26" t="s">
        <v>1</v>
      </c>
      <c r="CO26" t="s">
        <v>1</v>
      </c>
      <c r="CP26" t="s">
        <v>1</v>
      </c>
      <c r="CQ26" t="s">
        <v>1</v>
      </c>
      <c r="CR26" t="s">
        <v>1</v>
      </c>
    </row>
    <row r="27" spans="1:96">
      <c r="B27" s="1" t="s">
        <v>4</v>
      </c>
      <c r="C27" s="226" t="s">
        <v>5</v>
      </c>
      <c r="D27" s="226"/>
      <c r="E27" s="47"/>
    </row>
    <row r="28" spans="1:96" ht="28">
      <c r="B28" s="1" t="s">
        <v>6</v>
      </c>
      <c r="C28" s="56" t="s">
        <v>129</v>
      </c>
      <c r="D28" s="82" t="s">
        <v>130</v>
      </c>
      <c r="E28" s="48"/>
    </row>
    <row r="29" spans="1:96" ht="18" customHeight="1">
      <c r="B29" s="5" t="s">
        <v>99</v>
      </c>
      <c r="C29" s="179">
        <f>CF!B9</f>
        <v>486</v>
      </c>
      <c r="D29" s="117">
        <f>+D32-D31</f>
        <v>995</v>
      </c>
      <c r="E29" s="140"/>
      <c r="F29" s="71"/>
    </row>
    <row r="30" spans="1:96" ht="18" customHeight="1">
      <c r="B30" s="42" t="s">
        <v>100</v>
      </c>
      <c r="C30" s="214">
        <v>0.09</v>
      </c>
      <c r="D30" s="97">
        <v>0.17</v>
      </c>
      <c r="E30" s="140"/>
      <c r="F30" s="71"/>
    </row>
    <row r="31" spans="1:96" ht="18" customHeight="1">
      <c r="B31" s="8" t="s">
        <v>101</v>
      </c>
      <c r="C31" s="67">
        <v>-158</v>
      </c>
      <c r="D31" s="95">
        <v>-71</v>
      </c>
      <c r="E31" s="141"/>
      <c r="F31" s="71"/>
    </row>
    <row r="32" spans="1:96" ht="18" customHeight="1" thickBot="1">
      <c r="B32" s="5" t="s">
        <v>102</v>
      </c>
      <c r="C32" s="69">
        <f>SUM(C29,C31)</f>
        <v>328</v>
      </c>
      <c r="D32" s="118">
        <v>924</v>
      </c>
      <c r="E32" s="142"/>
      <c r="F32" s="71"/>
    </row>
    <row r="33" spans="1:6" ht="18" customHeight="1" thickTop="1">
      <c r="B33" s="42" t="s">
        <v>103</v>
      </c>
      <c r="C33" s="214">
        <v>0.06</v>
      </c>
      <c r="D33" s="97">
        <v>0.16</v>
      </c>
      <c r="E33" s="142"/>
      <c r="F33" s="71"/>
    </row>
    <row r="34" spans="1:6">
      <c r="C34" s="74"/>
      <c r="E34" s="44"/>
    </row>
    <row r="35" spans="1:6" ht="108" customHeight="1">
      <c r="A35" s="33"/>
      <c r="B35" s="227" t="s">
        <v>104</v>
      </c>
      <c r="C35" s="227"/>
      <c r="D35" s="227"/>
      <c r="E35" s="227"/>
      <c r="F35" s="37"/>
    </row>
    <row r="37" spans="1:6" ht="30" customHeight="1">
      <c r="B37" s="228" t="s">
        <v>105</v>
      </c>
      <c r="C37" s="228"/>
      <c r="D37" s="228"/>
      <c r="E37" s="228"/>
      <c r="F37" s="38"/>
    </row>
  </sheetData>
  <mergeCells count="11">
    <mergeCell ref="C27:D27"/>
    <mergeCell ref="B23:E23"/>
    <mergeCell ref="B35:E35"/>
    <mergeCell ref="B37:E37"/>
    <mergeCell ref="B1:E1"/>
    <mergeCell ref="B3:E3"/>
    <mergeCell ref="B6:E6"/>
    <mergeCell ref="C10:D10"/>
    <mergeCell ref="B4:E4"/>
    <mergeCell ref="B5:E5"/>
    <mergeCell ref="B2:E2"/>
  </mergeCells>
  <pageMargins left="0.5" right="0.5" top="0.75" bottom="0.5" header="0.3" footer="0.3"/>
  <pageSetup scale="72" fitToWidth="0" orientation="portrait" horizontalDpi="1200" verticalDpi="1200" r:id="rId1"/>
  <headerFooter>
    <oddHeader>&amp;L&amp;"Arial"&amp;10&amp;K0000FF [AMD Official Use Only - General]&amp;1#_x000D_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A422-6177-40F6-8DC4-36BEFC56A943}">
  <sheetPr>
    <pageSetUpPr fitToPage="1"/>
  </sheetPr>
  <dimension ref="A1:CL41"/>
  <sheetViews>
    <sheetView showGridLines="0" zoomScale="80" zoomScaleNormal="80" zoomScaleSheetLayoutView="62" workbookViewId="0">
      <selection activeCell="B14" sqref="B14"/>
    </sheetView>
  </sheetViews>
  <sheetFormatPr defaultColWidth="16.54296875" defaultRowHeight="14.5"/>
  <cols>
    <col min="1" max="1" width="4.453125" customWidth="1"/>
    <col min="2" max="2" width="62.54296875" customWidth="1"/>
    <col min="4" max="4" width="1.54296875" customWidth="1"/>
    <col min="6" max="6" width="1.54296875" customWidth="1"/>
    <col min="8" max="8" width="1.54296875" customWidth="1"/>
    <col min="10" max="10" width="1.54296875" customWidth="1"/>
  </cols>
  <sheetData>
    <row r="1" spans="1:90" ht="21" customHeight="1">
      <c r="A1" s="4"/>
      <c r="C1" s="19"/>
      <c r="D1" s="26"/>
      <c r="E1" s="72"/>
    </row>
    <row r="2" spans="1:90" ht="21" customHeight="1">
      <c r="A2" s="4"/>
      <c r="B2" s="35" t="s">
        <v>106</v>
      </c>
      <c r="C2" s="19"/>
      <c r="N2" t="s">
        <v>1</v>
      </c>
      <c r="O2" t="s">
        <v>1</v>
      </c>
      <c r="P2" t="s">
        <v>1</v>
      </c>
      <c r="Q2" t="s">
        <v>1</v>
      </c>
      <c r="R2" t="s">
        <v>1</v>
      </c>
      <c r="S2" t="s">
        <v>1</v>
      </c>
      <c r="T2" t="s">
        <v>1</v>
      </c>
      <c r="U2" t="s">
        <v>1</v>
      </c>
      <c r="V2" t="s">
        <v>1</v>
      </c>
      <c r="W2" t="s">
        <v>1</v>
      </c>
      <c r="X2" t="s">
        <v>1</v>
      </c>
      <c r="Y2" t="s">
        <v>1</v>
      </c>
      <c r="Z2" t="s">
        <v>1</v>
      </c>
      <c r="AA2" t="s">
        <v>1</v>
      </c>
      <c r="AB2" t="s">
        <v>1</v>
      </c>
      <c r="AC2" t="s">
        <v>1</v>
      </c>
      <c r="AD2" t="s">
        <v>1</v>
      </c>
      <c r="AE2" t="s">
        <v>1</v>
      </c>
      <c r="AF2" t="s">
        <v>1</v>
      </c>
      <c r="AG2" t="s">
        <v>1</v>
      </c>
      <c r="AH2" t="s">
        <v>1</v>
      </c>
      <c r="AI2" t="s">
        <v>1</v>
      </c>
      <c r="AJ2" t="s">
        <v>1</v>
      </c>
      <c r="AK2" t="s">
        <v>1</v>
      </c>
      <c r="AL2" t="s">
        <v>1</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row>
    <row r="3" spans="1:90" ht="21" customHeight="1">
      <c r="A3" s="4"/>
      <c r="B3" s="35" t="s">
        <v>107</v>
      </c>
      <c r="C3" s="19"/>
      <c r="E3" t="s">
        <v>1</v>
      </c>
      <c r="H3" t="s">
        <v>1</v>
      </c>
      <c r="J3" t="s">
        <v>1</v>
      </c>
      <c r="K3" t="s">
        <v>1</v>
      </c>
      <c r="L3" t="s">
        <v>1</v>
      </c>
      <c r="M3" t="s">
        <v>1</v>
      </c>
      <c r="N3" t="s">
        <v>1</v>
      </c>
      <c r="O3" t="s">
        <v>1</v>
      </c>
      <c r="P3" t="s">
        <v>1</v>
      </c>
      <c r="Q3" t="s">
        <v>1</v>
      </c>
      <c r="R3" t="s">
        <v>1</v>
      </c>
      <c r="S3" t="s">
        <v>1</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c r="BD3" t="s">
        <v>1</v>
      </c>
      <c r="BE3" t="s">
        <v>1</v>
      </c>
      <c r="BF3" t="s">
        <v>1</v>
      </c>
      <c r="BG3" t="s">
        <v>1</v>
      </c>
      <c r="BH3" t="s">
        <v>1</v>
      </c>
      <c r="BI3" t="s">
        <v>1</v>
      </c>
      <c r="BJ3" t="s">
        <v>1</v>
      </c>
      <c r="BK3" t="s">
        <v>1</v>
      </c>
      <c r="BL3" t="s">
        <v>1</v>
      </c>
      <c r="BM3" t="s">
        <v>1</v>
      </c>
      <c r="BN3" t="s">
        <v>1</v>
      </c>
      <c r="BO3" t="s">
        <v>1</v>
      </c>
      <c r="BP3" t="s">
        <v>1</v>
      </c>
      <c r="BQ3" t="s">
        <v>1</v>
      </c>
      <c r="BR3" t="s">
        <v>1</v>
      </c>
      <c r="BS3" t="s">
        <v>1</v>
      </c>
      <c r="BT3" t="s">
        <v>1</v>
      </c>
      <c r="BU3" t="s">
        <v>1</v>
      </c>
      <c r="BV3" t="s">
        <v>1</v>
      </c>
      <c r="BW3" t="s">
        <v>1</v>
      </c>
      <c r="BX3" t="s">
        <v>1</v>
      </c>
      <c r="BY3" t="s">
        <v>1</v>
      </c>
      <c r="BZ3" t="s">
        <v>1</v>
      </c>
      <c r="CA3" t="s">
        <v>1</v>
      </c>
      <c r="CB3" t="s">
        <v>1</v>
      </c>
      <c r="CC3" t="s">
        <v>1</v>
      </c>
      <c r="CD3" t="s">
        <v>1</v>
      </c>
      <c r="CE3" t="s">
        <v>1</v>
      </c>
      <c r="CF3" t="s">
        <v>1</v>
      </c>
      <c r="CG3" t="s">
        <v>1</v>
      </c>
      <c r="CH3" t="s">
        <v>1</v>
      </c>
      <c r="CI3" t="s">
        <v>1</v>
      </c>
      <c r="CJ3" t="s">
        <v>1</v>
      </c>
      <c r="CK3" t="s">
        <v>1</v>
      </c>
      <c r="CL3" t="s">
        <v>1</v>
      </c>
    </row>
    <row r="4" spans="1:90">
      <c r="B4" s="1" t="s">
        <v>4</v>
      </c>
      <c r="C4" s="225" t="s">
        <v>5</v>
      </c>
      <c r="D4" s="225"/>
      <c r="E4" s="225"/>
      <c r="F4" s="2"/>
    </row>
    <row r="5" spans="1:90" ht="28">
      <c r="B5" s="1" t="s">
        <v>6</v>
      </c>
      <c r="C5" s="56" t="s">
        <v>129</v>
      </c>
      <c r="D5" s="54"/>
      <c r="E5" s="82" t="s">
        <v>130</v>
      </c>
      <c r="F5" s="66"/>
    </row>
    <row r="6" spans="1:90" ht="18" customHeight="1">
      <c r="B6" s="7" t="s">
        <v>108</v>
      </c>
      <c r="C6" s="106">
        <f>'P&amp;L_GAAP'!B11</f>
        <v>2359</v>
      </c>
      <c r="D6" s="106"/>
      <c r="E6" s="180">
        <v>2818</v>
      </c>
      <c r="F6" s="106"/>
      <c r="G6" s="44"/>
      <c r="H6" s="44"/>
    </row>
    <row r="7" spans="1:90" ht="18" customHeight="1">
      <c r="B7" s="9" t="s">
        <v>109</v>
      </c>
      <c r="C7" s="98">
        <v>0.44</v>
      </c>
      <c r="D7" s="133"/>
      <c r="E7" s="133">
        <v>48</v>
      </c>
      <c r="F7" s="133"/>
      <c r="G7" s="44"/>
      <c r="H7" s="44"/>
    </row>
    <row r="8" spans="1:90" ht="18" customHeight="1">
      <c r="B8" s="6" t="s">
        <v>93</v>
      </c>
      <c r="C8" s="99">
        <v>8</v>
      </c>
      <c r="D8" s="100"/>
      <c r="E8" s="100">
        <v>4</v>
      </c>
      <c r="F8" s="100"/>
      <c r="G8" s="44"/>
      <c r="H8" s="44"/>
    </row>
    <row r="9" spans="1:90" ht="18" customHeight="1">
      <c r="B9" s="6" t="s">
        <v>110</v>
      </c>
      <c r="C9" s="101">
        <v>3</v>
      </c>
      <c r="D9" s="100"/>
      <c r="E9" s="100">
        <v>92</v>
      </c>
      <c r="F9" s="100">
        <v>0</v>
      </c>
      <c r="G9" s="44"/>
      <c r="H9" s="44"/>
    </row>
    <row r="10" spans="1:90" ht="18" customHeight="1">
      <c r="B10" s="13" t="s">
        <v>95</v>
      </c>
      <c r="C10" s="99">
        <v>305</v>
      </c>
      <c r="D10" s="100"/>
      <c r="E10" s="100">
        <v>186</v>
      </c>
      <c r="F10" s="134"/>
      <c r="G10" s="44"/>
      <c r="H10" s="44"/>
    </row>
    <row r="11" spans="1:90" ht="18" customHeight="1" thickBot="1">
      <c r="B11" s="12" t="s">
        <v>111</v>
      </c>
      <c r="C11" s="107">
        <f>SUM(C6:C10)</f>
        <v>2675.44</v>
      </c>
      <c r="D11" s="106"/>
      <c r="E11" s="181">
        <v>3100</v>
      </c>
      <c r="F11" s="106"/>
      <c r="G11" s="44"/>
      <c r="H11" s="44"/>
    </row>
    <row r="12" spans="1:90" ht="18" customHeight="1" thickTop="1">
      <c r="B12" s="63" t="s">
        <v>112</v>
      </c>
      <c r="C12" s="135">
        <v>50</v>
      </c>
      <c r="D12" s="133"/>
      <c r="E12" s="135">
        <v>53</v>
      </c>
      <c r="F12" s="133"/>
      <c r="G12" s="44"/>
      <c r="H12" s="44"/>
    </row>
    <row r="13" spans="1:90" ht="18" customHeight="1">
      <c r="B13" s="17" t="s">
        <v>1</v>
      </c>
      <c r="C13" s="103"/>
      <c r="D13" s="103"/>
      <c r="E13" s="138"/>
      <c r="F13" s="103"/>
      <c r="G13" s="44"/>
      <c r="H13" s="44"/>
    </row>
    <row r="14" spans="1:90" ht="18" customHeight="1">
      <c r="B14" s="12" t="s">
        <v>113</v>
      </c>
      <c r="C14" s="106">
        <v>2514</v>
      </c>
      <c r="D14" s="106"/>
      <c r="E14" s="180">
        <v>1950</v>
      </c>
      <c r="F14" s="106"/>
      <c r="G14" s="44"/>
      <c r="H14" s="44"/>
    </row>
    <row r="15" spans="1:90" ht="18" customHeight="1">
      <c r="B15" s="63" t="s">
        <v>114</v>
      </c>
      <c r="C15" s="98">
        <v>0.47</v>
      </c>
      <c r="D15" s="133"/>
      <c r="E15" s="133">
        <v>33</v>
      </c>
      <c r="F15" s="133"/>
      <c r="G15" s="44"/>
      <c r="H15" s="44"/>
    </row>
    <row r="16" spans="1:90" ht="18" customHeight="1">
      <c r="B16" s="13" t="s">
        <v>93</v>
      </c>
      <c r="C16" s="99">
        <v>297</v>
      </c>
      <c r="D16" s="123"/>
      <c r="E16" s="123">
        <v>170</v>
      </c>
      <c r="F16" s="123"/>
      <c r="G16" s="44"/>
      <c r="H16" s="44"/>
    </row>
    <row r="17" spans="2:10" ht="18" customHeight="1">
      <c r="B17" s="13" t="s">
        <v>110</v>
      </c>
      <c r="C17" s="99">
        <f>52+60</f>
        <v>112</v>
      </c>
      <c r="D17" s="100"/>
      <c r="E17" s="100">
        <v>141</v>
      </c>
      <c r="F17" s="134"/>
      <c r="G17" s="44"/>
      <c r="H17" s="44"/>
    </row>
    <row r="18" spans="2:10" ht="18" customHeight="1">
      <c r="B18" s="13" t="s">
        <v>95</v>
      </c>
      <c r="C18" s="99">
        <f>518</f>
        <v>518</v>
      </c>
      <c r="D18" s="100"/>
      <c r="E18" s="100">
        <v>293</v>
      </c>
      <c r="F18" s="134"/>
      <c r="G18" s="44"/>
      <c r="H18" s="44"/>
    </row>
    <row r="19" spans="2:10" ht="18" customHeight="1" thickBot="1">
      <c r="B19" s="12" t="s">
        <v>115</v>
      </c>
      <c r="C19" s="107">
        <v>1587</v>
      </c>
      <c r="D19" s="106"/>
      <c r="E19" s="181">
        <v>1346</v>
      </c>
      <c r="F19" s="106"/>
      <c r="G19" s="44"/>
      <c r="H19" s="44"/>
    </row>
    <row r="20" spans="2:10" ht="18" customHeight="1" thickTop="1">
      <c r="B20" s="63" t="s">
        <v>116</v>
      </c>
      <c r="C20" s="102">
        <v>0.3</v>
      </c>
      <c r="D20" s="133"/>
      <c r="E20" s="135">
        <v>23</v>
      </c>
      <c r="F20" s="133"/>
      <c r="G20" s="44"/>
      <c r="H20" s="44"/>
    </row>
    <row r="21" spans="2:10" ht="18" customHeight="1">
      <c r="B21" s="5" t="s">
        <v>1</v>
      </c>
      <c r="C21" s="103"/>
      <c r="D21" s="80"/>
      <c r="E21" s="202"/>
      <c r="F21" s="80"/>
      <c r="G21" s="44"/>
      <c r="H21" s="44"/>
    </row>
    <row r="22" spans="2:10" ht="18" customHeight="1">
      <c r="B22" s="7" t="s">
        <v>117</v>
      </c>
      <c r="C22" s="106">
        <v>-145</v>
      </c>
      <c r="D22" s="197"/>
      <c r="E22" s="182">
        <v>951</v>
      </c>
      <c r="F22" s="197"/>
      <c r="G22" s="44"/>
      <c r="H22" s="44"/>
    </row>
    <row r="23" spans="2:10" ht="18" customHeight="1">
      <c r="B23" s="9" t="s">
        <v>118</v>
      </c>
      <c r="C23" s="213">
        <v>-0.03</v>
      </c>
      <c r="D23" s="204"/>
      <c r="E23" s="204">
        <v>16</v>
      </c>
      <c r="F23" s="203"/>
      <c r="G23" s="44"/>
      <c r="H23" s="44"/>
    </row>
    <row r="24" spans="2:10" ht="18" customHeight="1">
      <c r="B24" s="6" t="s">
        <v>93</v>
      </c>
      <c r="C24" s="99">
        <v>305</v>
      </c>
      <c r="D24" s="183"/>
      <c r="E24" s="183">
        <v>174</v>
      </c>
      <c r="F24" s="198"/>
      <c r="G24" s="44"/>
      <c r="H24" s="44"/>
    </row>
    <row r="25" spans="2:10" ht="18" customHeight="1">
      <c r="B25" s="6" t="s">
        <v>110</v>
      </c>
      <c r="C25" s="99">
        <f>55+60</f>
        <v>115</v>
      </c>
      <c r="D25" s="184"/>
      <c r="E25" s="184">
        <v>233</v>
      </c>
      <c r="F25" s="198"/>
      <c r="G25" s="44"/>
      <c r="H25" s="44"/>
    </row>
    <row r="26" spans="2:10" ht="18" customHeight="1">
      <c r="B26" s="6" t="s">
        <v>95</v>
      </c>
      <c r="C26" s="99">
        <v>823</v>
      </c>
      <c r="D26" s="184"/>
      <c r="E26" s="184">
        <v>479</v>
      </c>
      <c r="F26" s="205"/>
      <c r="G26" s="44"/>
      <c r="H26" s="44"/>
    </row>
    <row r="27" spans="2:10" ht="18" customHeight="1" thickBot="1">
      <c r="B27" s="7" t="s">
        <v>119</v>
      </c>
      <c r="C27" s="199">
        <v>1098</v>
      </c>
      <c r="D27" s="197"/>
      <c r="E27" s="206">
        <v>1837</v>
      </c>
      <c r="F27" s="197"/>
      <c r="G27" s="44"/>
      <c r="H27" s="44"/>
    </row>
    <row r="28" spans="2:10" ht="18" customHeight="1" thickTop="1">
      <c r="B28" s="9" t="s">
        <v>120</v>
      </c>
      <c r="C28" s="201">
        <v>0.21</v>
      </c>
      <c r="D28" s="204"/>
      <c r="E28" s="200">
        <v>31</v>
      </c>
      <c r="F28" s="204"/>
      <c r="G28" s="44"/>
      <c r="H28" s="44"/>
    </row>
    <row r="29" spans="2:10">
      <c r="C29" s="80"/>
      <c r="D29" s="80"/>
      <c r="E29" s="80"/>
      <c r="F29" s="80"/>
      <c r="G29" s="80"/>
      <c r="H29" s="44"/>
      <c r="I29" s="44"/>
      <c r="J29" s="44"/>
    </row>
    <row r="30" spans="2:10" ht="14.9" customHeight="1">
      <c r="B30" s="1" t="s">
        <v>4</v>
      </c>
      <c r="C30" s="229" t="s">
        <v>5</v>
      </c>
      <c r="D30" s="229"/>
      <c r="E30" s="229"/>
      <c r="F30" s="229"/>
      <c r="G30" s="229"/>
      <c r="H30" s="229"/>
      <c r="I30" s="229"/>
      <c r="J30" s="47"/>
    </row>
    <row r="31" spans="2:10" ht="30" customHeight="1">
      <c r="B31" s="1" t="s">
        <v>6</v>
      </c>
      <c r="C31" s="230" t="s">
        <v>129</v>
      </c>
      <c r="D31" s="230"/>
      <c r="E31" s="230"/>
      <c r="F31" s="136"/>
      <c r="G31" s="232" t="s">
        <v>130</v>
      </c>
      <c r="H31" s="232"/>
      <c r="I31" s="233"/>
      <c r="J31" s="2"/>
    </row>
    <row r="32" spans="2:10" ht="18" customHeight="1">
      <c r="B32" s="7" t="s">
        <v>134</v>
      </c>
      <c r="C32" s="216">
        <f>'P&amp;L_GAAP'!B23</f>
        <v>-139</v>
      </c>
      <c r="D32" s="217"/>
      <c r="E32" s="218">
        <f>'P&amp;L_GAAP'!B26</f>
        <v>-0.09</v>
      </c>
      <c r="F32" s="145"/>
      <c r="G32" s="137">
        <v>786</v>
      </c>
      <c r="H32" s="147"/>
      <c r="I32" s="146">
        <v>0.56000000000000005</v>
      </c>
      <c r="J32" s="145"/>
    </row>
    <row r="33" spans="1:10" ht="18" customHeight="1">
      <c r="B33" s="139" t="s">
        <v>121</v>
      </c>
      <c r="C33" s="169">
        <v>-1</v>
      </c>
      <c r="D33" s="207"/>
      <c r="E33" s="194">
        <v>0</v>
      </c>
      <c r="F33" s="152"/>
      <c r="G33" s="86">
        <v>44</v>
      </c>
      <c r="H33" s="149"/>
      <c r="I33" s="148">
        <v>0.03</v>
      </c>
      <c r="J33" s="149"/>
    </row>
    <row r="34" spans="1:10" ht="18" customHeight="1">
      <c r="B34" s="8" t="s">
        <v>93</v>
      </c>
      <c r="C34" s="169">
        <v>305</v>
      </c>
      <c r="D34" s="167"/>
      <c r="E34" s="194">
        <v>0.19</v>
      </c>
      <c r="F34" s="153"/>
      <c r="G34" s="86">
        <v>174</v>
      </c>
      <c r="H34" s="150"/>
      <c r="I34" s="148">
        <v>0.12</v>
      </c>
      <c r="J34" s="151"/>
    </row>
    <row r="35" spans="1:10" ht="18" customHeight="1">
      <c r="B35" s="8" t="s">
        <v>21</v>
      </c>
      <c r="C35" s="169">
        <v>-1</v>
      </c>
      <c r="D35" s="208"/>
      <c r="E35" s="194">
        <v>0</v>
      </c>
      <c r="F35" s="149"/>
      <c r="G35" s="86">
        <v>-3</v>
      </c>
      <c r="H35" s="154"/>
      <c r="I35" s="148">
        <v>0</v>
      </c>
      <c r="J35" s="149"/>
    </row>
    <row r="36" spans="1:10" ht="18" customHeight="1">
      <c r="B36" s="8" t="s">
        <v>110</v>
      </c>
      <c r="C36" s="169">
        <f>55+60</f>
        <v>115</v>
      </c>
      <c r="D36" s="209"/>
      <c r="E36" s="194">
        <v>7.0000000000000007E-2</v>
      </c>
      <c r="F36" s="153"/>
      <c r="G36" s="86">
        <v>233</v>
      </c>
      <c r="H36" s="149"/>
      <c r="I36" s="148">
        <v>0.17</v>
      </c>
      <c r="J36" s="149"/>
    </row>
    <row r="37" spans="1:10" s="44" customFormat="1" ht="18" customHeight="1">
      <c r="B37" s="8" t="s">
        <v>95</v>
      </c>
      <c r="C37" s="169">
        <v>823</v>
      </c>
      <c r="D37" s="209"/>
      <c r="E37" s="194">
        <v>0.51</v>
      </c>
      <c r="F37" s="153"/>
      <c r="G37" s="86">
        <v>479</v>
      </c>
      <c r="H37" s="149"/>
      <c r="I37" s="148">
        <v>0.34</v>
      </c>
      <c r="J37" s="149"/>
    </row>
    <row r="38" spans="1:10" ht="18" customHeight="1">
      <c r="B38" s="8" t="s">
        <v>122</v>
      </c>
      <c r="C38" s="219">
        <v>-132</v>
      </c>
      <c r="D38" s="220"/>
      <c r="E38" s="221">
        <v>-0.08</v>
      </c>
      <c r="F38" s="152"/>
      <c r="G38" s="155">
        <v>-124</v>
      </c>
      <c r="H38" s="157"/>
      <c r="I38" s="156">
        <v>-0.09</v>
      </c>
      <c r="J38" s="149"/>
    </row>
    <row r="39" spans="1:10" ht="18" customHeight="1" thickBot="1">
      <c r="B39" s="7" t="s">
        <v>123</v>
      </c>
      <c r="C39" s="210">
        <f>SUM(C32:C38)</f>
        <v>970</v>
      </c>
      <c r="D39" s="211"/>
      <c r="E39" s="212">
        <v>0.6</v>
      </c>
      <c r="F39" s="161"/>
      <c r="G39" s="158">
        <f>SUM(G32:G38)</f>
        <v>1589</v>
      </c>
      <c r="H39" s="159"/>
      <c r="I39" s="160">
        <f>SUM(I32:I38)</f>
        <v>1.1300000000000001</v>
      </c>
      <c r="J39" s="161"/>
    </row>
    <row r="40" spans="1:10" ht="15" thickTop="1">
      <c r="B40" s="5" t="s">
        <v>1</v>
      </c>
      <c r="C40" s="138" t="s">
        <v>124</v>
      </c>
      <c r="D40" s="138"/>
      <c r="E40" s="138" t="s">
        <v>124</v>
      </c>
      <c r="F40" s="138"/>
      <c r="G40" s="138" t="s">
        <v>124</v>
      </c>
      <c r="H40" s="138"/>
      <c r="I40" s="138" t="s">
        <v>124</v>
      </c>
      <c r="J40" s="138"/>
    </row>
    <row r="41" spans="1:10" s="44" customFormat="1" ht="27" customHeight="1">
      <c r="A41" s="18">
        <v>-1</v>
      </c>
      <c r="B41" s="231" t="s">
        <v>131</v>
      </c>
      <c r="C41" s="231"/>
      <c r="D41" s="231"/>
      <c r="E41" s="231"/>
      <c r="F41" s="231"/>
      <c r="G41" s="231"/>
      <c r="H41" s="231"/>
      <c r="I41" s="231"/>
    </row>
  </sheetData>
  <protectedRanges>
    <protectedRange password="D90A" sqref="C31:E31" name="Range1_1_1_1_2"/>
  </protectedRanges>
  <mergeCells count="5">
    <mergeCell ref="C4:E4"/>
    <mergeCell ref="C30:I30"/>
    <mergeCell ref="C31:E31"/>
    <mergeCell ref="B41:I41"/>
    <mergeCell ref="G31:I31"/>
  </mergeCells>
  <pageMargins left="0.5" right="0.5" top="0.75" bottom="0.5" header="0.3" footer="0.3"/>
  <pageSetup scale="69" fitToHeight="0" orientation="portrait" r:id="rId1"/>
  <headerFooter>
    <oddHeader>&amp;L&amp;"Arial"&amp;10&amp;K0000FF [AMD Official Use Only - General]&amp;1#_x000D_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P&amp;L_GAAP</vt:lpstr>
      <vt:lpstr>Balance Sheet</vt:lpstr>
      <vt:lpstr>CF</vt:lpstr>
      <vt:lpstr>SEG1</vt:lpstr>
      <vt:lpstr>SEG2</vt:lpstr>
      <vt:lpstr>Non-GAAP</vt:lpstr>
      <vt:lpstr>'Balance Sheet'!Print_Area</vt:lpstr>
      <vt:lpstr>CF!Print_Area</vt:lpstr>
      <vt:lpstr>'Non-GAAP'!Print_Area</vt:lpstr>
      <vt:lpstr>'P&amp;L_GAAP'!Print_Area</vt:lpstr>
      <vt:lpstr>'SEG1'!Print_Area</vt:lpstr>
      <vt:lpstr>'SEG2'!Print_Area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2023-05-02T16:22:29Z</dcterms:created>
  <dcterms:modified xsi:type="dcterms:W3CDTF">2023-05-02T16:31:59Z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MSIP_Label_4342314e-0df4-4b58-84bf-38bed6170a0f_Enabled">
    <vt:lpwstr>true</vt:lpwstr>
  </property>
  <property fmtid="{D5CDD505-2E9C-101B-9397-08002B2CF9AE}" pid="4" name="MSIP_Label_4342314e-0df4-4b58-84bf-38bed6170a0f_SetDate">
    <vt:lpwstr>2023-05-02T16:26:18Z</vt:lpwstr>
  </property>
  <property fmtid="{D5CDD505-2E9C-101B-9397-08002B2CF9AE}" pid="5" name="MSIP_Label_4342314e-0df4-4b58-84bf-38bed6170a0f_Method">
    <vt:lpwstr>Standard</vt:lpwstr>
  </property>
  <property fmtid="{D5CDD505-2E9C-101B-9397-08002B2CF9AE}" pid="6" name="MSIP_Label_4342314e-0df4-4b58-84bf-38bed6170a0f_Name">
    <vt:lpwstr>General</vt:lpwstr>
  </property>
  <property fmtid="{D5CDD505-2E9C-101B-9397-08002B2CF9AE}" pid="7" name="MSIP_Label_4342314e-0df4-4b58-84bf-38bed6170a0f_SiteId">
    <vt:lpwstr>3dd8961f-e488-4e60-8e11-a82d994e183d</vt:lpwstr>
  </property>
  <property fmtid="{D5CDD505-2E9C-101B-9397-08002B2CF9AE}" pid="8" name="MSIP_Label_4342314e-0df4-4b58-84bf-38bed6170a0f_ActionId">
    <vt:lpwstr>512da77c-3b21-4517-9893-b55f05c524d9</vt:lpwstr>
  </property>
  <property fmtid="{D5CDD505-2E9C-101B-9397-08002B2CF9AE}" pid="9" name="MSIP_Label_4342314e-0df4-4b58-84bf-38bed6170a0f_ContentBits">
    <vt:lpwstr>1</vt:lpwstr>
  </property>
</Properties>
</file>