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vianca.sharepoint.com/sites/InvestorRelations-RelacionesconelInversionista/Shared Documents/1. PUBLICATIONS/Operative Figures (Traffic Report)/AGIL/2025/Abr/"/>
    </mc:Choice>
  </mc:AlternateContent>
  <xr:revisionPtr revIDLastSave="318" documentId="13_ncr:1_{58C34768-626F-4B8F-8B07-CFB49E41CCE2}" xr6:coauthVersionLast="47" xr6:coauthVersionMax="47" xr10:uidLastSave="{DFE574C7-E2F4-41D8-AF7D-7CD2E373D38A}"/>
  <bookViews>
    <workbookView xWindow="-110" yWindow="-110" windowWidth="19420" windowHeight="10420" xr2:uid="{6BDD6258-1194-4ED3-904F-28AFB35FACC6}"/>
  </bookViews>
  <sheets>
    <sheet name="Passenger Segment" sheetId="1" r:id="rId1"/>
    <sheet name="Cargo Segment" sheetId="2" r:id="rId2"/>
    <sheet name="Operating Fl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8" i="3"/>
  <c r="E3" i="3"/>
  <c r="C3" i="3"/>
</calcChain>
</file>

<file path=xl/sharedStrings.xml><?xml version="1.0" encoding="utf-8"?>
<sst xmlns="http://schemas.openxmlformats.org/spreadsheetml/2006/main" count="61" uniqueCount="38">
  <si>
    <t>Passenger Segment</t>
  </si>
  <si>
    <t xml:space="preserve">% Var. </t>
  </si>
  <si>
    <t xml:space="preserve">Total </t>
  </si>
  <si>
    <t>Passengers carried (Thousands)</t>
  </si>
  <si>
    <t>ASKs (Millions)</t>
  </si>
  <si>
    <t>RPKs (Millions)</t>
  </si>
  <si>
    <t>Load Factor</t>
  </si>
  <si>
    <t>Departures</t>
  </si>
  <si>
    <t>Block Hours</t>
  </si>
  <si>
    <t>Stage Length</t>
  </si>
  <si>
    <t xml:space="preserve">International </t>
  </si>
  <si>
    <t xml:space="preserve">Domestic </t>
  </si>
  <si>
    <t>Cargo Segment</t>
  </si>
  <si>
    <t>ATKs (Thousands)</t>
  </si>
  <si>
    <t>RTKs (Thousands)</t>
  </si>
  <si>
    <t>WB</t>
  </si>
  <si>
    <t>NB</t>
  </si>
  <si>
    <t>A319</t>
  </si>
  <si>
    <t>A320 Ceo</t>
  </si>
  <si>
    <t>A320 Neo</t>
  </si>
  <si>
    <t>Cargo Ton</t>
  </si>
  <si>
    <t>Cumulative</t>
  </si>
  <si>
    <t>-1 p.p.</t>
  </si>
  <si>
    <t>-0.5 p.p.</t>
  </si>
  <si>
    <t>April</t>
  </si>
  <si>
    <t>-2.8 p.p.</t>
  </si>
  <si>
    <t>-4.8 p.p.</t>
  </si>
  <si>
    <t>-3.3 p.p.</t>
  </si>
  <si>
    <t>-5.9 p.p.</t>
  </si>
  <si>
    <t>-1.1 p.p.</t>
  </si>
  <si>
    <t>-0.7 p.p.</t>
  </si>
  <si>
    <t>A330</t>
  </si>
  <si>
    <t>Passenger Operating Fleet</t>
  </si>
  <si>
    <t>B787-8</t>
  </si>
  <si>
    <t>Wamos Operating Fleet</t>
  </si>
  <si>
    <t>Cargo Operating Fleet</t>
  </si>
  <si>
    <t>Freighters</t>
  </si>
  <si>
    <t>A330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</si>
</sst>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7">
    <font>
      <sz val="11"/>
      <color theme="1"/>
      <name val="Aptos Narrow"/>
      <family val="2"/>
      <scheme val="minor"/>
    </font>
    <font>
      <b/>
      <sz val="12"/>
      <color rgb="FF000000"/>
      <name val="Helvetica light"/>
    </font>
    <font>
      <sz val="12"/>
      <color rgb="FF000000"/>
      <name val="Helvetica light"/>
    </font>
    <font>
      <sz val="11"/>
      <color rgb="FF000000"/>
      <name val="Helvetica light"/>
    </font>
    <font>
      <sz val="11"/>
      <color theme="1"/>
      <name val="Aptos"/>
      <family val="2"/>
    </font>
    <font>
      <b/>
      <sz val="11"/>
      <color rgb="FF000000"/>
      <name val="Helvetica light"/>
    </font>
    <font>
      <b/>
      <sz val="12"/>
      <color theme="1"/>
      <name val="Helvetica light"/>
    </font>
  </fonts>
  <fills count="5">
    <fill>
      <patternFill patternType="none"/>
    </fill>
    <fill>
      <patternFill patternType="gray125"/>
    </fill>
    <fill>
      <patternFill patternType="solid">
        <fgColor rgb="FFFF818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7E6E6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164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0" xfId="0" applyFont="1"/>
    <xf numFmtId="165" fontId="2" fillId="0" borderId="0" xfId="0" applyNumberFormat="1" applyFont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4" fillId="0" borderId="0" xfId="0" applyNumberFormat="1" applyFont="1"/>
    <xf numFmtId="165" fontId="1" fillId="3" borderId="0" xfId="0" applyNumberFormat="1" applyFont="1" applyFill="1" applyAlignment="1">
      <alignment vertical="center"/>
    </xf>
    <xf numFmtId="165" fontId="2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165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1" xfId="0" applyNumberFormat="1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5E34-B390-43D2-9C1D-AFFB95888376}">
  <dimension ref="A1:P35"/>
  <sheetViews>
    <sheetView showGridLines="0" tabSelected="1" zoomScale="70" zoomScaleNormal="70" workbookViewId="0"/>
  </sheetViews>
  <sheetFormatPr baseColWidth="10" defaultColWidth="0" defaultRowHeight="14.5" zeroHeight="1"/>
  <cols>
    <col min="1" max="1" width="10.81640625" customWidth="1"/>
    <col min="2" max="2" width="33.1796875" bestFit="1" customWidth="1"/>
    <col min="3" max="12" width="10.81640625" customWidth="1"/>
    <col min="13" max="16" width="0" hidden="1" customWidth="1"/>
    <col min="17" max="16384" width="10.81640625" hidden="1"/>
  </cols>
  <sheetData>
    <row r="1" spans="2:16" ht="15" thickBot="1">
      <c r="B1" s="6"/>
    </row>
    <row r="2" spans="2:16" ht="16" thickBot="1">
      <c r="B2" s="55" t="s">
        <v>0</v>
      </c>
      <c r="C2" s="56"/>
      <c r="D2" s="59" t="s">
        <v>24</v>
      </c>
      <c r="E2" s="60"/>
      <c r="F2" s="61"/>
      <c r="G2" s="59" t="s">
        <v>21</v>
      </c>
      <c r="H2" s="60"/>
      <c r="I2" s="61"/>
    </row>
    <row r="3" spans="2:16" ht="16" thickBot="1">
      <c r="B3" s="57"/>
      <c r="C3" s="58"/>
      <c r="D3" s="53">
        <v>2025</v>
      </c>
      <c r="E3" s="53">
        <v>2024</v>
      </c>
      <c r="F3" s="53" t="s">
        <v>1</v>
      </c>
      <c r="G3" s="53">
        <v>2025</v>
      </c>
      <c r="H3" s="53">
        <v>2024</v>
      </c>
      <c r="I3" s="54" t="s">
        <v>1</v>
      </c>
    </row>
    <row r="4" spans="2:16" ht="15.5">
      <c r="B4" s="34"/>
      <c r="C4" s="35"/>
      <c r="D4" s="35"/>
      <c r="E4" s="35"/>
      <c r="F4" s="35"/>
      <c r="G4" s="35"/>
      <c r="H4" s="35"/>
      <c r="I4" s="36"/>
    </row>
    <row r="5" spans="2:16" ht="16" thickBot="1">
      <c r="B5" s="37" t="s">
        <v>2</v>
      </c>
      <c r="C5" s="38"/>
      <c r="D5" s="39"/>
      <c r="E5" s="39"/>
      <c r="F5" s="39"/>
      <c r="G5" s="39"/>
      <c r="H5" s="39"/>
      <c r="I5" s="40"/>
      <c r="K5" s="1"/>
      <c r="L5" s="1"/>
      <c r="M5" s="1"/>
      <c r="N5" s="1"/>
      <c r="O5" s="1"/>
      <c r="P5" s="1"/>
    </row>
    <row r="6" spans="2:16" ht="15.5">
      <c r="B6" s="32" t="s">
        <v>3</v>
      </c>
      <c r="C6" s="33"/>
      <c r="D6" s="43">
        <v>2841</v>
      </c>
      <c r="E6" s="10">
        <v>2965</v>
      </c>
      <c r="F6" s="16">
        <v>-4.2000000000000003E-2</v>
      </c>
      <c r="G6" s="10">
        <v>11655</v>
      </c>
      <c r="H6" s="10">
        <v>12247</v>
      </c>
      <c r="I6" s="16">
        <v>-4.8000000000000001E-2</v>
      </c>
      <c r="K6" s="1"/>
      <c r="L6" s="1"/>
      <c r="M6" s="1"/>
      <c r="N6" s="1"/>
      <c r="O6" s="1"/>
      <c r="P6" s="1"/>
    </row>
    <row r="7" spans="2:16" ht="15.5">
      <c r="B7" s="30" t="s">
        <v>4</v>
      </c>
      <c r="C7" s="31"/>
      <c r="D7" s="28">
        <v>5600</v>
      </c>
      <c r="E7" s="11">
        <v>4887</v>
      </c>
      <c r="F7" s="17">
        <v>0.14599999999999999</v>
      </c>
      <c r="G7" s="11">
        <v>22918</v>
      </c>
      <c r="H7" s="11">
        <v>20021</v>
      </c>
      <c r="I7" s="17">
        <v>0.14499999999999999</v>
      </c>
      <c r="K7" s="1"/>
      <c r="L7" s="1"/>
      <c r="M7" s="1"/>
      <c r="N7" s="1"/>
      <c r="O7" s="1"/>
      <c r="P7" s="1"/>
    </row>
    <row r="8" spans="2:16" ht="15.5">
      <c r="B8" s="30" t="s">
        <v>5</v>
      </c>
      <c r="C8" s="31"/>
      <c r="D8" s="28">
        <v>4321</v>
      </c>
      <c r="E8" s="11">
        <v>3907</v>
      </c>
      <c r="F8" s="17">
        <v>0.106</v>
      </c>
      <c r="G8" s="11">
        <v>17479</v>
      </c>
      <c r="H8" s="11">
        <v>16225</v>
      </c>
      <c r="I8" s="17">
        <v>7.6999999999999999E-2</v>
      </c>
      <c r="K8" s="1"/>
      <c r="L8" s="1"/>
      <c r="M8" s="1"/>
      <c r="N8" s="1"/>
      <c r="O8" s="1"/>
      <c r="P8" s="1"/>
    </row>
    <row r="9" spans="2:16" ht="15.5">
      <c r="B9" s="30" t="s">
        <v>6</v>
      </c>
      <c r="C9" s="31"/>
      <c r="D9" s="27">
        <v>0.77200000000000002</v>
      </c>
      <c r="E9" s="15">
        <v>0.79900000000000004</v>
      </c>
      <c r="F9" s="17" t="s">
        <v>25</v>
      </c>
      <c r="G9" s="15">
        <v>0.76300000000000001</v>
      </c>
      <c r="H9" s="15">
        <v>0.81</v>
      </c>
      <c r="I9" s="17" t="s">
        <v>26</v>
      </c>
      <c r="K9" s="1"/>
      <c r="L9" s="1"/>
      <c r="M9" s="1"/>
      <c r="N9" s="1"/>
      <c r="O9" s="1"/>
      <c r="P9" s="1"/>
    </row>
    <row r="10" spans="2:16" ht="15.5">
      <c r="B10" s="30" t="s">
        <v>7</v>
      </c>
      <c r="C10" s="31"/>
      <c r="D10" s="28">
        <v>21104</v>
      </c>
      <c r="E10" s="11">
        <v>20894</v>
      </c>
      <c r="F10" s="17">
        <v>0.01</v>
      </c>
      <c r="G10" s="11">
        <v>86630</v>
      </c>
      <c r="H10" s="11">
        <v>85389</v>
      </c>
      <c r="I10" s="17">
        <v>1.4999999999999999E-2</v>
      </c>
      <c r="K10" s="1"/>
      <c r="L10" s="1"/>
      <c r="M10" s="1"/>
      <c r="N10" s="1"/>
      <c r="O10" s="1"/>
      <c r="P10" s="1"/>
    </row>
    <row r="11" spans="2:16" ht="15.5">
      <c r="B11" s="30" t="s">
        <v>8</v>
      </c>
      <c r="C11" s="31"/>
      <c r="D11" s="28">
        <v>48338</v>
      </c>
      <c r="E11" s="11">
        <v>44833</v>
      </c>
      <c r="F11" s="17">
        <v>7.8E-2</v>
      </c>
      <c r="G11" s="11">
        <v>198891</v>
      </c>
      <c r="H11" s="11">
        <v>184579</v>
      </c>
      <c r="I11" s="17">
        <v>7.8E-2</v>
      </c>
      <c r="K11" s="1"/>
      <c r="L11" s="1"/>
      <c r="M11" s="1"/>
      <c r="N11" s="1"/>
      <c r="O11" s="1"/>
      <c r="P11" s="1"/>
    </row>
    <row r="12" spans="2:16" ht="16" thickBot="1">
      <c r="B12" s="41" t="s">
        <v>9</v>
      </c>
      <c r="C12" s="42"/>
      <c r="D12" s="29">
        <v>1366</v>
      </c>
      <c r="E12" s="13">
        <v>1241</v>
      </c>
      <c r="F12" s="18">
        <v>0.10100000000000001</v>
      </c>
      <c r="G12" s="13">
        <v>1361</v>
      </c>
      <c r="H12" s="13">
        <v>1245</v>
      </c>
      <c r="I12" s="18">
        <v>9.2999999999999999E-2</v>
      </c>
    </row>
    <row r="13" spans="2:16" ht="15.5">
      <c r="B13" s="34"/>
      <c r="C13" s="35"/>
      <c r="D13" s="14"/>
      <c r="E13" s="14"/>
      <c r="F13" s="19"/>
      <c r="G13" s="14"/>
      <c r="H13" s="14"/>
      <c r="I13" s="21"/>
    </row>
    <row r="14" spans="2:16" ht="16" thickBot="1">
      <c r="B14" s="37" t="s">
        <v>10</v>
      </c>
      <c r="C14" s="38"/>
      <c r="D14" s="7"/>
      <c r="E14" s="7"/>
      <c r="F14" s="20"/>
      <c r="G14" s="7"/>
      <c r="H14" s="7"/>
      <c r="I14" s="22"/>
    </row>
    <row r="15" spans="2:16" ht="15.5">
      <c r="B15" s="32" t="s">
        <v>3</v>
      </c>
      <c r="C15" s="33"/>
      <c r="D15" s="43">
        <v>1298</v>
      </c>
      <c r="E15" s="10">
        <v>1133</v>
      </c>
      <c r="F15" s="16">
        <v>0.14499999999999999</v>
      </c>
      <c r="G15" s="10">
        <v>5172</v>
      </c>
      <c r="H15" s="10">
        <v>4664</v>
      </c>
      <c r="I15" s="16">
        <v>0.109</v>
      </c>
    </row>
    <row r="16" spans="2:16" ht="15.5">
      <c r="B16" s="30" t="s">
        <v>4</v>
      </c>
      <c r="C16" s="31"/>
      <c r="D16" s="28">
        <v>4674</v>
      </c>
      <c r="E16" s="11">
        <v>3829</v>
      </c>
      <c r="F16" s="17">
        <v>0.221</v>
      </c>
      <c r="G16" s="11">
        <v>19030</v>
      </c>
      <c r="H16" s="11">
        <v>15588</v>
      </c>
      <c r="I16" s="17">
        <v>0.221</v>
      </c>
    </row>
    <row r="17" spans="2:9" ht="15.5">
      <c r="B17" s="30" t="s">
        <v>5</v>
      </c>
      <c r="C17" s="31"/>
      <c r="D17" s="28">
        <v>3614</v>
      </c>
      <c r="E17" s="11">
        <v>3088</v>
      </c>
      <c r="F17" s="17">
        <v>0.17100000000000001</v>
      </c>
      <c r="G17" s="11">
        <v>14478</v>
      </c>
      <c r="H17" s="11">
        <v>12772</v>
      </c>
      <c r="I17" s="17">
        <v>0.13400000000000001</v>
      </c>
    </row>
    <row r="18" spans="2:9" ht="15.5">
      <c r="B18" s="30" t="s">
        <v>6</v>
      </c>
      <c r="C18" s="31"/>
      <c r="D18" s="27">
        <v>0.77300000000000002</v>
      </c>
      <c r="E18" s="15">
        <v>0.80600000000000005</v>
      </c>
      <c r="F18" s="17" t="s">
        <v>27</v>
      </c>
      <c r="G18" s="15">
        <v>0.76100000000000001</v>
      </c>
      <c r="H18" s="15">
        <v>0.81899999999999995</v>
      </c>
      <c r="I18" s="17" t="s">
        <v>28</v>
      </c>
    </row>
    <row r="19" spans="2:9" ht="15.5">
      <c r="B19" s="30" t="s">
        <v>7</v>
      </c>
      <c r="C19" s="31"/>
      <c r="D19" s="11">
        <v>9487</v>
      </c>
      <c r="E19" s="11">
        <v>7878</v>
      </c>
      <c r="F19" s="17">
        <v>0.20399999999999999</v>
      </c>
      <c r="G19" s="11">
        <v>37944</v>
      </c>
      <c r="H19" s="11">
        <v>31514</v>
      </c>
      <c r="I19" s="17">
        <v>0.20399999999999999</v>
      </c>
    </row>
    <row r="20" spans="2:9" ht="15.5">
      <c r="B20" s="30" t="s">
        <v>8</v>
      </c>
      <c r="C20" s="31"/>
      <c r="D20" s="28">
        <v>34410</v>
      </c>
      <c r="E20" s="11">
        <v>29204</v>
      </c>
      <c r="F20" s="17">
        <v>0.17799999999999999</v>
      </c>
      <c r="G20" s="11">
        <v>140042</v>
      </c>
      <c r="H20" s="11">
        <v>119137</v>
      </c>
      <c r="I20" s="17">
        <v>0.17499999999999999</v>
      </c>
    </row>
    <row r="21" spans="2:9" ht="16" thickBot="1">
      <c r="B21" s="41" t="s">
        <v>9</v>
      </c>
      <c r="C21" s="42"/>
      <c r="D21" s="29">
        <v>2481</v>
      </c>
      <c r="E21" s="13">
        <v>2537</v>
      </c>
      <c r="F21" s="18">
        <v>-2.1999999999999999E-2</v>
      </c>
      <c r="G21" s="13">
        <v>2519</v>
      </c>
      <c r="H21" s="13">
        <v>2585</v>
      </c>
      <c r="I21" s="18">
        <v>-2.5999999999999999E-2</v>
      </c>
    </row>
    <row r="22" spans="2:9" ht="15.5">
      <c r="B22" s="34"/>
      <c r="C22" s="35"/>
      <c r="D22" s="14"/>
      <c r="E22" s="14"/>
      <c r="F22" s="19"/>
      <c r="G22" s="14"/>
      <c r="H22" s="14"/>
      <c r="I22" s="21"/>
    </row>
    <row r="23" spans="2:9" ht="16" thickBot="1">
      <c r="B23" s="37" t="s">
        <v>11</v>
      </c>
      <c r="C23" s="38"/>
      <c r="D23" s="7"/>
      <c r="E23" s="7"/>
      <c r="F23" s="20"/>
      <c r="G23" s="7"/>
      <c r="H23" s="7"/>
      <c r="I23" s="22"/>
    </row>
    <row r="24" spans="2:9" ht="15.5">
      <c r="B24" s="32" t="s">
        <v>3</v>
      </c>
      <c r="C24" s="33"/>
      <c r="D24" s="43">
        <v>1544</v>
      </c>
      <c r="E24" s="10">
        <v>1832</v>
      </c>
      <c r="F24" s="16">
        <v>-0.157</v>
      </c>
      <c r="G24" s="10">
        <v>6483</v>
      </c>
      <c r="H24" s="10">
        <v>7583</v>
      </c>
      <c r="I24" s="16">
        <v>-0.14499999999999999</v>
      </c>
    </row>
    <row r="25" spans="2:9" ht="15.5">
      <c r="B25" s="30" t="s">
        <v>4</v>
      </c>
      <c r="C25" s="31"/>
      <c r="D25" s="28">
        <v>926</v>
      </c>
      <c r="E25" s="11">
        <v>1057</v>
      </c>
      <c r="F25" s="17">
        <v>-0.124</v>
      </c>
      <c r="G25" s="11">
        <v>3888</v>
      </c>
      <c r="H25" s="11">
        <v>4433</v>
      </c>
      <c r="I25" s="17">
        <v>-0.123</v>
      </c>
    </row>
    <row r="26" spans="2:9" ht="15.5">
      <c r="B26" s="30" t="s">
        <v>5</v>
      </c>
      <c r="C26" s="31"/>
      <c r="D26" s="9">
        <v>707</v>
      </c>
      <c r="E26" s="8">
        <v>819</v>
      </c>
      <c r="F26" s="17">
        <v>-0.13700000000000001</v>
      </c>
      <c r="G26" s="11">
        <v>3001</v>
      </c>
      <c r="H26" s="11">
        <v>3453</v>
      </c>
      <c r="I26" s="17">
        <v>-0.13100000000000001</v>
      </c>
    </row>
    <row r="27" spans="2:9" ht="15.5">
      <c r="B27" s="30" t="s">
        <v>6</v>
      </c>
      <c r="C27" s="31"/>
      <c r="D27" s="27">
        <v>0.76400000000000001</v>
      </c>
      <c r="E27" s="15">
        <v>0.77400000000000002</v>
      </c>
      <c r="F27" s="17" t="s">
        <v>29</v>
      </c>
      <c r="G27" s="15">
        <v>0.77200000000000002</v>
      </c>
      <c r="H27" s="15">
        <v>0.77900000000000003</v>
      </c>
      <c r="I27" s="17" t="s">
        <v>30</v>
      </c>
    </row>
    <row r="28" spans="2:9" ht="15.5">
      <c r="B28" s="30" t="s">
        <v>7</v>
      </c>
      <c r="C28" s="31"/>
      <c r="D28" s="11">
        <v>11617</v>
      </c>
      <c r="E28" s="11">
        <v>13016</v>
      </c>
      <c r="F28" s="17">
        <v>-0.107</v>
      </c>
      <c r="G28" s="11">
        <v>48686</v>
      </c>
      <c r="H28" s="11">
        <v>53875</v>
      </c>
      <c r="I28" s="17">
        <v>-9.6000000000000002E-2</v>
      </c>
    </row>
    <row r="29" spans="2:9" ht="15.5">
      <c r="B29" s="30" t="s">
        <v>8</v>
      </c>
      <c r="C29" s="31"/>
      <c r="D29" s="28">
        <v>13928</v>
      </c>
      <c r="E29" s="11">
        <v>15629</v>
      </c>
      <c r="F29" s="17">
        <v>-0.109</v>
      </c>
      <c r="G29" s="11">
        <v>58848</v>
      </c>
      <c r="H29" s="11">
        <v>65442</v>
      </c>
      <c r="I29" s="17">
        <v>-0.10100000000000001</v>
      </c>
    </row>
    <row r="30" spans="2:9" ht="16" thickBot="1">
      <c r="B30" s="41" t="s">
        <v>9</v>
      </c>
      <c r="C30" s="42"/>
      <c r="D30" s="12">
        <v>456</v>
      </c>
      <c r="E30" s="26">
        <v>456</v>
      </c>
      <c r="F30" s="18">
        <v>1E-3</v>
      </c>
      <c r="G30" s="26">
        <v>458</v>
      </c>
      <c r="H30" s="26">
        <v>461</v>
      </c>
      <c r="I30" s="18">
        <v>-8.0000000000000002E-3</v>
      </c>
    </row>
    <row r="31" spans="2:9"/>
    <row r="32" spans="2:9"/>
    <row r="33"/>
    <row r="34"/>
    <row r="35"/>
  </sheetData>
  <mergeCells count="3">
    <mergeCell ref="B2:C3"/>
    <mergeCell ref="D2:F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48AA-4620-4461-BF62-045B12F78D95}">
  <dimension ref="A1:P14"/>
  <sheetViews>
    <sheetView showGridLines="0" zoomScale="70" zoomScaleNormal="70" workbookViewId="0"/>
  </sheetViews>
  <sheetFormatPr baseColWidth="10" defaultColWidth="0" defaultRowHeight="14.5" zeroHeight="1"/>
  <cols>
    <col min="1" max="1" width="10.81640625" customWidth="1"/>
    <col min="2" max="2" width="10.7265625" customWidth="1"/>
    <col min="3" max="3" width="14.54296875" customWidth="1"/>
    <col min="4" max="11" width="10.81640625" customWidth="1"/>
    <col min="12" max="16" width="0" hidden="1" customWidth="1"/>
    <col min="17" max="16384" width="10.81640625" hidden="1"/>
  </cols>
  <sheetData>
    <row r="1" spans="2:9" ht="15" thickBot="1"/>
    <row r="2" spans="2:9" ht="16" thickBot="1">
      <c r="B2" s="55" t="s">
        <v>12</v>
      </c>
      <c r="C2" s="56"/>
      <c r="D2" s="60" t="s">
        <v>24</v>
      </c>
      <c r="E2" s="60"/>
      <c r="F2" s="60"/>
      <c r="G2" s="59" t="s">
        <v>21</v>
      </c>
      <c r="H2" s="60"/>
      <c r="I2" s="61"/>
    </row>
    <row r="3" spans="2:9" ht="16" thickBot="1">
      <c r="B3" s="66"/>
      <c r="C3" s="67"/>
      <c r="D3" s="50">
        <v>2025</v>
      </c>
      <c r="E3" s="49">
        <v>2024</v>
      </c>
      <c r="F3" s="51" t="s">
        <v>1</v>
      </c>
      <c r="G3" s="52">
        <v>2025</v>
      </c>
      <c r="H3" s="53">
        <v>2024</v>
      </c>
      <c r="I3" s="54" t="s">
        <v>1</v>
      </c>
    </row>
    <row r="4" spans="2:9" ht="15.5">
      <c r="B4" s="68" t="s">
        <v>20</v>
      </c>
      <c r="C4" s="69"/>
      <c r="D4" s="24">
        <v>53245</v>
      </c>
      <c r="E4" s="24">
        <v>49216</v>
      </c>
      <c r="F4" s="17">
        <v>8.2000000000000003E-2</v>
      </c>
      <c r="G4" s="24">
        <v>184682</v>
      </c>
      <c r="H4" s="24">
        <v>187206</v>
      </c>
      <c r="I4" s="17">
        <v>-1.2999999999999999E-2</v>
      </c>
    </row>
    <row r="5" spans="2:9" ht="15.5">
      <c r="B5" s="62" t="s">
        <v>13</v>
      </c>
      <c r="C5" s="63"/>
      <c r="D5" s="23">
        <v>272920</v>
      </c>
      <c r="E5" s="24">
        <v>240834</v>
      </c>
      <c r="F5" s="17">
        <v>0.13300000000000001</v>
      </c>
      <c r="G5" s="24">
        <v>962208</v>
      </c>
      <c r="H5" s="24">
        <v>904619</v>
      </c>
      <c r="I5" s="17">
        <v>6.4000000000000001E-2</v>
      </c>
    </row>
    <row r="6" spans="2:9" ht="15.5">
      <c r="B6" s="62" t="s">
        <v>14</v>
      </c>
      <c r="C6" s="63"/>
      <c r="D6" s="23">
        <v>164916</v>
      </c>
      <c r="E6" s="24">
        <v>146683</v>
      </c>
      <c r="F6" s="17">
        <v>0.124</v>
      </c>
      <c r="G6" s="24">
        <v>577904</v>
      </c>
      <c r="H6" s="24">
        <v>552168</v>
      </c>
      <c r="I6" s="17">
        <v>4.7E-2</v>
      </c>
    </row>
    <row r="7" spans="2:9" ht="15.5">
      <c r="B7" s="62" t="s">
        <v>6</v>
      </c>
      <c r="C7" s="63"/>
      <c r="D7" s="27">
        <v>0.60399999999999998</v>
      </c>
      <c r="E7" s="15">
        <v>0.60899999999999999</v>
      </c>
      <c r="F7" s="17" t="s">
        <v>23</v>
      </c>
      <c r="G7" s="15">
        <v>0.60099999999999998</v>
      </c>
      <c r="H7" s="15">
        <v>0.61</v>
      </c>
      <c r="I7" s="17" t="s">
        <v>22</v>
      </c>
    </row>
    <row r="8" spans="2:9" ht="15.5">
      <c r="B8" s="62" t="s">
        <v>7</v>
      </c>
      <c r="C8" s="63"/>
      <c r="D8" s="9">
        <v>986</v>
      </c>
      <c r="E8" s="11">
        <v>1016</v>
      </c>
      <c r="F8" s="17">
        <v>-0.03</v>
      </c>
      <c r="G8" s="11">
        <v>3309</v>
      </c>
      <c r="H8" s="11">
        <v>3884</v>
      </c>
      <c r="I8" s="17">
        <v>-0.14799999999999999</v>
      </c>
    </row>
    <row r="9" spans="2:9" ht="16" thickBot="1">
      <c r="B9" s="64" t="s">
        <v>8</v>
      </c>
      <c r="C9" s="65"/>
      <c r="D9" s="13">
        <v>3739</v>
      </c>
      <c r="E9" s="13">
        <v>3659</v>
      </c>
      <c r="F9" s="18">
        <v>2.1999999999999999E-2</v>
      </c>
      <c r="G9" s="13">
        <v>12412</v>
      </c>
      <c r="H9" s="25">
        <v>13802</v>
      </c>
      <c r="I9" s="18">
        <v>-0.10100000000000001</v>
      </c>
    </row>
    <row r="10" spans="2:9"/>
    <row r="11" spans="2:9"/>
    <row r="12" spans="2:9"/>
    <row r="13" spans="2:9"/>
    <row r="14" spans="2:9"/>
  </sheetData>
  <mergeCells count="9">
    <mergeCell ref="B8:C8"/>
    <mergeCell ref="B9:C9"/>
    <mergeCell ref="B2:C3"/>
    <mergeCell ref="D2:F2"/>
    <mergeCell ref="G2:I2"/>
    <mergeCell ref="B4:C4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2372-8C14-43A3-BD8D-F8E624C9E266}">
  <dimension ref="A1:H14"/>
  <sheetViews>
    <sheetView showGridLines="0" zoomScale="98" zoomScaleNormal="98" workbookViewId="0"/>
  </sheetViews>
  <sheetFormatPr baseColWidth="10" defaultColWidth="0" defaultRowHeight="14.5" zeroHeight="1"/>
  <cols>
    <col min="1" max="8" width="10.81640625" customWidth="1"/>
    <col min="9" max="16384" width="10.81640625" hidden="1"/>
  </cols>
  <sheetData>
    <row r="1" spans="2:5" ht="15" thickBot="1"/>
    <row r="2" spans="2:5" ht="16" thickBot="1">
      <c r="B2" s="70" t="s">
        <v>32</v>
      </c>
      <c r="C2" s="71"/>
      <c r="D2" s="71"/>
      <c r="E2" s="72"/>
    </row>
    <row r="3" spans="2:5" ht="15" thickBot="1">
      <c r="B3" s="44" t="s">
        <v>15</v>
      </c>
      <c r="C3" s="45">
        <f>+SUM(C4:C6)</f>
        <v>15</v>
      </c>
      <c r="D3" s="46" t="s">
        <v>16</v>
      </c>
      <c r="E3" s="45">
        <f>+SUM(E4:E6)</f>
        <v>134</v>
      </c>
    </row>
    <row r="4" spans="2:5">
      <c r="B4" s="2" t="s">
        <v>33</v>
      </c>
      <c r="C4" s="3">
        <v>15</v>
      </c>
      <c r="D4" s="47" t="s">
        <v>17</v>
      </c>
      <c r="E4" s="3">
        <v>8</v>
      </c>
    </row>
    <row r="5" spans="2:5">
      <c r="B5" s="2"/>
      <c r="C5" s="3"/>
      <c r="D5" s="47" t="s">
        <v>18</v>
      </c>
      <c r="E5" s="3">
        <v>79</v>
      </c>
    </row>
    <row r="6" spans="2:5" ht="15" thickBot="1">
      <c r="B6" s="4"/>
      <c r="C6" s="5"/>
      <c r="D6" s="48" t="s">
        <v>19</v>
      </c>
      <c r="E6" s="5">
        <v>47</v>
      </c>
    </row>
    <row r="7" spans="2:5" ht="16" thickBot="1">
      <c r="B7" s="73" t="s">
        <v>34</v>
      </c>
      <c r="C7" s="74"/>
      <c r="D7" s="74"/>
      <c r="E7" s="75"/>
    </row>
    <row r="8" spans="2:5" ht="15" thickBot="1">
      <c r="B8" s="76" t="s">
        <v>15</v>
      </c>
      <c r="C8" s="77"/>
      <c r="D8" s="77">
        <f>+D9</f>
        <v>14</v>
      </c>
      <c r="E8" s="78"/>
    </row>
    <row r="9" spans="2:5" ht="15" thickBot="1">
      <c r="B9" s="79" t="s">
        <v>31</v>
      </c>
      <c r="C9" s="80"/>
      <c r="D9" s="80">
        <v>14</v>
      </c>
      <c r="E9" s="81"/>
    </row>
    <row r="10" spans="2:5" ht="16" thickBot="1">
      <c r="B10" s="82" t="s">
        <v>35</v>
      </c>
      <c r="C10" s="83"/>
      <c r="D10" s="83"/>
      <c r="E10" s="84"/>
    </row>
    <row r="11" spans="2:5" ht="15" thickBot="1">
      <c r="B11" s="76" t="s">
        <v>36</v>
      </c>
      <c r="C11" s="77"/>
      <c r="D11" s="77">
        <f>+D12</f>
        <v>7</v>
      </c>
      <c r="E11" s="78"/>
    </row>
    <row r="12" spans="2:5" ht="15" thickBot="1">
      <c r="B12" s="79" t="s">
        <v>37</v>
      </c>
      <c r="C12" s="80"/>
      <c r="D12" s="80">
        <v>7</v>
      </c>
      <c r="E12" s="81"/>
    </row>
    <row r="13" spans="2:5">
      <c r="B13" s="85"/>
      <c r="C13" s="85"/>
      <c r="D13" s="85"/>
      <c r="E13" s="85"/>
    </row>
    <row r="14" spans="2:5">
      <c r="B14" s="85"/>
      <c r="C14" s="85"/>
      <c r="D14" s="85"/>
      <c r="E14" s="85"/>
    </row>
  </sheetData>
  <mergeCells count="11">
    <mergeCell ref="B12:C12"/>
    <mergeCell ref="D12:E12"/>
    <mergeCell ref="B9:C9"/>
    <mergeCell ref="D9:E9"/>
    <mergeCell ref="B10:E10"/>
    <mergeCell ref="B11:C11"/>
    <mergeCell ref="D11:E11"/>
    <mergeCell ref="B2:E2"/>
    <mergeCell ref="B7:E7"/>
    <mergeCell ref="B8:C8"/>
    <mergeCell ref="D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22B3CEC513D40A989CDC6AAB3F53C" ma:contentTypeVersion="20" ma:contentTypeDescription="Create a new document." ma:contentTypeScope="" ma:versionID="a6713a2b5001897df990353c8dfcb1e1">
  <xsd:schema xmlns:xsd="http://www.w3.org/2001/XMLSchema" xmlns:xs="http://www.w3.org/2001/XMLSchema" xmlns:p="http://schemas.microsoft.com/office/2006/metadata/properties" xmlns:ns1="http://schemas.microsoft.com/sharepoint/v3" xmlns:ns2="b09fd781-4719-4c72-9aff-b29c9be1a3c3" xmlns:ns3="b486d62a-5aba-4a96-a129-9523e3529738" targetNamespace="http://schemas.microsoft.com/office/2006/metadata/properties" ma:root="true" ma:fieldsID="1ea3b8cf040f9eec8761be0d8954153d" ns1:_="" ns2:_="" ns3:_="">
    <xsd:import namespace="http://schemas.microsoft.com/sharepoint/v3"/>
    <xsd:import namespace="b09fd781-4719-4c72-9aff-b29c9be1a3c3"/>
    <xsd:import namespace="b486d62a-5aba-4a96-a129-9523e35297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fd781-4719-4c72-9aff-b29c9be1a3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2942725-67b8-450c-a6d6-2b0f498a2204}" ma:internalName="TaxCatchAll" ma:showField="CatchAllData" ma:web="b09fd781-4719-4c72-9aff-b29c9be1a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6d62a-5aba-4a96-a129-9523e3529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a03212-3c7b-4bb8-a9fd-561b5c4aa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86d62a-5aba-4a96-a129-9523e3529738">
      <Terms xmlns="http://schemas.microsoft.com/office/infopath/2007/PartnerControls"/>
    </lcf76f155ced4ddcb4097134ff3c332f>
    <TaxCatchAll xmlns="b09fd781-4719-4c72-9aff-b29c9be1a3c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9FCAD-9EF3-4F01-885F-2009331B4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09fd781-4719-4c72-9aff-b29c9be1a3c3"/>
    <ds:schemaRef ds:uri="b486d62a-5aba-4a96-a129-9523e3529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8FBA57-6E89-4FA9-900E-C8C453C5DBBF}">
  <ds:schemaRefs>
    <ds:schemaRef ds:uri="http://schemas.microsoft.com/sharepoint/v3"/>
    <ds:schemaRef ds:uri="b09fd781-4719-4c72-9aff-b29c9be1a3c3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486d62a-5aba-4a96-a129-9523e352973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11D832-4890-4B50-A7AD-9FCF941E88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95ecea-2d80-4438-b187-500ba7651319}" enabled="1" method="Standard" siteId="{a2addd3e-8397-4579-ba30-7a38803fc3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Passenger Segment</vt:lpstr>
      <vt:lpstr>Cargo Segment</vt:lpstr>
      <vt:lpstr>Operating Fleet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Bermudez Martelo</dc:creator>
  <cp:keywords/>
  <dc:description/>
  <cp:lastModifiedBy>Laura Tatiana Gutierrez Cepeda</cp:lastModifiedBy>
  <cp:revision/>
  <dcterms:created xsi:type="dcterms:W3CDTF">2024-02-29T17:44:59Z</dcterms:created>
  <dcterms:modified xsi:type="dcterms:W3CDTF">2025-05-15T13:23:36Z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0x0101001C222B3CEC513D40A989CDC6AAB3F53C</vt:lpwstr>
  </property>
</Properties>
</file>