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Investor Relations\Earnings\2019\4Q19\Final Posted Materials\"/>
    </mc:Choice>
  </mc:AlternateContent>
  <bookViews>
    <workbookView xWindow="0" yWindow="0" windowWidth="19200" windowHeight="10860"/>
  </bookViews>
  <sheets>
    <sheet name="Operating Performance" sheetId="1" r:id="rId1"/>
    <sheet name="Portfolio" sheetId="2" r:id="rId2"/>
    <sheet name="Repurchase Agreements and Cost " sheetId="3" r:id="rId3"/>
    <sheet name="Balance Sheet" sheetId="4" r:id="rId4"/>
    <sheet name="Income Statement" sheetId="5" r:id="rId5"/>
    <sheet name="GAAP to Non-GAAP Rec" sheetId="6" r:id="rId6"/>
    <sheet name="Summary of Core Earnings" sheetId="7"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Portfolio!$A$1:$I$72</definedName>
  </definedNames>
  <calcPr calcId="162913"/>
</workbook>
</file>

<file path=xl/calcChain.xml><?xml version="1.0" encoding="utf-8"?>
<calcChain xmlns="http://schemas.openxmlformats.org/spreadsheetml/2006/main">
  <c r="E54" i="2" l="1"/>
  <c r="H59" i="5" l="1"/>
  <c r="H61" i="5" s="1"/>
  <c r="H58" i="5"/>
  <c r="F58" i="5"/>
  <c r="F59" i="5" s="1"/>
  <c r="F61" i="5" s="1"/>
  <c r="D58" i="5"/>
  <c r="D59" i="5" s="1"/>
  <c r="D61" i="5" s="1"/>
  <c r="B58" i="5"/>
  <c r="B59" i="5" s="1"/>
  <c r="B61" i="5" s="1"/>
  <c r="H40" i="5"/>
  <c r="F40" i="5"/>
  <c r="D40" i="5"/>
  <c r="B40" i="5"/>
  <c r="H32" i="5"/>
  <c r="F32" i="5"/>
  <c r="D32" i="5"/>
  <c r="B32" i="5"/>
  <c r="H22" i="5"/>
  <c r="F22" i="5"/>
  <c r="D22" i="5"/>
  <c r="B22" i="5"/>
  <c r="H14" i="5"/>
  <c r="F14" i="5"/>
  <c r="D14" i="5"/>
  <c r="D23" i="5" s="1"/>
  <c r="D41" i="5" s="1"/>
  <c r="D43" i="5" s="1"/>
  <c r="D46" i="5" s="1"/>
  <c r="B14" i="5"/>
  <c r="B23" i="5" s="1"/>
  <c r="B41" i="5" s="1"/>
  <c r="B43" i="5" s="1"/>
  <c r="B46" i="5" s="1"/>
  <c r="D44" i="4"/>
  <c r="B44" i="4"/>
  <c r="D36" i="4"/>
  <c r="D45" i="4" s="1"/>
  <c r="B36" i="4"/>
  <c r="D21" i="4"/>
  <c r="B21" i="4"/>
  <c r="C24" i="3"/>
  <c r="C7" i="3"/>
  <c r="C12" i="3" s="1"/>
  <c r="G17" i="2"/>
  <c r="C17" i="2"/>
  <c r="G10" i="2"/>
  <c r="C10" i="2"/>
  <c r="G18" i="2" l="1"/>
  <c r="G20" i="2" s="1"/>
  <c r="C18" i="2"/>
  <c r="C20" i="2" s="1"/>
  <c r="F23" i="5"/>
  <c r="F41" i="5" s="1"/>
  <c r="F43" i="5" s="1"/>
  <c r="F46" i="5" s="1"/>
  <c r="H23" i="5"/>
  <c r="H41" i="5" s="1"/>
  <c r="H43" i="5" s="1"/>
  <c r="H46" i="5" s="1"/>
  <c r="B45" i="4"/>
</calcChain>
</file>

<file path=xl/sharedStrings.xml><?xml version="1.0" encoding="utf-8"?>
<sst xmlns="http://schemas.openxmlformats.org/spreadsheetml/2006/main" count="359" uniqueCount="310">
  <si>
    <r>
      <rPr>
        <b/>
        <sz val="9"/>
        <color rgb="FF000000"/>
        <rFont val="Times New Roman"/>
        <family val="1"/>
      </rPr>
      <t>Two Harbors Investment Corp. Operating Performance (unaudited)</t>
    </r>
  </si>
  <si>
    <r>
      <rPr>
        <sz val="8"/>
        <color rgb="FF000000"/>
        <rFont val="Times New Roman"/>
        <family val="1"/>
      </rPr>
      <t>(dollars in thousands, except per common share data)</t>
    </r>
  </si>
  <si>
    <t>Three Months Ended
December 31, 2019</t>
  </si>
  <si>
    <t>Three Months Ended
September 30, 2019</t>
  </si>
  <si>
    <r>
      <rPr>
        <b/>
        <u/>
        <sz val="9"/>
        <color rgb="FF000000"/>
        <rFont val="Times New Roman"/>
        <family val="1"/>
      </rPr>
      <t>Earnings attributable to common stockholders</t>
    </r>
  </si>
  <si>
    <r>
      <rPr>
        <b/>
        <sz val="9"/>
        <color rgb="FF000000"/>
        <rFont val="Times New Roman"/>
        <family val="1"/>
      </rPr>
      <t xml:space="preserve"> Earnings</t>
    </r>
  </si>
  <si>
    <r>
      <rPr>
        <b/>
        <sz val="9"/>
        <color rgb="FF000000"/>
        <rFont val="Times New Roman"/>
        <family val="1"/>
      </rPr>
      <t xml:space="preserve"> Per weighted average basic common share</t>
    </r>
  </si>
  <si>
    <r>
      <rPr>
        <b/>
        <sz val="9"/>
        <color rgb="FF000000"/>
        <rFont val="Times New Roman"/>
        <family val="1"/>
      </rPr>
      <t>Annualized return on average common equity</t>
    </r>
  </si>
  <si>
    <r>
      <rPr>
        <b/>
        <sz val="9"/>
        <color rgb="FF000000"/>
        <rFont val="Times New Roman"/>
        <family val="1"/>
      </rPr>
      <t xml:space="preserve"> Earnings</t>
    </r>
  </si>
  <si>
    <r>
      <rPr>
        <b/>
        <sz val="9"/>
        <color rgb="FF000000"/>
        <rFont val="Times New Roman"/>
        <family val="1"/>
      </rPr>
      <t xml:space="preserve"> Per weighted average basic common share</t>
    </r>
  </si>
  <si>
    <r>
      <rPr>
        <b/>
        <sz val="9"/>
        <color rgb="FF000000"/>
        <rFont val="Times New Roman"/>
        <family val="1"/>
      </rPr>
      <t>Annualized return on average common equity</t>
    </r>
  </si>
  <si>
    <r>
      <rPr>
        <sz val="9"/>
        <color rgb="FF000000"/>
        <rFont val="Times New Roman"/>
        <family val="1"/>
      </rPr>
      <t>Comprehensive Income</t>
    </r>
  </si>
  <si>
    <r>
      <rPr>
        <sz val="9"/>
        <color rgb="FF000000"/>
        <rFont val="Times New Roman"/>
        <family val="1"/>
      </rPr>
      <t xml:space="preserve">GAAP Net Income </t>
    </r>
  </si>
  <si>
    <r>
      <rPr>
        <sz val="9"/>
        <color rgb="FF000000"/>
        <rFont val="Times New Roman"/>
        <family val="1"/>
      </rPr>
      <t>Core Earnings, including dollar roll income</t>
    </r>
    <r>
      <rPr>
        <vertAlign val="superscript"/>
        <sz val="9"/>
        <color rgb="FF000000"/>
        <rFont val="Times New Roman"/>
        <family val="1"/>
      </rPr>
      <t>(1)</t>
    </r>
  </si>
  <si>
    <r>
      <rPr>
        <b/>
        <u/>
        <sz val="9"/>
        <color rgb="FF000000"/>
        <rFont val="Times New Roman"/>
        <family val="1"/>
      </rPr>
      <t>Operating Metrics</t>
    </r>
  </si>
  <si>
    <r>
      <rPr>
        <sz val="9"/>
        <color rgb="FF000000"/>
        <rFont val="Times New Roman"/>
        <family val="1"/>
      </rPr>
      <t>Dividend per common share</t>
    </r>
  </si>
  <si>
    <r>
      <rPr>
        <sz val="9"/>
        <color rgb="FF000000"/>
        <rFont val="Times New Roman"/>
        <family val="1"/>
      </rPr>
      <t>Annualized dividend yield</t>
    </r>
    <r>
      <rPr>
        <vertAlign val="superscript"/>
        <sz val="9"/>
        <color rgb="FF000000"/>
        <rFont val="Times New Roman"/>
        <family val="1"/>
      </rPr>
      <t>(2)</t>
    </r>
  </si>
  <si>
    <r>
      <rPr>
        <sz val="9"/>
        <color rgb="FF000000"/>
        <rFont val="Times New Roman"/>
        <family val="1"/>
      </rPr>
      <t>Book value per common share at period end</t>
    </r>
  </si>
  <si>
    <r>
      <rPr>
        <sz val="9"/>
        <color rgb="FF000000"/>
        <rFont val="Times New Roman"/>
        <family val="1"/>
      </rPr>
      <t>Return on book value</t>
    </r>
    <r>
      <rPr>
        <vertAlign val="superscript"/>
        <sz val="9"/>
        <color rgb="FF000000"/>
        <rFont val="Times New Roman"/>
        <family val="1"/>
      </rPr>
      <t>(3)</t>
    </r>
  </si>
  <si>
    <r>
      <rPr>
        <sz val="9"/>
        <color rgb="FF000000"/>
        <rFont val="Times New Roman"/>
        <family val="1"/>
      </rPr>
      <t>Other operating expenses, excluding non-cash LTIP amortization</t>
    </r>
    <r>
      <rPr>
        <vertAlign val="superscript"/>
        <sz val="9"/>
        <color rgb="FF000000"/>
        <rFont val="Times New Roman"/>
        <family val="1"/>
      </rPr>
      <t>(4)</t>
    </r>
  </si>
  <si>
    <r>
      <rPr>
        <sz val="9"/>
        <color rgb="FF000000"/>
        <rFont val="Times New Roman"/>
        <family val="1"/>
      </rPr>
      <t>Other operating expenses, excluding non-cash LTIP amortization, as a percentage of average equity</t>
    </r>
    <r>
      <rPr>
        <vertAlign val="superscript"/>
        <sz val="9"/>
        <color rgb="FF000000"/>
        <rFont val="Times New Roman"/>
        <family val="1"/>
      </rPr>
      <t>(4)</t>
    </r>
  </si>
  <si>
    <r>
      <rPr>
        <b/>
        <sz val="9"/>
        <color rgb="FF000000"/>
        <rFont val="Times New Roman"/>
        <family val="1"/>
      </rPr>
      <t>Two Harbors Investment Corp. Portfolio</t>
    </r>
  </si>
  <si>
    <r>
      <rPr>
        <sz val="8"/>
        <color rgb="FF000000"/>
        <rFont val="Times New Roman"/>
        <family val="1"/>
      </rPr>
      <t>(dollars in thousands)</t>
    </r>
  </si>
  <si>
    <t>As of December 31, 2019</t>
  </si>
  <si>
    <t>As of September 30, 2019</t>
  </si>
  <si>
    <t>(unaudited)</t>
  </si>
  <si>
    <t>Aggregate Portfolio</t>
  </si>
  <si>
    <t>Total Portfolio</t>
  </si>
  <si>
    <t>Non-Agency securities</t>
  </si>
  <si>
    <r>
      <rPr>
        <sz val="8"/>
        <color rgb="FF000000"/>
        <rFont val="Times New Roman"/>
        <family val="1"/>
      </rPr>
      <t>(unaudited)</t>
    </r>
  </si>
  <si>
    <r>
      <rPr>
        <sz val="8"/>
        <color rgb="FF000000"/>
        <rFont val="Times New Roman"/>
        <family val="1"/>
      </rPr>
      <t>(unaudited)</t>
    </r>
  </si>
  <si>
    <r>
      <rPr>
        <sz val="8"/>
        <color rgb="FF000000"/>
        <rFont val="Times New Roman"/>
        <family val="1"/>
      </rPr>
      <t>(unaudited)</t>
    </r>
  </si>
  <si>
    <r>
      <rPr>
        <sz val="8"/>
        <color rgb="FF000000"/>
        <rFont val="Times New Roman"/>
        <family val="1"/>
      </rPr>
      <t>(unaudited)</t>
    </r>
  </si>
  <si>
    <t>26.5 basis points</t>
  </si>
  <si>
    <r>
      <rPr>
        <sz val="8"/>
        <color rgb="FF000000"/>
        <rFont val="Times New Roman"/>
        <family val="1"/>
      </rPr>
      <t>(unaudited)</t>
    </r>
  </si>
  <si>
    <r>
      <rPr>
        <sz val="8"/>
        <color rgb="FF000000"/>
        <rFont val="Times New Roman"/>
        <family val="1"/>
      </rPr>
      <t>(unaudited)</t>
    </r>
  </si>
  <si>
    <t>Servicing expenses</t>
  </si>
  <si>
    <r>
      <rPr>
        <sz val="8"/>
        <color rgb="FF000000"/>
        <rFont val="Times New Roman"/>
        <family val="1"/>
      </rPr>
      <t>(unaudited)</t>
    </r>
  </si>
  <si>
    <r>
      <rPr>
        <sz val="8"/>
        <color rgb="FF000000"/>
        <rFont val="Times New Roman"/>
        <family val="1"/>
      </rPr>
      <t>(unaudited)</t>
    </r>
  </si>
  <si>
    <t>December 31, 2019</t>
  </si>
  <si>
    <r>
      <rPr>
        <b/>
        <sz val="9"/>
        <color rgb="FF000000"/>
        <rFont val="Times New Roman"/>
        <family val="1"/>
      </rPr>
      <t>Balance</t>
    </r>
  </si>
  <si>
    <r>
      <rPr>
        <b/>
        <sz val="9"/>
        <color rgb="FF000000"/>
        <rFont val="Times New Roman"/>
        <family val="1"/>
      </rPr>
      <t>Weighted Average Borrowing Rate</t>
    </r>
  </si>
  <si>
    <r>
      <rPr>
        <b/>
        <sz val="9"/>
        <color rgb="FF000000"/>
        <rFont val="Times New Roman"/>
        <family val="1"/>
      </rPr>
      <t>Weighted Average Months to Maturity</t>
    </r>
  </si>
  <si>
    <r>
      <rPr>
        <b/>
        <sz val="9"/>
        <color rgb="FF000000"/>
        <rFont val="Times New Roman"/>
        <family val="1"/>
      </rPr>
      <t>Number of Distinct Counterparties</t>
    </r>
  </si>
  <si>
    <r>
      <rPr>
        <sz val="8"/>
        <color rgb="FF000000"/>
        <rFont val="Times New Roman"/>
        <family val="1"/>
      </rPr>
      <t>(dollars in thousands, unaudited)</t>
    </r>
  </si>
  <si>
    <r>
      <rPr>
        <sz val="9"/>
        <color rgb="FF000000"/>
        <rFont val="Times New Roman"/>
        <family val="1"/>
      </rPr>
      <t>Repurchase agreements collateralized by RMBS</t>
    </r>
  </si>
  <si>
    <r>
      <rPr>
        <sz val="9"/>
        <color rgb="FF000000"/>
        <rFont val="Times New Roman"/>
        <family val="1"/>
      </rPr>
      <t>Repurchase agreements collateralized by MSR</t>
    </r>
  </si>
  <si>
    <r>
      <rPr>
        <sz val="9"/>
        <color rgb="FF000000"/>
        <rFont val="Times New Roman"/>
        <family val="1"/>
      </rPr>
      <t>Total repurchase agreements</t>
    </r>
  </si>
  <si>
    <r>
      <rPr>
        <sz val="10"/>
        <color rgb="FF000000"/>
        <rFont val="Times New Roman"/>
        <family val="1"/>
      </rPr>
      <t>FHLB advances collateralized by RMBS</t>
    </r>
    <r>
      <rPr>
        <vertAlign val="superscript"/>
        <sz val="10"/>
        <color rgb="FF000000"/>
        <rFont val="Times New Roman"/>
        <family val="1"/>
      </rPr>
      <t>(1)</t>
    </r>
  </si>
  <si>
    <r>
      <rPr>
        <sz val="9"/>
        <color rgb="FF000000"/>
        <rFont val="Times New Roman"/>
        <family val="1"/>
      </rPr>
      <t>Revolving credit facilities collateralized by MSR</t>
    </r>
  </si>
  <si>
    <r>
      <rPr>
        <sz val="9"/>
        <color rgb="FF000000"/>
        <rFont val="Times New Roman"/>
        <family val="1"/>
      </rPr>
      <t>Term notes payable collateralized by MSR</t>
    </r>
  </si>
  <si>
    <t>n/a</t>
  </si>
  <si>
    <r>
      <rPr>
        <sz val="9"/>
        <color rgb="FF000000"/>
        <rFont val="Times New Roman"/>
        <family val="1"/>
      </rPr>
      <t>Unsecured convertible senior notes</t>
    </r>
  </si>
  <si>
    <r>
      <rPr>
        <sz val="9"/>
        <color rgb="FF000000"/>
        <rFont val="Times New Roman"/>
        <family val="1"/>
      </rPr>
      <t>n/a</t>
    </r>
  </si>
  <si>
    <r>
      <rPr>
        <b/>
        <sz val="9"/>
        <color rgb="FF000000"/>
        <rFont val="Times New Roman"/>
        <family val="1"/>
      </rPr>
      <t>Total borrowings</t>
    </r>
  </si>
  <si>
    <t>September 30, 2019</t>
  </si>
  <si>
    <r>
      <rPr>
        <b/>
        <sz val="9"/>
        <color rgb="FF000000"/>
        <rFont val="Times New Roman"/>
        <family val="1"/>
      </rPr>
      <t>Balance</t>
    </r>
  </si>
  <si>
    <r>
      <rPr>
        <b/>
        <sz val="9"/>
        <color rgb="FF000000"/>
        <rFont val="Times New Roman"/>
        <family val="1"/>
      </rPr>
      <t>Weighted Average Borrowing Rate</t>
    </r>
  </si>
  <si>
    <r>
      <rPr>
        <b/>
        <sz val="9"/>
        <color rgb="FF000000"/>
        <rFont val="Times New Roman"/>
        <family val="1"/>
      </rPr>
      <t>Weighted Average Months to Maturity</t>
    </r>
  </si>
  <si>
    <r>
      <rPr>
        <b/>
        <sz val="9"/>
        <color rgb="FF000000"/>
        <rFont val="Times New Roman"/>
        <family val="1"/>
      </rPr>
      <t>Number of Distinct Counterparties</t>
    </r>
  </si>
  <si>
    <r>
      <rPr>
        <sz val="8"/>
        <color rgb="FF000000"/>
        <rFont val="Times New Roman"/>
        <family val="1"/>
      </rPr>
      <t>(dollars in thousands, unaudited)</t>
    </r>
  </si>
  <si>
    <r>
      <rPr>
        <sz val="9"/>
        <color rgb="FF000000"/>
        <rFont val="Times New Roman"/>
        <family val="1"/>
      </rPr>
      <t>Repurchase agreements collateralized by RMBS</t>
    </r>
  </si>
  <si>
    <r>
      <rPr>
        <sz val="9"/>
        <color rgb="FF000000"/>
        <rFont val="Times New Roman"/>
        <family val="1"/>
      </rPr>
      <t>Repurchase agreements collateralized by MSR</t>
    </r>
  </si>
  <si>
    <r>
      <rPr>
        <sz val="9"/>
        <color rgb="FF000000"/>
        <rFont val="Times New Roman"/>
        <family val="1"/>
      </rPr>
      <t>Total repurchase agreements</t>
    </r>
  </si>
  <si>
    <r>
      <rPr>
        <sz val="9"/>
        <color rgb="FF000000"/>
        <rFont val="Times New Roman"/>
        <family val="1"/>
      </rPr>
      <t>FHLB advances collateralized by RMBS</t>
    </r>
    <r>
      <rPr>
        <vertAlign val="superscript"/>
        <sz val="9"/>
        <color rgb="FF000000"/>
        <rFont val="Times New Roman"/>
        <family val="1"/>
      </rPr>
      <t>(1)</t>
    </r>
  </si>
  <si>
    <r>
      <rPr>
        <sz val="9"/>
        <color rgb="FF000000"/>
        <rFont val="Times New Roman"/>
        <family val="1"/>
      </rPr>
      <t>Revolving credit facilities collateralized by MSR</t>
    </r>
  </si>
  <si>
    <r>
      <rPr>
        <sz val="9"/>
        <color rgb="FF000000"/>
        <rFont val="Times New Roman"/>
        <family val="1"/>
      </rPr>
      <t>Term notes payable collateralized by MSR</t>
    </r>
  </si>
  <si>
    <r>
      <rPr>
        <sz val="9"/>
        <color rgb="FF000000"/>
        <rFont val="Times New Roman"/>
        <family val="1"/>
      </rPr>
      <t>Unsecured convertible senior notes</t>
    </r>
  </si>
  <si>
    <r>
      <rPr>
        <sz val="9"/>
        <color rgb="FF000000"/>
        <rFont val="Times New Roman"/>
        <family val="1"/>
      </rPr>
      <t>n/a</t>
    </r>
  </si>
  <si>
    <r>
      <rPr>
        <b/>
        <sz val="9"/>
        <color rgb="FF000000"/>
        <rFont val="Times New Roman"/>
        <family val="1"/>
      </rPr>
      <t>Total borrowings</t>
    </r>
  </si>
  <si>
    <r>
      <rPr>
        <b/>
        <sz val="9"/>
        <color rgb="FF000000"/>
        <rFont val="Times New Roman"/>
        <family val="1"/>
      </rPr>
      <t>Borrowings by Collateral Type</t>
    </r>
  </si>
  <si>
    <r>
      <rPr>
        <sz val="8"/>
        <color rgb="FF000000"/>
        <rFont val="Times New Roman"/>
        <family val="1"/>
      </rPr>
      <t>(dollars in thousands)</t>
    </r>
  </si>
  <si>
    <r>
      <rPr>
        <sz val="8"/>
        <color rgb="FF000000"/>
        <rFont val="Times New Roman"/>
        <family val="1"/>
      </rPr>
      <t>(unaudited)</t>
    </r>
  </si>
  <si>
    <r>
      <rPr>
        <sz val="8"/>
        <color rgb="FF000000"/>
        <rFont val="Times New Roman"/>
        <family val="1"/>
      </rPr>
      <t>(unaudited)</t>
    </r>
  </si>
  <si>
    <r>
      <rPr>
        <b/>
        <sz val="9"/>
        <color rgb="FF000000"/>
        <rFont val="Times New Roman"/>
        <family val="1"/>
      </rPr>
      <t>Collateral type:</t>
    </r>
  </si>
  <si>
    <r>
      <rPr>
        <sz val="9"/>
        <color rgb="FF000000"/>
        <rFont val="Times New Roman"/>
        <family val="1"/>
      </rPr>
      <t>Agency RMBS and Agency Derivatives</t>
    </r>
  </si>
  <si>
    <r>
      <rPr>
        <sz val="9"/>
        <color rgb="FF000000"/>
        <rFont val="Times New Roman"/>
        <family val="1"/>
      </rPr>
      <t>Mortgage servicing rights</t>
    </r>
  </si>
  <si>
    <r>
      <rPr>
        <sz val="9"/>
        <color rgb="FF000000"/>
        <rFont val="Times New Roman"/>
        <family val="1"/>
      </rPr>
      <t>Non-Agency securities</t>
    </r>
  </si>
  <si>
    <r>
      <rPr>
        <sz val="9"/>
        <color rgb="FF000000"/>
        <rFont val="Times New Roman"/>
        <family val="1"/>
      </rPr>
      <t>Other</t>
    </r>
    <r>
      <rPr>
        <vertAlign val="superscript"/>
        <sz val="9"/>
        <color rgb="FF000000"/>
        <rFont val="Times New Roman"/>
        <family val="1"/>
      </rPr>
      <t>(2)</t>
    </r>
  </si>
  <si>
    <r>
      <rPr>
        <sz val="9"/>
        <color rgb="FF000000"/>
        <rFont val="Times New Roman"/>
        <family val="1"/>
      </rPr>
      <t>Total/Annualized cost of funds on average borrowings during the quarter</t>
    </r>
  </si>
  <si>
    <r>
      <rPr>
        <sz val="9"/>
        <color rgb="FF000000"/>
        <rFont val="Times New Roman"/>
        <family val="1"/>
      </rPr>
      <t>Debt-to-equity ratio at period-end</t>
    </r>
    <r>
      <rPr>
        <vertAlign val="superscript"/>
        <sz val="9"/>
        <color rgb="FF000000"/>
        <rFont val="Times New Roman"/>
        <family val="1"/>
      </rPr>
      <t>(3)</t>
    </r>
  </si>
  <si>
    <r>
      <rPr>
        <sz val="9"/>
        <color rgb="FF000000"/>
        <rFont val="Times New Roman"/>
        <family val="1"/>
      </rPr>
      <t>Economic debt-to-equity ratio at period-end</t>
    </r>
    <r>
      <rPr>
        <vertAlign val="superscript"/>
        <sz val="9"/>
        <color rgb="FF000000"/>
        <rFont val="Times New Roman"/>
        <family val="1"/>
      </rPr>
      <t>(4)</t>
    </r>
  </si>
  <si>
    <r>
      <rPr>
        <b/>
        <sz val="9"/>
        <color rgb="FF000000"/>
        <rFont val="Times New Roman"/>
        <family val="1"/>
      </rPr>
      <t>Cost of Funds Metrics</t>
    </r>
  </si>
  <si>
    <r>
      <rPr>
        <sz val="8"/>
        <color rgb="FF000000"/>
        <rFont val="Times New Roman"/>
        <family val="1"/>
      </rPr>
      <t>(unaudited)</t>
    </r>
  </si>
  <si>
    <r>
      <rPr>
        <sz val="8"/>
        <color rgb="FF000000"/>
        <rFont val="Times New Roman"/>
        <family val="1"/>
      </rPr>
      <t>(unaudited)</t>
    </r>
  </si>
  <si>
    <r>
      <rPr>
        <sz val="9"/>
        <color rgb="FF000000"/>
        <rFont val="Times New Roman"/>
        <family val="1"/>
      </rPr>
      <t>Annualized cost of funds on average borrowings during the quarter:</t>
    </r>
  </si>
  <si>
    <r>
      <rPr>
        <sz val="9"/>
        <color rgb="FF000000"/>
        <rFont val="Times New Roman"/>
        <family val="1"/>
      </rPr>
      <t>Agency RMBS and Agency Derivatives</t>
    </r>
  </si>
  <si>
    <r>
      <rPr>
        <sz val="9"/>
        <color rgb="FF000000"/>
        <rFont val="Times New Roman"/>
        <family val="1"/>
      </rPr>
      <t>Mortgage servicing rights</t>
    </r>
    <r>
      <rPr>
        <vertAlign val="superscript"/>
        <sz val="9"/>
        <color rgb="FF000000"/>
        <rFont val="Times New Roman"/>
        <family val="1"/>
      </rPr>
      <t>(5)</t>
    </r>
  </si>
  <si>
    <r>
      <rPr>
        <sz val="9"/>
        <color rgb="FF000000"/>
        <rFont val="Times New Roman"/>
        <family val="1"/>
      </rPr>
      <t>Non-Agency securities</t>
    </r>
  </si>
  <si>
    <r>
      <rPr>
        <sz val="9"/>
        <color rgb="FF000000"/>
        <rFont val="Times New Roman"/>
        <family val="1"/>
      </rPr>
      <t>Other</t>
    </r>
    <r>
      <rPr>
        <vertAlign val="superscript"/>
        <sz val="9"/>
        <color rgb="FF000000"/>
        <rFont val="Times New Roman"/>
        <family val="1"/>
      </rPr>
      <t>(2)(5)</t>
    </r>
  </si>
  <si>
    <r>
      <rPr>
        <sz val="10"/>
        <color rgb="FF000000"/>
        <rFont val="Times New Roman"/>
        <family val="1"/>
      </rPr>
      <t xml:space="preserve">(1) The company’s wholly owned subsidiary, TH Insurance Holdings Company LLC (TH Insurance), is a member of the FHLB.  As a member of the FHLB, TH Insurance has access to a variety of products and services offered by the FHLB, including secured advances. 
</t>
    </r>
    <r>
      <rPr>
        <sz val="10"/>
        <color rgb="FF000000"/>
        <rFont val="Times New Roman"/>
        <family val="1"/>
      </rPr>
      <t xml:space="preserve">(2) Includes unsecured convertible senior notes. 
</t>
    </r>
    <r>
      <rPr>
        <sz val="10"/>
        <color rgb="FF000000"/>
        <rFont val="Times New Roman"/>
        <family val="1"/>
      </rPr>
      <t xml:space="preserve">(3) Defined as total borrowings to fund RMBS, MSR and Agency Derivatives, divided by total equity. 
</t>
    </r>
    <r>
      <rPr>
        <sz val="10"/>
        <color rgb="FF000000"/>
        <rFont val="Times New Roman"/>
        <family val="1"/>
      </rPr>
      <t xml:space="preserve">(4) Defined as total borrowings to fund RMBS, MSR and Agency Derivatives, plus the implied debt on net TBA positions, divided by total equity. 
</t>
    </r>
    <r>
      <rPr>
        <sz val="10"/>
        <color rgb="FF000000"/>
        <rFont val="Times New Roman"/>
        <family val="1"/>
      </rPr>
      <t>(5) Includes amortization of debt issuance costs.</t>
    </r>
  </si>
  <si>
    <r>
      <rPr>
        <b/>
        <sz val="10"/>
        <color rgb="FF000000"/>
        <rFont val="Times New Roman"/>
        <family val="1"/>
      </rPr>
      <t>TWO HARBORS INVESTMENT CORP.</t>
    </r>
  </si>
  <si>
    <r>
      <rPr>
        <b/>
        <sz val="10"/>
        <color rgb="FF000000"/>
        <rFont val="Times New Roman"/>
        <family val="1"/>
      </rPr>
      <t>CONDENSED CONSOLIDATED BALANCE SHEETS</t>
    </r>
  </si>
  <si>
    <t>(dollars in thousands, except share data)</t>
  </si>
  <si>
    <t>December 31, 
2019</t>
  </si>
  <si>
    <t/>
  </si>
  <si>
    <t>December 31, 
2018</t>
  </si>
  <si>
    <r>
      <rPr>
        <sz val="8"/>
        <color rgb="FF000000"/>
        <rFont val="Times New Roman"/>
        <family val="1"/>
      </rPr>
      <t>(unaudited)</t>
    </r>
  </si>
  <si>
    <r>
      <rPr>
        <b/>
        <sz val="10"/>
        <color rgb="FF000000"/>
        <rFont val="Times New Roman"/>
        <family val="1"/>
      </rPr>
      <t>ASSETS</t>
    </r>
  </si>
  <si>
    <t>Available-for-sale securities, at fair value</t>
  </si>
  <si>
    <t>Trading securities, at fair value</t>
  </si>
  <si>
    <t>Equity securities, at fair value</t>
  </si>
  <si>
    <t>Commercial real estate assets</t>
  </si>
  <si>
    <t>Mortgage servicing rights, at fair value</t>
  </si>
  <si>
    <t>Residential mortgage loans held-for-investment in securitization trusts, at fair value</t>
  </si>
  <si>
    <t>Cash and cash equivalents</t>
  </si>
  <si>
    <t>Restricted cash</t>
  </si>
  <si>
    <t>Accrued interest receivable</t>
  </si>
  <si>
    <t>Due from counterparties</t>
  </si>
  <si>
    <t>Derivative assets, at fair value</t>
  </si>
  <si>
    <t>Reverse repurchase agreements</t>
  </si>
  <si>
    <t>Other assets</t>
  </si>
  <si>
    <t>Assets of discontinued operations</t>
  </si>
  <si>
    <r>
      <rPr>
        <b/>
        <sz val="10"/>
        <color rgb="FF000000"/>
        <rFont val="Times New Roman"/>
        <family val="1"/>
      </rPr>
      <t>Total Assets</t>
    </r>
  </si>
  <si>
    <r>
      <rPr>
        <b/>
        <sz val="10"/>
        <color rgb="FF000000"/>
        <rFont val="Times New Roman"/>
        <family val="1"/>
      </rPr>
      <t>LIABILITIES AND STOCKHOLDERS’ EQUITY</t>
    </r>
  </si>
  <si>
    <r>
      <rPr>
        <b/>
        <sz val="10"/>
        <color rgb="FF000000"/>
        <rFont val="Times New Roman"/>
        <family val="1"/>
      </rPr>
      <t>Liabilities</t>
    </r>
  </si>
  <si>
    <t>Repurchase agreements</t>
  </si>
  <si>
    <t>Collateralized borrowings in securitization trusts, at fair value</t>
  </si>
  <si>
    <t>Federal Home Loan Bank advances</t>
  </si>
  <si>
    <t>Revolving credit facilities</t>
  </si>
  <si>
    <t>Term notes payable</t>
  </si>
  <si>
    <t>Convertible senior notes</t>
  </si>
  <si>
    <t>Derivative liabilities, at fair value</t>
  </si>
  <si>
    <t>Due to counterparties</t>
  </si>
  <si>
    <t>Dividends payable</t>
  </si>
  <si>
    <t>Accrued interest payable</t>
  </si>
  <si>
    <t>Other liabilities</t>
  </si>
  <si>
    <t>Liabilities of discontinued operations</t>
  </si>
  <si>
    <r>
      <rPr>
        <b/>
        <sz val="10"/>
        <color rgb="FF000000"/>
        <rFont val="Times New Roman"/>
        <family val="1"/>
      </rPr>
      <t>Total Liabilities</t>
    </r>
  </si>
  <si>
    <r>
      <rPr>
        <b/>
        <sz val="10"/>
        <color rgb="FF000000"/>
        <rFont val="Times New Roman"/>
        <family val="1"/>
      </rPr>
      <t>Stockholders’ Equity</t>
    </r>
  </si>
  <si>
    <t>Preferred stock, par value $0.01 per share; 50,000,000 shares authorized and 40,050,000 and 40,050,000 shares issued and outstanding, respectively ($1,001,250 and $1,001,250 liquidation preference, respectively)</t>
  </si>
  <si>
    <t>Common stock, par value $0.01 per share; 450,000,000 shares authorized and 272,935,731 and 248,085,721 shares issued and outstanding, respectively</t>
  </si>
  <si>
    <t>Additional paid-in capital</t>
  </si>
  <si>
    <t>Accumulated other comprehensive income</t>
  </si>
  <si>
    <t>Cumulative earnings</t>
  </si>
  <si>
    <t>Cumulative distributions to stockholders</t>
  </si>
  <si>
    <r>
      <rPr>
        <b/>
        <sz val="10"/>
        <color rgb="FF000000"/>
        <rFont val="Times New Roman"/>
        <family val="1"/>
      </rPr>
      <t>Total Stockholders’ Equity</t>
    </r>
  </si>
  <si>
    <r>
      <rPr>
        <b/>
        <sz val="10"/>
        <color rgb="FF000000"/>
        <rFont val="Times New Roman"/>
        <family val="1"/>
      </rPr>
      <t>Total Liabilities and Stockholders’ Equity</t>
    </r>
  </si>
  <si>
    <r>
      <rPr>
        <b/>
        <sz val="10"/>
        <color rgb="FF000000"/>
        <rFont val="Times New Roman"/>
        <family val="1"/>
      </rPr>
      <t>TWO HARBORS INVESTMENT CORP.</t>
    </r>
  </si>
  <si>
    <r>
      <rPr>
        <b/>
        <sz val="10"/>
        <color rgb="FF000000"/>
        <rFont val="Times New Roman"/>
        <family val="1"/>
      </rPr>
      <t>CONDENSED CONSOLIDATED STATEMENTS OF COMPREHENSIVE INCOME (LOSS)</t>
    </r>
  </si>
  <si>
    <t>(dollars in thousands)</t>
  </si>
  <si>
    <r>
      <rPr>
        <i/>
        <sz val="10"/>
        <color rgb="FF000000"/>
        <rFont val="Times New Roman"/>
        <family val="1"/>
      </rPr>
      <t>Certain prior period amounts have been reclassified to conform to the current period presentation</t>
    </r>
  </si>
  <si>
    <t>Three Months Ended December 31,</t>
  </si>
  <si>
    <t>Year Ended
December 31,</t>
  </si>
  <si>
    <r>
      <rPr>
        <sz val="8"/>
        <color rgb="FF000000"/>
        <rFont val="Times New Roman"/>
        <family val="1"/>
      </rPr>
      <t>(unaudited)</t>
    </r>
  </si>
  <si>
    <r>
      <rPr>
        <sz val="8"/>
        <color rgb="FF000000"/>
        <rFont val="Times New Roman"/>
        <family val="1"/>
      </rPr>
      <t>(unaudited)</t>
    </r>
  </si>
  <si>
    <t>Interest income:</t>
  </si>
  <si>
    <t>Available-for-sale securities</t>
  </si>
  <si>
    <t>Residential mortgage loans held-for-investment in securitization trusts</t>
  </si>
  <si>
    <t>Trading securities</t>
  </si>
  <si>
    <t>Other</t>
  </si>
  <si>
    <t>Total interest income</t>
  </si>
  <si>
    <t>Interest expense:</t>
  </si>
  <si>
    <t>Collateralized borrowings in securitization trusts</t>
  </si>
  <si>
    <t>Total interest expense</t>
  </si>
  <si>
    <t>Net interest income</t>
  </si>
  <si>
    <t>Other-than-temporary impairment losses</t>
  </si>
  <si>
    <t>Other income (loss):</t>
  </si>
  <si>
    <t>Gain (loss) on investment securities</t>
  </si>
  <si>
    <t>Servicing income</t>
  </si>
  <si>
    <t>Loss on servicing asset</t>
  </si>
  <si>
    <t>(Loss) gain on interest rate swap, cap and swaption agreements</t>
  </si>
  <si>
    <t>(Loss) gain on other derivative instruments</t>
  </si>
  <si>
    <t>Other income</t>
  </si>
  <si>
    <t>Total other income (loss)</t>
  </si>
  <si>
    <t>Expenses:</t>
  </si>
  <si>
    <t>Management fees</t>
  </si>
  <si>
    <t>Securitization deal costs</t>
  </si>
  <si>
    <t>Other operating expenses</t>
  </si>
  <si>
    <t>Acquisition transaction costs</t>
  </si>
  <si>
    <t>Restructuring charges</t>
  </si>
  <si>
    <t>Total expenses</t>
  </si>
  <si>
    <t>Income (loss) before income taxes</t>
  </si>
  <si>
    <t>(Benefit from) provision for income taxes</t>
  </si>
  <si>
    <t>Income from discontinued operations, net of tax</t>
  </si>
  <si>
    <t>Dividends on preferred stock</t>
  </si>
  <si>
    <t>Net income (loss) attributable to common stockholders</t>
  </si>
  <si>
    <t>Basic earnings (loss) per weighted average common share</t>
  </si>
  <si>
    <t>Diluted earnings (loss) per weighted average common share</t>
  </si>
  <si>
    <t>Dividends declared per common share</t>
  </si>
  <si>
    <r>
      <rPr>
        <b/>
        <sz val="10"/>
        <color rgb="FF000000"/>
        <rFont val="Times New Roman"/>
        <family val="1"/>
      </rPr>
      <t>Weighted average number of shares of common stock:</t>
    </r>
  </si>
  <si>
    <t>Basic</t>
  </si>
  <si>
    <t>Diluted</t>
  </si>
  <si>
    <r>
      <rPr>
        <b/>
        <sz val="10"/>
        <color rgb="FF000000"/>
        <rFont val="Times New Roman"/>
        <family val="1"/>
      </rPr>
      <t>Comprehensive income (loss):</t>
    </r>
  </si>
  <si>
    <t>Net income (loss)</t>
  </si>
  <si>
    <t>Other comprehensive (loss) income, net of tax:</t>
  </si>
  <si>
    <t>Unrealized (loss) gain on available-for-sale securities</t>
  </si>
  <si>
    <t>Other comprehensive (loss) income</t>
  </si>
  <si>
    <r>
      <rPr>
        <b/>
        <sz val="10"/>
        <color rgb="FF000000"/>
        <rFont val="Times New Roman"/>
        <family val="1"/>
      </rPr>
      <t>Comprehensive income (loss)</t>
    </r>
  </si>
  <si>
    <r>
      <rPr>
        <b/>
        <sz val="10"/>
        <color rgb="FF000000"/>
        <rFont val="Times New Roman"/>
        <family val="1"/>
      </rPr>
      <t>Comprehensive income (loss) attributable to common stockholders</t>
    </r>
  </si>
  <si>
    <t>TWO HARBORS INVESTMENT CORP.</t>
  </si>
  <si>
    <t>RECONCILIATION OF GAAP TO NON-GAAP FINANCIAL INFORMATION</t>
  </si>
  <si>
    <r>
      <rPr>
        <sz val="9"/>
        <color rgb="FF000000"/>
        <rFont val="Times New Roman"/>
        <family val="1"/>
      </rPr>
      <t>(dollars in thousands, except share data)</t>
    </r>
  </si>
  <si>
    <r>
      <rPr>
        <i/>
        <sz val="9"/>
        <color rgb="FF000000"/>
        <rFont val="Times New Roman"/>
        <family val="1"/>
      </rPr>
      <t>Certain prior period amounts have been reclassified to conform to the current period presentation</t>
    </r>
  </si>
  <si>
    <t>Three Months Ended September 30,</t>
  </si>
  <si>
    <t>2019</t>
  </si>
  <si>
    <r>
      <rPr>
        <sz val="9"/>
        <color rgb="FF000000"/>
        <rFont val="Times New Roman"/>
        <family val="1"/>
      </rPr>
      <t>(unaudited)</t>
    </r>
  </si>
  <si>
    <r>
      <rPr>
        <sz val="9"/>
        <color rgb="FF000000"/>
        <rFont val="Times New Roman"/>
        <family val="1"/>
      </rPr>
      <t>(unaudited)</t>
    </r>
  </si>
  <si>
    <t>Reconciliation of Comprehensive income to Core Earnings:</t>
  </si>
  <si>
    <t>Comprehensive income attributable to common stockholders</t>
  </si>
  <si>
    <t>Adjustment for other comprehensive loss attributable to common stockholders:</t>
  </si>
  <si>
    <t>Unrealized loss on available-for-sale securities attributable to common stockholders</t>
  </si>
  <si>
    <t>Net income attributable to common stockholders</t>
  </si>
  <si>
    <r>
      <rPr>
        <sz val="9"/>
        <color rgb="FF000000"/>
        <rFont val="Times New Roman"/>
        <family val="1"/>
      </rPr>
      <t>Adjustments for non-Core Earnings:</t>
    </r>
  </si>
  <si>
    <r>
      <rPr>
        <sz val="9"/>
        <color rgb="FF000000"/>
        <rFont val="Times New Roman"/>
        <family val="1"/>
      </rPr>
      <t>Other-than-temporary impairments and loss recovery adjustments</t>
    </r>
  </si>
  <si>
    <r>
      <rPr>
        <sz val="9"/>
        <color rgb="FF000000"/>
        <rFont val="Times New Roman"/>
        <family val="1"/>
      </rPr>
      <t xml:space="preserve">Realized gains on securities </t>
    </r>
  </si>
  <si>
    <r>
      <rPr>
        <sz val="9"/>
        <color rgb="FF000000"/>
        <rFont val="Times New Roman"/>
        <family val="1"/>
      </rPr>
      <t xml:space="preserve">Unrealized (gain) loss on securities </t>
    </r>
  </si>
  <si>
    <r>
      <rPr>
        <sz val="9"/>
        <color rgb="FF000000"/>
        <rFont val="Times New Roman"/>
        <family val="1"/>
      </rPr>
      <t>Realized and unrealized (gain) loss on mortgage servicing rights</t>
    </r>
  </si>
  <si>
    <r>
      <rPr>
        <sz val="9"/>
        <color rgb="FF000000"/>
        <rFont val="Times New Roman"/>
        <family val="1"/>
      </rPr>
      <t>Realized loss (gain) on termination or expiration of swaps, caps and swaptions</t>
    </r>
  </si>
  <si>
    <r>
      <rPr>
        <sz val="9"/>
        <color rgb="FF000000"/>
        <rFont val="Times New Roman"/>
        <family val="1"/>
      </rPr>
      <t xml:space="preserve">Unrealized losses on interest rate swaps, caps and swaptions </t>
    </r>
  </si>
  <si>
    <r>
      <rPr>
        <sz val="9"/>
        <color rgb="FF000000"/>
        <rFont val="Times New Roman"/>
        <family val="1"/>
      </rPr>
      <t>Loss (gain) on other derivative instruments</t>
    </r>
  </si>
  <si>
    <r>
      <rPr>
        <sz val="9"/>
        <color rgb="FF000000"/>
        <rFont val="Times New Roman"/>
        <family val="1"/>
      </rPr>
      <t>Other loss (income)</t>
    </r>
  </si>
  <si>
    <t>Securitization deal costs, net of tax</t>
  </si>
  <si>
    <t>Amortization of business combination intangible assets, net of tax</t>
  </si>
  <si>
    <t>Change in servicing reserves</t>
  </si>
  <si>
    <t>Non-cash equity compensation expense</t>
  </si>
  <si>
    <t>Management fee reduction associated with CYS acquisition</t>
  </si>
  <si>
    <t>Transaction expenses and purchase premium associated with CYS acquisition</t>
  </si>
  <si>
    <t>Change in tax valuation allowance</t>
  </si>
  <si>
    <t>Transaction expenses associated with the contribution of TH Commercial Holdings LLC to Granite Point</t>
  </si>
  <si>
    <t>Tax expense related to a decrease in the future federal statutory tax rate due to recent tax reform</t>
  </si>
  <si>
    <t>Two Harbors’ share of Granite Point dividends declared during the three months ended September 30, 2017</t>
  </si>
  <si>
    <t>Net benefit from income taxes on non-Core Earnings</t>
  </si>
  <si>
    <r>
      <rPr>
        <sz val="9"/>
        <color rgb="FF000000"/>
        <rFont val="Times New Roman"/>
        <family val="1"/>
      </rPr>
      <t>Core Earnings attributable to common stockholders, including dollar roll income</t>
    </r>
    <r>
      <rPr>
        <vertAlign val="superscript"/>
        <sz val="9"/>
        <color rgb="FF000000"/>
        <rFont val="Times New Roman"/>
        <family val="1"/>
      </rPr>
      <t>(1)</t>
    </r>
  </si>
  <si>
    <t>Weighted average basic common shares</t>
  </si>
  <si>
    <r>
      <rPr>
        <sz val="9"/>
        <color rgb="FF000000"/>
        <rFont val="Times New Roman"/>
        <family val="1"/>
      </rPr>
      <t>Core Earnings, including dollar roll income, attributable to common stockholders per weighted average basic common share</t>
    </r>
  </si>
  <si>
    <t>SUMMARY OF QUARTERLY CORE EARNINGS</t>
  </si>
  <si>
    <r>
      <rPr>
        <sz val="9"/>
        <color rgb="FF000000"/>
        <rFont val="Times New Roman"/>
        <family val="1"/>
      </rPr>
      <t>(dollars in millions, except per share data)</t>
    </r>
  </si>
  <si>
    <r>
      <rPr>
        <i/>
        <sz val="9"/>
        <color rgb="FF000000"/>
        <rFont val="Times New Roman"/>
        <family val="1"/>
      </rPr>
      <t>Certain prior period amounts have been reclassified to conform to the current period presentation</t>
    </r>
  </si>
  <si>
    <t>Three Months Ended</t>
  </si>
  <si>
    <t>September 30, 
2019</t>
  </si>
  <si>
    <t>June 30, 
2019</t>
  </si>
  <si>
    <t>March 31, 
2019</t>
  </si>
  <si>
    <t>Net Interest Income:</t>
  </si>
  <si>
    <t>Interest income</t>
  </si>
  <si>
    <t>Interest expense</t>
  </si>
  <si>
    <r>
      <rPr>
        <sz val="9"/>
        <color rgb="FF000000"/>
        <rFont val="Times New Roman"/>
        <family val="1"/>
      </rPr>
      <t>Net interest income</t>
    </r>
  </si>
  <si>
    <t>Other income:</t>
  </si>
  <si>
    <r>
      <rPr>
        <sz val="9"/>
        <color rgb="FF000000"/>
        <rFont val="Times New Roman"/>
        <family val="1"/>
      </rPr>
      <t>Gain on investment securities</t>
    </r>
  </si>
  <si>
    <r>
      <rPr>
        <sz val="9"/>
        <color rgb="FF000000"/>
        <rFont val="Times New Roman"/>
        <family val="1"/>
      </rPr>
      <t>Servicing income, net of amortization</t>
    </r>
    <r>
      <rPr>
        <vertAlign val="superscript"/>
        <sz val="9"/>
        <color rgb="FF000000"/>
        <rFont val="Times New Roman"/>
        <family val="1"/>
      </rPr>
      <t>(1)</t>
    </r>
  </si>
  <si>
    <r>
      <rPr>
        <sz val="9"/>
        <color rgb="FF000000"/>
        <rFont val="Times New Roman"/>
        <family val="1"/>
      </rPr>
      <t>Interest spread on interest rate swaps and caps</t>
    </r>
  </si>
  <si>
    <r>
      <rPr>
        <sz val="9"/>
        <color rgb="FF000000"/>
        <rFont val="Times New Roman"/>
        <family val="1"/>
      </rPr>
      <t>Gain on other derivative instruments</t>
    </r>
  </si>
  <si>
    <r>
      <rPr>
        <sz val="9"/>
        <color rgb="FF000000"/>
        <rFont val="Times New Roman"/>
        <family val="1"/>
      </rPr>
      <t>Other income</t>
    </r>
  </si>
  <si>
    <r>
      <rPr>
        <sz val="9"/>
        <color rgb="FF000000"/>
        <rFont val="Times New Roman"/>
        <family val="1"/>
      </rPr>
      <t>Total other income</t>
    </r>
  </si>
  <si>
    <r>
      <rPr>
        <sz val="9"/>
        <color rgb="FF000000"/>
        <rFont val="Times New Roman"/>
        <family val="1"/>
      </rPr>
      <t>Expenses</t>
    </r>
  </si>
  <si>
    <r>
      <rPr>
        <sz val="9"/>
        <color rgb="FF000000"/>
        <rFont val="Times New Roman"/>
        <family val="1"/>
      </rPr>
      <t>Core Earnings, including dollar roll income before income taxes</t>
    </r>
  </si>
  <si>
    <r>
      <rPr>
        <b/>
        <sz val="9"/>
        <color rgb="FF000000"/>
        <rFont val="Times New Roman"/>
        <family val="1"/>
      </rPr>
      <t>Core Earnings from continuing operations</t>
    </r>
  </si>
  <si>
    <r>
      <rPr>
        <sz val="9"/>
        <color rgb="FF000000"/>
        <rFont val="Times New Roman"/>
        <family val="1"/>
      </rPr>
      <t>Core Earnings attributable to discontinued operations</t>
    </r>
    <r>
      <rPr>
        <vertAlign val="superscript"/>
        <sz val="9"/>
        <color rgb="FF000000"/>
        <rFont val="Times New Roman"/>
        <family val="1"/>
      </rPr>
      <t>(2)</t>
    </r>
  </si>
  <si>
    <r>
      <rPr>
        <b/>
        <sz val="9"/>
        <color rgb="FF000000"/>
        <rFont val="Times New Roman"/>
        <family val="1"/>
      </rPr>
      <t>Core Earnings, including dollar roll income</t>
    </r>
  </si>
  <si>
    <r>
      <rPr>
        <sz val="9"/>
        <color rgb="FF000000"/>
        <rFont val="Times New Roman"/>
        <family val="1"/>
      </rPr>
      <t>Core Earnings attributable to noncontrolling interest</t>
    </r>
  </si>
  <si>
    <r>
      <rPr>
        <b/>
        <sz val="9"/>
        <color rgb="FF000000"/>
        <rFont val="Times New Roman"/>
        <family val="1"/>
      </rPr>
      <t>Core Earnings attributable to Two Harbors</t>
    </r>
  </si>
  <si>
    <r>
      <rPr>
        <sz val="9"/>
        <color rgb="FF000000"/>
        <rFont val="Times New Roman"/>
        <family val="1"/>
      </rPr>
      <t>Dividends on preferred stock</t>
    </r>
  </si>
  <si>
    <r>
      <rPr>
        <b/>
        <sz val="9"/>
        <color rgb="FF000000"/>
        <rFont val="Times New Roman"/>
        <family val="1"/>
      </rPr>
      <t>Core Earnings attributable to common stockholders, including dollar roll income</t>
    </r>
    <r>
      <rPr>
        <b/>
        <vertAlign val="superscript"/>
        <sz val="9"/>
        <color rgb="FF000000"/>
        <rFont val="Times New Roman"/>
        <family val="1"/>
      </rPr>
      <t>(2)</t>
    </r>
  </si>
  <si>
    <r>
      <rPr>
        <sz val="9"/>
        <color rgb="FF000000"/>
        <rFont val="Times New Roman"/>
        <family val="1"/>
      </rPr>
      <t>Weighted average basic Core EPS, including dollar roll income</t>
    </r>
  </si>
  <si>
    <r>
      <rPr>
        <sz val="9"/>
        <color rgb="FF000000"/>
        <rFont val="Times New Roman"/>
        <family val="1"/>
      </rPr>
      <t>Core earnings return on average common equity, including dollar roll income</t>
    </r>
  </si>
  <si>
    <r>
      <rPr>
        <sz val="9"/>
        <color rgb="FF000000"/>
        <rFont val="Times New Roman"/>
        <family val="1"/>
      </rPr>
      <t>Weighted average common equity</t>
    </r>
  </si>
  <si>
    <r>
      <rPr>
        <sz val="9"/>
        <color rgb="FF000000"/>
        <rFont val="Times New Roman"/>
        <family val="1"/>
      </rPr>
      <t>Weighted average controlling interest in Granite Point common equity</t>
    </r>
  </si>
  <si>
    <r>
      <rPr>
        <sz val="9"/>
        <color rgb="FF000000"/>
        <rFont val="Times New Roman"/>
        <family val="1"/>
      </rPr>
      <t>Weighted average common equity excluding controlling interest in Granite Point common equity</t>
    </r>
  </si>
  <si>
    <r>
      <rPr>
        <sz val="9"/>
        <color rgb="FF000000"/>
        <rFont val="Times New Roman"/>
        <family val="1"/>
      </rPr>
      <t>Core earnings return on average common equity</t>
    </r>
  </si>
  <si>
    <r>
      <rPr>
        <sz val="9"/>
        <color rgb="FF000000"/>
        <rFont val="Times New Roman"/>
        <family val="1"/>
      </rPr>
      <t xml:space="preserve">Core earnings return on average common equity excluding controlling interest in Granite Point common equity </t>
    </r>
  </si>
  <si>
    <r>
      <rPr>
        <b/>
        <sz val="9"/>
        <color rgb="FF000000"/>
        <rFont val="Times New Roman"/>
        <family val="1"/>
      </rPr>
      <t>Portfolio Composition</t>
    </r>
  </si>
  <si>
    <t>Rates Strategy</t>
  </si>
  <si>
    <t>Agency</t>
  </si>
  <si>
    <t xml:space="preserve">Fixed Rate </t>
  </si>
  <si>
    <r>
      <t>Other Agency</t>
    </r>
    <r>
      <rPr>
        <vertAlign val="superscript"/>
        <sz val="9"/>
        <color rgb="FF000000"/>
        <rFont val="Times New Roman"/>
        <family val="1"/>
      </rPr>
      <t>(1)</t>
    </r>
  </si>
  <si>
    <t>Total Agency</t>
  </si>
  <si>
    <t>Mortgage servicing rights</t>
  </si>
  <si>
    <t>Credit Strategy</t>
  </si>
  <si>
    <t>Non-Agency</t>
  </si>
  <si>
    <t xml:space="preserve">Senior </t>
  </si>
  <si>
    <t xml:space="preserve">Mezzanine </t>
  </si>
  <si>
    <t>Total Non-Agency</t>
  </si>
  <si>
    <r>
      <t>Net TBA position</t>
    </r>
    <r>
      <rPr>
        <vertAlign val="superscript"/>
        <sz val="9"/>
        <color rgb="FF000000"/>
        <rFont val="Times New Roman"/>
        <family val="1"/>
      </rPr>
      <t>(2)</t>
    </r>
  </si>
  <si>
    <r>
      <rPr>
        <b/>
        <sz val="9"/>
        <color rgb="FF000000"/>
        <rFont val="Times New Roman"/>
        <family val="1"/>
      </rPr>
      <t>Portfolio Metrics</t>
    </r>
  </si>
  <si>
    <r>
      <t>Annualized portfolio yield during the quarter</t>
    </r>
    <r>
      <rPr>
        <vertAlign val="superscript"/>
        <sz val="9"/>
        <color rgb="FF000000"/>
        <rFont val="Times New Roman"/>
        <family val="1"/>
      </rPr>
      <t>(3)</t>
    </r>
  </si>
  <si>
    <t>Agency RMBS, Agency Derivatives and mortgage servicing rights</t>
  </si>
  <si>
    <r>
      <t>Annualized cost of funds on average borrowing balance during the quarter</t>
    </r>
    <r>
      <rPr>
        <vertAlign val="superscript"/>
        <sz val="9"/>
        <color rgb="FF000000"/>
        <rFont val="Times New Roman"/>
        <family val="1"/>
      </rPr>
      <t>(4)</t>
    </r>
  </si>
  <si>
    <t>Annualized net yield for aggregate portfolio during the quarter</t>
  </si>
  <si>
    <r>
      <rPr>
        <b/>
        <sz val="9"/>
        <color rgb="FF000000"/>
        <rFont val="Times New Roman"/>
        <family val="1"/>
      </rPr>
      <t>Portfolio Metrics Specific to RMBS and Agency Derivatives</t>
    </r>
  </si>
  <si>
    <t>Weighted average cost basis of principal and interest securities</t>
  </si>
  <si>
    <t>Weighted average three month CPR</t>
  </si>
  <si>
    <t>Fixed-rate investments as a percentage of aggregate RMBS and Agency Derivatives portfolio</t>
  </si>
  <si>
    <t>Adjustable-rate investments as a percentage of aggregate RMBS and Agency Derivatives portfolio</t>
  </si>
  <si>
    <t>Unpaid principal balance</t>
  </si>
  <si>
    <t>Fair market value</t>
  </si>
  <si>
    <t>Gross weighted average coupon</t>
  </si>
  <si>
    <t>Weighted average original LTV</t>
  </si>
  <si>
    <t>60+ day delinquencies</t>
  </si>
  <si>
    <t>Net servicing spread</t>
  </si>
  <si>
    <t>Fair value losses</t>
  </si>
  <si>
    <r>
      <rPr>
        <b/>
        <sz val="9"/>
        <color rgb="FF000000"/>
        <rFont val="Times New Roman"/>
        <family val="1"/>
      </rPr>
      <t>Other Investments and Risk Management Metrics</t>
    </r>
  </si>
  <si>
    <t>Interest rate swaps and caps notional, utilized to economically hedge interest rate exposure (or duration)</t>
  </si>
  <si>
    <t>Swaptions net notional, utilized as macroeconomic hedges</t>
  </si>
  <si>
    <r>
      <rPr>
        <b/>
        <sz val="9"/>
        <color rgb="FF000000"/>
        <rFont val="Times New Roman"/>
        <family val="1"/>
      </rPr>
      <t>Total interest rate swaps, caps and swaptions notional</t>
    </r>
  </si>
  <si>
    <t>(1) Core Earnings, including dollar roll income, is a non-U.S. GAAP measure that we define as comprehensive income (loss)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and purchase premium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Core Earnings, including dollar roll income, provides supplemental information to assist investors in analyzing the company’s results of operations and helps facilitate comparisons to industry peers.
(2) Dividend yield is calculated based on annualizing the dividends declared in the given period, divided by the closing share price as of the end of the period.
(3) Return on book value is defined as the increase (decrease) in book value per common share from the beginning to the end of the given period, plus dividends declared in the period, divided by the book value as of the beginning of the period.
(4) Excludes non-cash equity compensation expense of $2.4 million for the fourth quarter 2019 and $2.0 million for the third quarter 2019.</t>
  </si>
  <si>
    <t>Changes in servicing reserves</t>
  </si>
  <si>
    <t>6.1 : 1.0</t>
  </si>
  <si>
    <t>7.5 : 1.0</t>
  </si>
  <si>
    <t>5.3 : 1.0</t>
  </si>
  <si>
    <t>7.2 : 1.0</t>
  </si>
  <si>
    <t>Three Months 
Ended December 31,</t>
  </si>
  <si>
    <t xml:space="preserve">(1) Core Earnings, including dollar roll income, is a non-U.S. GAAP measure that we define as comprehensive income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We believe the presentation of Core Earnings, including dollar roll income, provides investors greater transparency into our period-over-period financial performance and facilitates comparisons to peer REITs.
</t>
  </si>
  <si>
    <t>(1)  Amortization refers to the portion of change in fair value of MSR primarily attributed to the realization of expected cash flows (runoff) of the portfolio. This amortization has been deducted from Core Earnings, including dollar roll income. Amortization of MSR is deemed a non-GAAP measure due to the company’s decision to account for MSR at fair value. The company refined the MSR amortization method utilized in the calculation of Core Earnings beginning with the period ended June 30, 2019.  MSR amortization amounts for periods ending prior to June 30, 2019 have not be adjusted.
(2)  Core Earnings, including dollar roll income, is a non-U.S. GAAP measure that we define as comprehensive income attributable to common stockholders, excluding “realized and unrealized gains and losses” (impairment losses, realized and unrealized gains and losses on the aggregate portfolio, reserve expense for representation and warranty obligations on MSR, non-cash compensation expense related to restricted common stock and restructuring charges) and transaction costs associated with the acquisition of CYS. As defined, Core Earnings includes interest income or expense and premium income or loss on derivative instruments and servicing income, net of estimated amortization on MSR. “Dollar roll income” is the economic equivalent to holding and financing Agency RMBS using short-term repurchase agreements. We believe the presentation of Core Earnings, including dollar roll income, provides investors greater transparency into our period-over-period financial performance and facilitates comparisons to peer REITs.</t>
  </si>
  <si>
    <r>
      <t>Agency</t>
    </r>
    <r>
      <rPr>
        <vertAlign val="superscript"/>
        <sz val="9"/>
        <color rgb="FF000000"/>
        <rFont val="Times New Roman"/>
        <family val="1"/>
      </rPr>
      <t>(5)</t>
    </r>
  </si>
  <si>
    <r>
      <t>Non-Agency</t>
    </r>
    <r>
      <rPr>
        <vertAlign val="superscript"/>
        <sz val="9"/>
        <color rgb="FF000000"/>
        <rFont val="Times New Roman"/>
        <family val="1"/>
      </rPr>
      <t>(6)</t>
    </r>
  </si>
  <si>
    <r>
      <t>Portfolio Metrics Specific to MSR</t>
    </r>
    <r>
      <rPr>
        <b/>
        <vertAlign val="superscript"/>
        <sz val="9"/>
        <color rgb="FF000000"/>
        <rFont val="Times New Roman"/>
        <family val="1"/>
      </rPr>
      <t>(7)</t>
    </r>
  </si>
  <si>
    <r>
      <t>Weighted average original FICO score</t>
    </r>
    <r>
      <rPr>
        <vertAlign val="superscript"/>
        <sz val="9"/>
        <color rgb="FF000000"/>
        <rFont val="Times New Roman"/>
        <family val="1"/>
      </rPr>
      <t>(8)</t>
    </r>
  </si>
  <si>
    <r>
      <t>Net long TBA notional amount</t>
    </r>
    <r>
      <rPr>
        <vertAlign val="superscript"/>
        <sz val="9"/>
        <color rgb="FF000000"/>
        <rFont val="Times New Roman"/>
        <family val="1"/>
      </rPr>
      <t>(9)</t>
    </r>
  </si>
  <si>
    <t>Income tax expense</t>
  </si>
  <si>
    <t xml:space="preserve">(1)  Other Agency includes hybrid ARMs and Agency derivatives.
(2)  Represents bond equivalent value of TBA position. Bond equivalent value is defined as notional amount multiplied by market price.Accounted for as derivative instruments in accordance with GAAP.
(3)  Includes interest income on RMBS and servicing income net of servicing expenses and amortization on MSR.
(4)  Cost of funds includes interest spread income/expense associated with the portfolio's interest rate swaps and caps.
(5)  Weighted average cost basis includes RMBS principal and interest securities only. Average purchase price utilized carrying value for weighting purposes.
(6)  Average purchase price utilized carrying value for weighting purposes. If current face were utilized for weighting purposes, the average purchase price for total non-Agency securities excluding the company's non-Agency interest-only portfolio, would be $59.60 at December 31, 2019 and $59.41 at September 30, 2019.
(7)  The company does not directly service mortgage loans, but instead contracts with appropriately licensed subservicers to handle substantially all servicing functions in the name of the subservicer for the loans underlying the company’s MSR. Metrics exclude residential mortgage loans in securitization trusts for which the company is the named servicing administrator.
(8)  FICO represents a mortgage industry accepted credit score of a borrower.
(9)  Accounted for as derivative instruments in accordance with GAAP.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</si>
</sst>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quot;$&quot;* #,##0.00_);_(&quot;$&quot;* \(#,##0.00\);_(&quot;$&quot;* &quot;-&quot;??_);_(@_)"/>
    <numFmt numFmtId="164" formatCode="_(&quot;$&quot;* #,##0_)_%;_(&quot;$&quot;* \(#,##0\)_%;_(&quot;$&quot;* &quot;—&quot;_);_(@_)"/>
    <numFmt numFmtId="165" formatCode="_(&quot;$&quot;* #,##0.00_);_(&quot;$&quot;* \(#,##0.00\);_(&quot;$&quot;* &quot;—&quot;_);_(@_)"/>
    <numFmt numFmtId="166" formatCode="#,##0.0_)%;\(#,##0.0\)%;&quot;—&quot;\%;_(@_)"/>
    <numFmt numFmtId="167" formatCode="_(#,##0_)_%;_(\(#,##0\)_%;_(&quot;—&quot;_);_(@_)"/>
    <numFmt numFmtId="168" formatCode="#,##0.00_)%;\(#,##0.00\)%;&quot;—&quot;\%;_(@_)"/>
    <numFmt numFmtId="169" formatCode="_(&quot;$&quot;* #,##0.00_)_%;_(&quot;$&quot;* \(#,##0.00\)_%;_(&quot;$&quot;* &quot;—&quot;_);_(@_)"/>
    <numFmt numFmtId="170" formatCode="0;\-0;0;_(@_)"/>
    <numFmt numFmtId="171" formatCode="#,##0_)%;\(#,##0\)%;&quot;—&quot;\%;_(@_)"/>
    <numFmt numFmtId="172" formatCode="0.0_)%;\(0.0\)%;&quot;—&quot;\%;_(@_)"/>
    <numFmt numFmtId="173" formatCode="_(#,##0.0_)_%;_(\(#,##0.0\)_%;_(&quot;—&quot;_);_(@_)"/>
    <numFmt numFmtId="174" formatCode="_(#,##0.00_);_(\(#,##0.00\);_(&quot;—&quot;_);_(@_)"/>
    <numFmt numFmtId="175" formatCode="_(&quot;$&quot;* #,##0_);_(&quot;$&quot;* \(#,##0\);_(&quot;$&quot;* &quot;—&quot;_);_(@_)"/>
    <numFmt numFmtId="176" formatCode="_(#,##0_);_(\(#,##0\);_(&quot;—&quot;_);_(@_)"/>
    <numFmt numFmtId="177" formatCode="_(#,##0.0_);_(\(#,##0.0\);_(&quot;—&quot;_);_(@_)"/>
    <numFmt numFmtId="178" formatCode="yyyy"/>
    <numFmt numFmtId="179" formatCode="_(&quot;$&quot;* #,##0.0_);_(&quot;$&quot;* \(#,##0.0\);_(&quot;$&quot;* &quot;—&quot;_);_(@_)"/>
    <numFmt numFmtId="180" formatCode="_(&quot;$&quot;* #,##0.0_)_%;_(&quot;$&quot;* \(#,##0.0\)_%;_(&quot;$&quot;* &quot;—&quot;_);_(@_)"/>
    <numFmt numFmtId="181" formatCode="_(&quot;$&quot;* #,##0_);_(&quot;$&quot;* \(#,##0\);_(&quot;$&quot;* &quot;-&quot;??_);_(@_)"/>
  </numFmts>
  <fonts count="32" x14ac:knownFonts="1">
    <font>
      <sz val="10"/>
      <color rgb="FF000000"/>
      <name val="Times New Roman"/>
    </font>
    <font>
      <sz val="10"/>
      <color rgb="FF000000"/>
      <name val="Times New Roman"/>
      <family val="1"/>
    </font>
    <font>
      <sz val="10"/>
      <color rgb="FF000000"/>
      <name val="Times New Roman"/>
      <family val="1"/>
    </font>
    <font>
      <sz val="9"/>
      <color rgb="FF000000"/>
      <name val="Times New Roman"/>
      <family val="1"/>
    </font>
    <font>
      <b/>
      <sz val="9"/>
      <color rgb="FF000000"/>
      <name val="Times New Roman"/>
      <family val="1"/>
    </font>
    <font>
      <b/>
      <sz val="9"/>
      <color rgb="FF000000"/>
      <name val="Times New Roman"/>
      <family val="1"/>
    </font>
    <font>
      <sz val="10"/>
      <color rgb="FF000000"/>
      <name val="Times New Roman"/>
      <family val="1"/>
    </font>
    <font>
      <sz val="9"/>
      <color rgb="FF000000"/>
      <name val="Times New Roman"/>
      <family val="1"/>
    </font>
    <font>
      <sz val="9"/>
      <color rgb="FF000000"/>
      <name val="Times New Roman"/>
      <family val="1"/>
    </font>
    <font>
      <sz val="8"/>
      <color rgb="FF000000"/>
      <name val="Times New Roman"/>
      <family val="1"/>
    </font>
    <font>
      <sz val="7"/>
      <color rgb="FF000000"/>
      <name val="Times New Roman"/>
      <family val="1"/>
    </font>
    <font>
      <sz val="8"/>
      <color rgb="FF000000"/>
      <name val="Times New Roman"/>
      <family val="1"/>
    </font>
    <font>
      <b/>
      <sz val="10"/>
      <color rgb="FF000000"/>
      <name val="Times New Roman"/>
      <family val="1"/>
    </font>
    <font>
      <b/>
      <sz val="9"/>
      <color rgb="FF000000"/>
      <name val="Times New Roman"/>
      <family val="1"/>
    </font>
    <font>
      <sz val="9"/>
      <color rgb="FF000000"/>
      <name val="Times New Roman"/>
      <family val="1"/>
    </font>
    <font>
      <sz val="8"/>
      <color rgb="FF000000"/>
      <name val="Times New Roman"/>
      <family val="1"/>
    </font>
    <font>
      <b/>
      <sz val="10"/>
      <color rgb="FF000000"/>
      <name val="Times New Roman"/>
      <family val="1"/>
    </font>
    <font>
      <sz val="10"/>
      <color rgb="FF000000"/>
      <name val="Times New Roman"/>
      <family val="1"/>
    </font>
    <font>
      <sz val="9"/>
      <color rgb="FF000000"/>
      <name val="Times New Roman"/>
      <family val="1"/>
    </font>
    <font>
      <sz val="9"/>
      <color rgb="FF000000"/>
      <name val="Times New Roman"/>
      <family val="1"/>
    </font>
    <font>
      <vertAlign val="superscript"/>
      <sz val="9"/>
      <color rgb="FF000000"/>
      <name val="Times New Roman"/>
      <family val="1"/>
    </font>
    <font>
      <b/>
      <u/>
      <sz val="9"/>
      <color rgb="FF000000"/>
      <name val="Times New Roman"/>
      <family val="1"/>
    </font>
    <font>
      <vertAlign val="superscript"/>
      <sz val="10"/>
      <color rgb="FF000000"/>
      <name val="Times New Roman"/>
      <family val="1"/>
    </font>
    <font>
      <i/>
      <sz val="10"/>
      <color rgb="FF000000"/>
      <name val="Times New Roman"/>
      <family val="1"/>
    </font>
    <font>
      <i/>
      <sz val="9"/>
      <color rgb="FF000000"/>
      <name val="Times New Roman"/>
      <family val="1"/>
    </font>
    <font>
      <b/>
      <vertAlign val="superscript"/>
      <sz val="9"/>
      <color rgb="FF000000"/>
      <name val="Times New Roman"/>
      <family val="1"/>
    </font>
    <font>
      <sz val="9"/>
      <color rgb="FF000000"/>
      <name val="Times New Roman"/>
      <family val="1"/>
    </font>
    <font>
      <b/>
      <sz val="9"/>
      <color rgb="FF000000"/>
      <name val="Times New Roman"/>
      <family val="1"/>
    </font>
    <font>
      <vertAlign val="superscript"/>
      <sz val="9"/>
      <color rgb="FF000000"/>
      <name val="Times New Roman"/>
      <family val="1"/>
    </font>
    <font>
      <sz val="10"/>
      <color rgb="FF000000"/>
      <name val="Times New Roman"/>
      <family val="1"/>
    </font>
    <font>
      <b/>
      <sz val="10"/>
      <color rgb="FF000000"/>
      <name val="Times New Roman"/>
      <family val="1"/>
    </font>
    <font>
      <sz val="8"/>
      <color rgb="FF000000"/>
      <name val="Times New Roman"/>
      <family val="1"/>
    </font>
  </fonts>
  <fills count="6">
    <fill>
      <patternFill patternType="none"/>
    </fill>
    <fill>
      <patternFill patternType="gray125"/>
    </fill>
    <fill>
      <patternFill patternType="solid">
        <fgColor rgb="FFCCEEFF"/>
      </patternFill>
    </fill>
    <fill>
      <patternFill patternType="solid">
        <fgColor rgb="FFCCEEFF"/>
      </patternFill>
    </fill>
    <fill>
      <patternFill patternType="solid">
        <fgColor rgb="FFCCEEFF"/>
      </patternFill>
    </fill>
    <fill>
      <patternFill patternType="solid">
        <fgColor rgb="FFCCEEFF"/>
        <bgColor indexed="64"/>
      </patternFill>
    </fill>
  </fills>
  <borders count="8">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n">
        <color auto="1"/>
      </top>
      <bottom style="double">
        <color auto="1"/>
      </bottom>
      <diagonal/>
    </border>
    <border>
      <left/>
      <right/>
      <top/>
      <bottom style="double">
        <color auto="1"/>
      </bottom>
      <diagonal/>
    </border>
    <border>
      <left/>
      <right/>
      <top style="double">
        <color auto="1"/>
      </top>
      <bottom style="double">
        <color auto="1"/>
      </bottom>
      <diagonal/>
    </border>
    <border>
      <left/>
      <right/>
      <top style="double">
        <color auto="1"/>
      </top>
      <bottom/>
      <diagonal/>
    </border>
  </borders>
  <cellStyleXfs count="2">
    <xf numFmtId="0" fontId="0" fillId="0" borderId="0"/>
    <xf numFmtId="44" fontId="1" fillId="0" borderId="0" applyFont="0" applyFill="0" applyBorder="0" applyAlignment="0" applyProtection="0"/>
  </cellStyleXfs>
  <cellXfs count="484">
    <xf numFmtId="0" fontId="0" fillId="0" borderId="0" xfId="0" applyAlignment="1">
      <alignment wrapText="1"/>
    </xf>
    <xf numFmtId="0" fontId="1" fillId="2" borderId="0" xfId="0" applyFont="1" applyFill="1" applyAlignment="1">
      <alignment wrapText="1"/>
    </xf>
    <xf numFmtId="0" fontId="2" fillId="2" borderId="0" xfId="0" applyFont="1" applyFill="1" applyAlignment="1">
      <alignment horizontal="left"/>
    </xf>
    <xf numFmtId="0" fontId="1"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3" fillId="2" borderId="0" xfId="0" applyFont="1" applyFill="1" applyAlignment="1">
      <alignment horizontal="left"/>
    </xf>
    <xf numFmtId="0" fontId="4" fillId="2" borderId="1" xfId="0" applyFont="1" applyFill="1" applyBorder="1" applyAlignment="1">
      <alignment horizontal="center" wrapText="1"/>
    </xf>
    <xf numFmtId="0" fontId="4" fillId="2" borderId="0" xfId="0" applyFont="1" applyFill="1" applyAlignment="1">
      <alignment horizontal="center"/>
    </xf>
    <xf numFmtId="0" fontId="6" fillId="0" borderId="0" xfId="0" applyFont="1" applyAlignment="1">
      <alignment wrapText="1" indent="1"/>
    </xf>
    <xf numFmtId="0" fontId="1" fillId="0" borderId="1" xfId="0" applyFont="1" applyBorder="1" applyAlignment="1">
      <alignment horizontal="center" wrapText="1"/>
    </xf>
    <xf numFmtId="0" fontId="4" fillId="0" borderId="0" xfId="0" applyFont="1" applyAlignment="1">
      <alignment horizontal="center"/>
    </xf>
    <xf numFmtId="0" fontId="3" fillId="0" borderId="0" xfId="0" applyFont="1" applyAlignment="1">
      <alignment horizontal="center"/>
    </xf>
    <xf numFmtId="0" fontId="1" fillId="0" borderId="2" xfId="0" applyFont="1" applyBorder="1" applyAlignment="1">
      <alignment horizontal="center" wrapText="1"/>
    </xf>
    <xf numFmtId="0" fontId="4" fillId="0" borderId="3" xfId="0" applyFont="1" applyBorder="1" applyAlignment="1">
      <alignment horizontal="center"/>
    </xf>
    <xf numFmtId="164" fontId="7" fillId="2" borderId="0" xfId="0" applyNumberFormat="1" applyFont="1" applyFill="1" applyAlignment="1"/>
    <xf numFmtId="165" fontId="3" fillId="2" borderId="0" xfId="0" applyNumberFormat="1" applyFont="1" applyFill="1" applyAlignment="1"/>
    <xf numFmtId="165" fontId="7" fillId="2" borderId="0" xfId="0" applyNumberFormat="1" applyFont="1" applyFill="1" applyAlignment="1"/>
    <xf numFmtId="166" fontId="3" fillId="2" borderId="0" xfId="0" applyNumberFormat="1" applyFont="1" applyFill="1" applyAlignment="1"/>
    <xf numFmtId="166" fontId="7" fillId="2" borderId="0" xfId="0" applyNumberFormat="1" applyFont="1" applyFill="1" applyAlignment="1"/>
    <xf numFmtId="164" fontId="7" fillId="2" borderId="3" xfId="0" applyNumberFormat="1" applyFont="1" applyFill="1" applyBorder="1" applyAlignment="1"/>
    <xf numFmtId="165" fontId="7" fillId="2" borderId="3" xfId="0" applyNumberFormat="1" applyFont="1" applyFill="1" applyBorder="1" applyAlignment="1"/>
    <xf numFmtId="166" fontId="7" fillId="2" borderId="3" xfId="0" applyNumberFormat="1" applyFont="1" applyFill="1" applyBorder="1" applyAlignment="1"/>
    <xf numFmtId="164" fontId="7" fillId="0" borderId="0" xfId="0" applyNumberFormat="1" applyFont="1" applyAlignment="1"/>
    <xf numFmtId="165" fontId="3" fillId="0" borderId="0" xfId="0" applyNumberFormat="1" applyFont="1" applyAlignment="1"/>
    <xf numFmtId="165" fontId="7" fillId="0" borderId="0" xfId="0" applyNumberFormat="1" applyFont="1" applyAlignment="1"/>
    <xf numFmtId="166" fontId="3" fillId="0" borderId="0" xfId="0" applyNumberFormat="1" applyFont="1" applyAlignment="1"/>
    <xf numFmtId="166" fontId="7" fillId="0" borderId="0" xfId="0" applyNumberFormat="1" applyFont="1" applyAlignment="1"/>
    <xf numFmtId="164" fontId="3" fillId="0" borderId="0" xfId="0" applyNumberFormat="1" applyFont="1" applyAlignment="1"/>
    <xf numFmtId="0" fontId="3" fillId="2" borderId="0" xfId="0" applyFont="1" applyFill="1" applyAlignment="1"/>
    <xf numFmtId="0" fontId="4" fillId="0" borderId="0" xfId="0" applyFont="1" applyAlignment="1"/>
    <xf numFmtId="0" fontId="6" fillId="2" borderId="0" xfId="0" applyFont="1" applyFill="1" applyAlignment="1">
      <alignment wrapText="1" indent="1"/>
    </xf>
    <xf numFmtId="164" fontId="8" fillId="2" borderId="0" xfId="0" applyNumberFormat="1" applyFont="1" applyFill="1" applyAlignment="1"/>
    <xf numFmtId="0" fontId="2" fillId="0" borderId="0" xfId="0" applyFont="1" applyAlignment="1">
      <alignment horizontal="justify"/>
    </xf>
    <xf numFmtId="0" fontId="1" fillId="0" borderId="0" xfId="0" applyFont="1" applyAlignment="1">
      <alignment horizontal="center" wrapText="1"/>
    </xf>
    <xf numFmtId="0" fontId="1" fillId="2" borderId="0" xfId="0" applyFont="1" applyFill="1" applyAlignment="1">
      <alignment horizontal="center"/>
    </xf>
    <xf numFmtId="0" fontId="4" fillId="0" borderId="1" xfId="0" applyFont="1" applyBorder="1" applyAlignment="1">
      <alignment horizontal="center" wrapText="1"/>
    </xf>
    <xf numFmtId="0" fontId="1" fillId="0" borderId="0" xfId="0" applyFont="1" applyAlignment="1">
      <alignment horizontal="center"/>
    </xf>
    <xf numFmtId="0" fontId="3" fillId="0" borderId="0" xfId="0" applyFont="1" applyAlignment="1">
      <alignment wrapText="1"/>
    </xf>
    <xf numFmtId="164" fontId="3" fillId="0" borderId="0" xfId="0" applyNumberFormat="1" applyFont="1" applyAlignment="1">
      <alignment horizontal="left"/>
    </xf>
    <xf numFmtId="166" fontId="3" fillId="0" borderId="0" xfId="0" applyNumberFormat="1" applyFont="1" applyAlignment="1">
      <alignment horizontal="left"/>
    </xf>
    <xf numFmtId="0" fontId="3" fillId="2" borderId="0" xfId="0" applyFont="1" applyFill="1" applyAlignment="1">
      <alignment wrapText="1" indent="1"/>
    </xf>
    <xf numFmtId="167" fontId="3" fillId="2" borderId="0" xfId="0" applyNumberFormat="1" applyFont="1" applyFill="1" applyAlignment="1">
      <alignment horizontal="left"/>
    </xf>
    <xf numFmtId="166" fontId="3" fillId="2" borderId="0" xfId="0" applyNumberFormat="1" applyFont="1" applyFill="1" applyAlignment="1">
      <alignment horizontal="left"/>
    </xf>
    <xf numFmtId="167" fontId="3" fillId="0" borderId="0" xfId="0" applyNumberFormat="1" applyFont="1" applyAlignment="1">
      <alignment horizontal="left"/>
    </xf>
    <xf numFmtId="167" fontId="3" fillId="2" borderId="0" xfId="0" applyNumberFormat="1" applyFont="1" applyFill="1" applyAlignment="1">
      <alignment horizontal="left"/>
    </xf>
    <xf numFmtId="167" fontId="7" fillId="2" borderId="1" xfId="0" applyNumberFormat="1" applyFont="1" applyFill="1" applyBorder="1" applyAlignment="1"/>
    <xf numFmtId="167" fontId="3" fillId="2" borderId="0" xfId="0" applyNumberFormat="1" applyFont="1" applyFill="1" applyAlignment="1"/>
    <xf numFmtId="166" fontId="7" fillId="2" borderId="1" xfId="0" applyNumberFormat="1" applyFont="1" applyFill="1" applyBorder="1" applyAlignment="1"/>
    <xf numFmtId="167" fontId="3" fillId="0" borderId="0" xfId="0" applyNumberFormat="1" applyFont="1" applyAlignment="1">
      <alignment horizontal="left"/>
    </xf>
    <xf numFmtId="167" fontId="7" fillId="0" borderId="3" xfId="0" applyNumberFormat="1" applyFont="1" applyBorder="1" applyAlignment="1"/>
    <xf numFmtId="167" fontId="3" fillId="0" borderId="0" xfId="0" applyNumberFormat="1" applyFont="1" applyAlignment="1"/>
    <xf numFmtId="166" fontId="7" fillId="0" borderId="3" xfId="0" applyNumberFormat="1" applyFont="1" applyBorder="1" applyAlignment="1"/>
    <xf numFmtId="0" fontId="1" fillId="2" borderId="0" xfId="0" applyFont="1" applyFill="1" applyAlignment="1">
      <alignment wrapText="1" indent="1"/>
    </xf>
    <xf numFmtId="167" fontId="7" fillId="2" borderId="0" xfId="0" applyNumberFormat="1" applyFont="1" applyFill="1" applyAlignment="1"/>
    <xf numFmtId="167" fontId="3" fillId="2" borderId="0" xfId="0" applyNumberFormat="1" applyFont="1" applyFill="1" applyAlignment="1"/>
    <xf numFmtId="167" fontId="3" fillId="0" borderId="0" xfId="0" applyNumberFormat="1" applyFont="1" applyAlignment="1">
      <alignment horizontal="left"/>
    </xf>
    <xf numFmtId="167" fontId="3" fillId="0" borderId="0" xfId="0" applyNumberFormat="1" applyFont="1" applyAlignment="1"/>
    <xf numFmtId="167" fontId="3" fillId="2" borderId="0" xfId="0" applyNumberFormat="1" applyFont="1" applyFill="1" applyAlignment="1">
      <alignment horizontal="left"/>
    </xf>
    <xf numFmtId="167" fontId="3" fillId="2" borderId="0" xfId="0" applyNumberFormat="1" applyFont="1" applyFill="1" applyAlignment="1"/>
    <xf numFmtId="167" fontId="7" fillId="0" borderId="0" xfId="0" applyNumberFormat="1" applyFont="1" applyAlignment="1"/>
    <xf numFmtId="167" fontId="3" fillId="0" borderId="0" xfId="0" applyNumberFormat="1" applyFont="1" applyAlignment="1"/>
    <xf numFmtId="167" fontId="7" fillId="0" borderId="0" xfId="0" applyNumberFormat="1" applyFont="1" applyAlignment="1"/>
    <xf numFmtId="167" fontId="7" fillId="2" borderId="0" xfId="0" applyNumberFormat="1" applyFont="1" applyFill="1" applyAlignment="1"/>
    <xf numFmtId="167" fontId="7" fillId="0" borderId="1" xfId="0" applyNumberFormat="1" applyFont="1" applyBorder="1" applyAlignment="1"/>
    <xf numFmtId="166" fontId="7" fillId="0" borderId="1" xfId="0" applyNumberFormat="1" applyFont="1" applyBorder="1" applyAlignment="1"/>
    <xf numFmtId="167" fontId="7" fillId="2" borderId="3" xfId="0" applyNumberFormat="1" applyFont="1" applyFill="1" applyBorder="1" applyAlignment="1"/>
    <xf numFmtId="166" fontId="7" fillId="2" borderId="3" xfId="0" applyNumberFormat="1" applyFont="1" applyFill="1" applyBorder="1" applyAlignment="1"/>
    <xf numFmtId="167" fontId="1" fillId="0" borderId="0" xfId="0" applyNumberFormat="1" applyFont="1" applyAlignment="1">
      <alignment horizontal="left"/>
    </xf>
    <xf numFmtId="167" fontId="3" fillId="2" borderId="0" xfId="0" applyNumberFormat="1" applyFont="1" applyFill="1" applyAlignment="1">
      <alignment horizontal="left"/>
    </xf>
    <xf numFmtId="164" fontId="7" fillId="0" borderId="4" xfId="0" applyNumberFormat="1" applyFont="1" applyBorder="1" applyAlignment="1"/>
    <xf numFmtId="164" fontId="3" fillId="2" borderId="0" xfId="0" applyNumberFormat="1" applyFont="1" applyFill="1" applyAlignment="1"/>
    <xf numFmtId="0" fontId="12" fillId="0" borderId="0" xfId="0" applyFont="1" applyAlignment="1">
      <alignment horizontal="center"/>
    </xf>
    <xf numFmtId="168" fontId="7" fillId="0" borderId="0" xfId="0" applyNumberFormat="1" applyFont="1" applyAlignment="1"/>
    <xf numFmtId="168" fontId="2" fillId="0" borderId="0" xfId="0" applyNumberFormat="1" applyFont="1" applyAlignment="1">
      <alignment horizontal="left"/>
    </xf>
    <xf numFmtId="168" fontId="3" fillId="0" borderId="0" xfId="0" applyNumberFormat="1" applyFont="1" applyAlignment="1">
      <alignment horizontal="left"/>
    </xf>
    <xf numFmtId="166" fontId="2" fillId="2" borderId="0" xfId="0" applyNumberFormat="1" applyFont="1" applyFill="1" applyAlignment="1">
      <alignment horizontal="left"/>
    </xf>
    <xf numFmtId="166" fontId="2" fillId="0" borderId="0" xfId="0" applyNumberFormat="1" applyFont="1" applyAlignment="1">
      <alignment horizontal="left"/>
    </xf>
    <xf numFmtId="169" fontId="3" fillId="2" borderId="0" xfId="0" applyNumberFormat="1" applyFont="1" applyFill="1" applyAlignment="1">
      <alignment horizontal="left"/>
    </xf>
    <xf numFmtId="169" fontId="3" fillId="0" borderId="0" xfId="0" applyNumberFormat="1" applyFont="1" applyAlignment="1">
      <alignment horizontal="left"/>
    </xf>
    <xf numFmtId="168" fontId="7" fillId="2" borderId="0" xfId="0" applyNumberFormat="1" applyFont="1" applyFill="1" applyAlignment="1"/>
    <xf numFmtId="0" fontId="4" fillId="0" borderId="0" xfId="0" applyFont="1" applyAlignment="1">
      <alignment horizontal="left"/>
    </xf>
    <xf numFmtId="166" fontId="13" fillId="0" borderId="1" xfId="0" applyNumberFormat="1" applyFont="1" applyBorder="1" applyAlignment="1">
      <alignment horizontal="center"/>
    </xf>
    <xf numFmtId="0" fontId="1" fillId="0" borderId="0" xfId="0" applyFont="1" applyAlignment="1"/>
    <xf numFmtId="166" fontId="4" fillId="0" borderId="1" xfId="0" applyNumberFormat="1" applyFont="1" applyBorder="1" applyAlignment="1">
      <alignment horizontal="center"/>
    </xf>
    <xf numFmtId="0" fontId="4" fillId="2" borderId="0" xfId="0" applyFont="1" applyFill="1" applyAlignment="1">
      <alignment horizontal="left"/>
    </xf>
    <xf numFmtId="0" fontId="1" fillId="2" borderId="0" xfId="0" applyFont="1" applyFill="1" applyAlignment="1"/>
    <xf numFmtId="0" fontId="3" fillId="0" borderId="0" xfId="0" applyFont="1" applyAlignment="1">
      <alignment horizontal="left"/>
    </xf>
    <xf numFmtId="0" fontId="9" fillId="0" borderId="0" xfId="0" applyFont="1" applyAlignment="1">
      <alignment horizontal="justify"/>
    </xf>
    <xf numFmtId="0" fontId="9" fillId="2" borderId="0" xfId="0" applyFont="1" applyFill="1" applyAlignment="1">
      <alignment horizontal="justify"/>
    </xf>
    <xf numFmtId="165" fontId="2" fillId="0" borderId="0" xfId="0" applyNumberFormat="1" applyFont="1" applyAlignment="1">
      <alignment horizontal="left"/>
    </xf>
    <xf numFmtId="165" fontId="3" fillId="0" borderId="0" xfId="0" applyNumberFormat="1" applyFont="1" applyAlignment="1">
      <alignment horizontal="left"/>
    </xf>
    <xf numFmtId="169" fontId="7" fillId="0" borderId="0" xfId="0" applyNumberFormat="1" applyFont="1" applyAlignment="1"/>
    <xf numFmtId="165" fontId="2" fillId="2" borderId="0" xfId="0" applyNumberFormat="1" applyFont="1" applyFill="1" applyAlignment="1">
      <alignment horizontal="left"/>
    </xf>
    <xf numFmtId="165" fontId="3" fillId="2" borderId="0" xfId="0" applyNumberFormat="1" applyFont="1" applyFill="1" applyAlignment="1">
      <alignment horizontal="left"/>
    </xf>
    <xf numFmtId="0" fontId="1" fillId="0" borderId="0" xfId="0" applyFont="1" applyAlignment="1">
      <alignment wrapText="1" indent="1"/>
    </xf>
    <xf numFmtId="166" fontId="13" fillId="2" borderId="1" xfId="0" applyNumberFormat="1" applyFont="1" applyFill="1" applyBorder="1" applyAlignment="1">
      <alignment horizontal="center"/>
    </xf>
    <xf numFmtId="166" fontId="4" fillId="2" borderId="1" xfId="0" applyNumberFormat="1" applyFont="1" applyFill="1" applyBorder="1" applyAlignment="1">
      <alignment horizontal="center"/>
    </xf>
    <xf numFmtId="164" fontId="2" fillId="0" borderId="0" xfId="0" applyNumberFormat="1" applyFont="1" applyAlignment="1">
      <alignment horizontal="left"/>
    </xf>
    <xf numFmtId="164" fontId="14" fillId="0" borderId="0" xfId="0" applyNumberFormat="1" applyFont="1" applyAlignment="1">
      <alignment horizontal="left"/>
    </xf>
    <xf numFmtId="164" fontId="3" fillId="0" borderId="0" xfId="0" applyNumberFormat="1" applyFont="1" applyAlignment="1">
      <alignment horizontal="left"/>
    </xf>
    <xf numFmtId="164" fontId="2" fillId="2" borderId="0" xfId="0" applyNumberFormat="1" applyFont="1" applyFill="1" applyAlignment="1">
      <alignment horizontal="left"/>
    </xf>
    <xf numFmtId="164" fontId="8" fillId="0" borderId="0" xfId="0" applyNumberFormat="1" applyFont="1" applyAlignment="1"/>
    <xf numFmtId="168" fontId="2" fillId="2" borderId="0" xfId="0" applyNumberFormat="1" applyFont="1" applyFill="1" applyAlignment="1">
      <alignment horizontal="left"/>
    </xf>
    <xf numFmtId="0" fontId="3" fillId="0" borderId="0" xfId="0" applyFont="1" applyAlignment="1">
      <alignment wrapText="1" indent="1"/>
    </xf>
    <xf numFmtId="170" fontId="2" fillId="0" borderId="0" xfId="0" applyNumberFormat="1" applyFont="1" applyAlignment="1">
      <alignment horizontal="left"/>
    </xf>
    <xf numFmtId="170" fontId="7" fillId="0" borderId="0" xfId="0" applyNumberFormat="1" applyFont="1" applyAlignment="1"/>
    <xf numFmtId="170" fontId="7" fillId="0" borderId="0" xfId="0" applyNumberFormat="1" applyFont="1" applyAlignment="1"/>
    <xf numFmtId="171" fontId="2" fillId="2" borderId="0" xfId="0" applyNumberFormat="1" applyFont="1" applyFill="1" applyAlignment="1">
      <alignment horizontal="left"/>
    </xf>
    <xf numFmtId="171" fontId="7" fillId="2" borderId="0" xfId="0" applyNumberFormat="1" applyFont="1" applyFill="1" applyAlignment="1"/>
    <xf numFmtId="171" fontId="7" fillId="2" borderId="0" xfId="0" applyNumberFormat="1" applyFont="1" applyFill="1" applyAlignment="1"/>
    <xf numFmtId="172" fontId="7" fillId="0" borderId="0" xfId="0" applyNumberFormat="1" applyFont="1" applyAlignment="1"/>
    <xf numFmtId="173" fontId="7" fillId="3" borderId="0" xfId="0" applyNumberFormat="1" applyFont="1" applyFill="1" applyAlignment="1"/>
    <xf numFmtId="0" fontId="4" fillId="0" borderId="1" xfId="0" applyFont="1" applyBorder="1" applyAlignment="1">
      <alignment wrapText="1"/>
    </xf>
    <xf numFmtId="0" fontId="2" fillId="0" borderId="0" xfId="0" applyFont="1" applyAlignment="1">
      <alignment wrapText="1"/>
    </xf>
    <xf numFmtId="167" fontId="3" fillId="0" borderId="0" xfId="0" applyNumberFormat="1" applyFont="1" applyAlignment="1"/>
    <xf numFmtId="168" fontId="3" fillId="0" borderId="0" xfId="0" applyNumberFormat="1" applyFont="1" applyAlignment="1"/>
    <xf numFmtId="0" fontId="3" fillId="0" borderId="0" xfId="0" applyFont="1" applyAlignment="1"/>
    <xf numFmtId="0" fontId="14" fillId="4" borderId="0" xfId="0" applyFont="1" applyFill="1" applyAlignment="1">
      <alignment horizontal="left"/>
    </xf>
    <xf numFmtId="167" fontId="3" fillId="4" borderId="0" xfId="0" applyNumberFormat="1" applyFont="1" applyFill="1" applyAlignment="1"/>
    <xf numFmtId="168" fontId="3" fillId="4" borderId="0" xfId="0" applyNumberFormat="1" applyFont="1" applyFill="1" applyAlignment="1"/>
    <xf numFmtId="0" fontId="3" fillId="4" borderId="0" xfId="0" applyFont="1" applyFill="1" applyAlignment="1"/>
    <xf numFmtId="174" fontId="7" fillId="0" borderId="0" xfId="0" applyNumberFormat="1" applyFont="1" applyAlignment="1"/>
    <xf numFmtId="0" fontId="2" fillId="4" borderId="0" xfId="0" applyFont="1" applyFill="1" applyAlignment="1">
      <alignment wrapText="1"/>
    </xf>
    <xf numFmtId="167" fontId="7" fillId="4" borderId="1" xfId="0" applyNumberFormat="1" applyFont="1" applyFill="1" applyBorder="1" applyAlignment="1"/>
    <xf numFmtId="168" fontId="7" fillId="4" borderId="1" xfId="0" applyNumberFormat="1" applyFont="1" applyFill="1" applyBorder="1" applyAlignment="1"/>
    <xf numFmtId="174" fontId="7" fillId="4" borderId="1" xfId="0" applyNumberFormat="1" applyFont="1" applyFill="1" applyBorder="1" applyAlignment="1"/>
    <xf numFmtId="0" fontId="2" fillId="0" borderId="0" xfId="0" applyFont="1" applyAlignment="1">
      <alignment wrapText="1" indent="1"/>
    </xf>
    <xf numFmtId="167" fontId="7" fillId="0" borderId="0" xfId="0" applyNumberFormat="1" applyFont="1" applyAlignment="1"/>
    <xf numFmtId="0" fontId="14" fillId="4" borderId="0" xfId="0" applyFont="1" applyFill="1" applyAlignment="1">
      <alignment wrapText="1" indent="1"/>
    </xf>
    <xf numFmtId="167" fontId="7" fillId="4" borderId="0" xfId="0" applyNumberFormat="1" applyFont="1" applyFill="1" applyAlignment="1"/>
    <xf numFmtId="168" fontId="7" fillId="4" borderId="0" xfId="0" applyNumberFormat="1" applyFont="1" applyFill="1" applyAlignment="1"/>
    <xf numFmtId="174" fontId="7" fillId="4" borderId="0" xfId="0" applyNumberFormat="1" applyFont="1" applyFill="1" applyAlignment="1"/>
    <xf numFmtId="167" fontId="7" fillId="4" borderId="0" xfId="0" applyNumberFormat="1" applyFont="1" applyFill="1" applyAlignment="1"/>
    <xf numFmtId="174" fontId="7" fillId="0" borderId="0" xfId="0" applyNumberFormat="1" applyFont="1" applyAlignment="1"/>
    <xf numFmtId="0" fontId="2" fillId="4" borderId="0" xfId="0" applyFont="1" applyFill="1" applyAlignment="1">
      <alignment wrapText="1" indent="1"/>
    </xf>
    <xf numFmtId="168" fontId="7" fillId="4" borderId="0" xfId="0" applyNumberFormat="1" applyFont="1" applyFill="1" applyAlignment="1"/>
    <xf numFmtId="174" fontId="7" fillId="4" borderId="0" xfId="0" applyNumberFormat="1" applyFont="1" applyFill="1" applyAlignment="1"/>
    <xf numFmtId="0" fontId="3" fillId="4" borderId="0" xfId="0" applyFont="1" applyFill="1" applyAlignment="1">
      <alignment horizontal="right" wrapText="1"/>
    </xf>
    <xf numFmtId="0" fontId="1" fillId="0" borderId="0" xfId="0" applyFont="1" applyAlignment="1">
      <alignment horizontal="right" wrapText="1"/>
    </xf>
    <xf numFmtId="0" fontId="2" fillId="4" borderId="0" xfId="0" applyFont="1" applyFill="1" applyAlignment="1">
      <alignment wrapText="1" indent="2"/>
    </xf>
    <xf numFmtId="164" fontId="7" fillId="4" borderId="4" xfId="0" applyNumberFormat="1" applyFont="1" applyFill="1" applyBorder="1" applyAlignment="1"/>
    <xf numFmtId="167" fontId="7" fillId="4" borderId="1" xfId="0" applyNumberFormat="1" applyFont="1" applyFill="1" applyBorder="1" applyAlignment="1"/>
    <xf numFmtId="0" fontId="14" fillId="0" borderId="0" xfId="0" applyFont="1" applyAlignment="1"/>
    <xf numFmtId="174" fontId="8" fillId="0" borderId="0" xfId="0" applyNumberFormat="1" applyFont="1" applyAlignment="1"/>
    <xf numFmtId="0" fontId="14" fillId="4" borderId="0" xfId="0" applyFont="1" applyFill="1" applyAlignment="1"/>
    <xf numFmtId="174" fontId="8" fillId="4" borderId="0" xfId="0" applyNumberFormat="1" applyFont="1" applyFill="1" applyAlignment="1"/>
    <xf numFmtId="0" fontId="1" fillId="4" borderId="1" xfId="0" applyFont="1" applyFill="1" applyBorder="1" applyAlignment="1">
      <alignment horizontal="center" wrapText="1"/>
    </xf>
    <xf numFmtId="0" fontId="1" fillId="4" borderId="0" xfId="0" applyFont="1" applyFill="1" applyAlignment="1">
      <alignment horizontal="center"/>
    </xf>
    <xf numFmtId="0" fontId="4" fillId="4" borderId="1" xfId="0" applyFont="1" applyFill="1" applyBorder="1" applyAlignment="1">
      <alignment horizontal="center" wrapText="1"/>
    </xf>
    <xf numFmtId="0" fontId="4" fillId="4" borderId="0" xfId="0" applyFont="1" applyFill="1" applyAlignment="1">
      <alignment horizontal="center"/>
    </xf>
    <xf numFmtId="0" fontId="1" fillId="0" borderId="3" xfId="0" applyFont="1" applyBorder="1" applyAlignment="1">
      <alignment horizontal="center" wrapText="1"/>
    </xf>
    <xf numFmtId="0" fontId="1" fillId="4" borderId="0" xfId="0" applyFont="1" applyFill="1" applyAlignment="1">
      <alignment wrapText="1"/>
    </xf>
    <xf numFmtId="0" fontId="1" fillId="4" borderId="0" xfId="0" applyFont="1" applyFill="1" applyAlignment="1">
      <alignment horizontal="left"/>
    </xf>
    <xf numFmtId="175" fontId="7" fillId="0" borderId="0" xfId="0" applyNumberFormat="1" applyFont="1" applyAlignment="1"/>
    <xf numFmtId="175" fontId="3" fillId="0" borderId="0" xfId="0" applyNumberFormat="1" applyFont="1" applyAlignment="1"/>
    <xf numFmtId="0" fontId="1" fillId="4" borderId="0" xfId="0" applyFont="1" applyFill="1" applyAlignment="1">
      <alignment wrapText="1" indent="1"/>
    </xf>
    <xf numFmtId="176" fontId="7" fillId="4" borderId="0" xfId="0" applyNumberFormat="1" applyFont="1" applyFill="1" applyAlignment="1"/>
    <xf numFmtId="176" fontId="3" fillId="4" borderId="0" xfId="0" applyNumberFormat="1" applyFont="1" applyFill="1" applyAlignment="1"/>
    <xf numFmtId="176" fontId="7" fillId="0" borderId="0" xfId="0" applyNumberFormat="1" applyFont="1" applyAlignment="1"/>
    <xf numFmtId="176" fontId="3" fillId="0" borderId="0" xfId="0" applyNumberFormat="1" applyFont="1" applyAlignment="1"/>
    <xf numFmtId="176" fontId="7" fillId="4" borderId="1" xfId="0" applyNumberFormat="1" applyFont="1" applyFill="1" applyBorder="1" applyAlignment="1"/>
    <xf numFmtId="176" fontId="3" fillId="4" borderId="0" xfId="0" applyNumberFormat="1" applyFont="1" applyFill="1" applyAlignment="1">
      <alignment horizontal="left"/>
    </xf>
    <xf numFmtId="164" fontId="3" fillId="0" borderId="0" xfId="0" applyNumberFormat="1" applyFont="1" applyAlignment="1">
      <alignment horizontal="left"/>
    </xf>
    <xf numFmtId="0" fontId="3" fillId="4" borderId="0" xfId="0" applyFont="1" applyFill="1" applyAlignment="1">
      <alignment horizontal="left"/>
    </xf>
    <xf numFmtId="0" fontId="12" fillId="0" borderId="0" xfId="0" applyFont="1" applyAlignment="1">
      <alignment horizontal="left"/>
    </xf>
    <xf numFmtId="0" fontId="11" fillId="0" borderId="0" xfId="0" applyFont="1" applyAlignment="1">
      <alignment horizontal="center"/>
    </xf>
    <xf numFmtId="166" fontId="7" fillId="4" borderId="0" xfId="0" applyNumberFormat="1" applyFont="1" applyFill="1" applyAlignment="1"/>
    <xf numFmtId="171" fontId="3" fillId="4" borderId="0" xfId="0" applyNumberFormat="1" applyFont="1" applyFill="1" applyAlignment="1"/>
    <xf numFmtId="171" fontId="3" fillId="0" borderId="0" xfId="0" applyNumberFormat="1" applyFont="1" applyAlignment="1"/>
    <xf numFmtId="166" fontId="7" fillId="4" borderId="0" xfId="0" applyNumberFormat="1" applyFont="1" applyFill="1" applyAlignment="1"/>
    <xf numFmtId="166" fontId="7" fillId="0" borderId="0" xfId="0" applyNumberFormat="1" applyFont="1" applyAlignment="1"/>
    <xf numFmtId="166" fontId="3" fillId="4" borderId="0" xfId="0" applyNumberFormat="1" applyFont="1" applyFill="1" applyAlignment="1"/>
    <xf numFmtId="0" fontId="2" fillId="2" borderId="0" xfId="0" applyFont="1" applyFill="1" applyAlignment="1">
      <alignment horizontal="center" wrapText="1"/>
    </xf>
    <xf numFmtId="0" fontId="2" fillId="0" borderId="0" xfId="0" applyFont="1" applyAlignment="1">
      <alignment horizontal="center" wrapText="1"/>
    </xf>
    <xf numFmtId="0" fontId="16" fillId="0" borderId="1" xfId="0" applyFont="1" applyBorder="1" applyAlignment="1">
      <alignment horizontal="center" wrapText="1"/>
    </xf>
    <xf numFmtId="0" fontId="16" fillId="0" borderId="0" xfId="0" applyFont="1" applyAlignment="1">
      <alignment horizontal="center" wrapText="1"/>
    </xf>
    <xf numFmtId="0" fontId="2" fillId="2" borderId="0" xfId="0" applyFont="1" applyFill="1" applyAlignment="1">
      <alignment horizontal="center"/>
    </xf>
    <xf numFmtId="0" fontId="2" fillId="2" borderId="0" xfId="0" applyFont="1" applyFill="1" applyAlignment="1">
      <alignment wrapText="1"/>
    </xf>
    <xf numFmtId="164" fontId="17" fillId="2" borderId="0" xfId="0" applyNumberFormat="1" applyFont="1" applyFill="1" applyAlignment="1"/>
    <xf numFmtId="167" fontId="2" fillId="2" borderId="0" xfId="0" applyNumberFormat="1" applyFont="1" applyFill="1" applyAlignment="1"/>
    <xf numFmtId="167" fontId="17" fillId="0" borderId="0" xfId="0" applyNumberFormat="1" applyFont="1" applyAlignment="1"/>
    <xf numFmtId="167" fontId="2" fillId="0" borderId="0" xfId="0" applyNumberFormat="1" applyFont="1" applyAlignment="1"/>
    <xf numFmtId="167" fontId="17" fillId="2" borderId="0" xfId="0" applyNumberFormat="1" applyFont="1" applyFill="1" applyAlignment="1"/>
    <xf numFmtId="167" fontId="2" fillId="2" borderId="0" xfId="0" applyNumberFormat="1" applyFont="1" applyFill="1" applyAlignment="1">
      <alignment horizontal="left"/>
    </xf>
    <xf numFmtId="167" fontId="2" fillId="0" borderId="0" xfId="0" applyNumberFormat="1" applyFont="1" applyAlignment="1">
      <alignment horizontal="left"/>
    </xf>
    <xf numFmtId="167" fontId="2" fillId="0" borderId="0" xfId="0" applyNumberFormat="1" applyFont="1" applyAlignment="1"/>
    <xf numFmtId="167" fontId="17" fillId="0" borderId="1" xfId="0" applyNumberFormat="1" applyFont="1" applyBorder="1" applyAlignment="1"/>
    <xf numFmtId="0" fontId="4" fillId="0" borderId="0" xfId="0" applyFont="1" applyAlignment="1">
      <alignment horizontal="center" wrapText="1"/>
    </xf>
    <xf numFmtId="167" fontId="14" fillId="2" borderId="1" xfId="0" applyNumberFormat="1" applyFont="1" applyFill="1" applyBorder="1" applyAlignment="1">
      <alignment horizontal="center"/>
    </xf>
    <xf numFmtId="178" fontId="4" fillId="0" borderId="1" xfId="0" applyNumberFormat="1" applyFont="1" applyBorder="1" applyAlignment="1">
      <alignment horizontal="center"/>
    </xf>
    <xf numFmtId="0" fontId="3" fillId="2" borderId="0" xfId="0" applyFont="1" applyFill="1" applyAlignment="1">
      <alignment wrapText="1"/>
    </xf>
    <xf numFmtId="164" fontId="3" fillId="2" borderId="0" xfId="0" applyNumberFormat="1" applyFont="1" applyFill="1" applyAlignment="1"/>
    <xf numFmtId="0" fontId="18" fillId="0" borderId="0" xfId="0" applyFont="1" applyAlignment="1">
      <alignment wrapText="1"/>
    </xf>
    <xf numFmtId="164" fontId="3" fillId="0" borderId="0" xfId="0" applyNumberFormat="1" applyFont="1" applyAlignment="1"/>
    <xf numFmtId="0" fontId="18" fillId="2" borderId="0" xfId="0" applyFont="1" applyFill="1" applyAlignment="1">
      <alignment wrapText="1" indent="1"/>
    </xf>
    <xf numFmtId="164" fontId="7" fillId="0" borderId="2" xfId="0" applyNumberFormat="1" applyFont="1" applyBorder="1" applyAlignment="1"/>
    <xf numFmtId="176" fontId="3" fillId="0" borderId="0" xfId="0" applyNumberFormat="1" applyFont="1" applyAlignment="1"/>
    <xf numFmtId="176" fontId="7" fillId="2" borderId="0" xfId="0" applyNumberFormat="1" applyFont="1" applyFill="1" applyAlignment="1"/>
    <xf numFmtId="176" fontId="3" fillId="2" borderId="0" xfId="0" applyNumberFormat="1" applyFont="1" applyFill="1" applyAlignment="1"/>
    <xf numFmtId="176" fontId="3" fillId="2" borderId="0" xfId="0" applyNumberFormat="1" applyFont="1" applyFill="1" applyAlignment="1"/>
    <xf numFmtId="176" fontId="3" fillId="0" borderId="0" xfId="0" applyNumberFormat="1" applyFont="1" applyAlignment="1">
      <alignment horizontal="left"/>
    </xf>
    <xf numFmtId="176" fontId="3" fillId="2" borderId="0" xfId="0" applyNumberFormat="1" applyFont="1" applyFill="1" applyAlignment="1">
      <alignment horizontal="left"/>
    </xf>
    <xf numFmtId="176" fontId="8" fillId="0" borderId="0" xfId="0" applyNumberFormat="1" applyFont="1" applyAlignment="1"/>
    <xf numFmtId="0" fontId="14" fillId="2" borderId="0" xfId="0" applyFont="1" applyFill="1" applyAlignment="1">
      <alignment wrapText="1" indent="1"/>
    </xf>
    <xf numFmtId="176" fontId="8" fillId="2" borderId="0" xfId="0" applyNumberFormat="1" applyFont="1" applyFill="1" applyAlignment="1"/>
    <xf numFmtId="0" fontId="18" fillId="0" borderId="0" xfId="0" applyFont="1" applyAlignment="1">
      <alignment wrapText="1" indent="1"/>
    </xf>
    <xf numFmtId="0" fontId="19" fillId="0" borderId="0" xfId="0" applyFont="1" applyAlignment="1">
      <alignment wrapText="1" indent="1"/>
    </xf>
    <xf numFmtId="167" fontId="20" fillId="0" borderId="0" xfId="0" applyNumberFormat="1" applyFont="1" applyAlignment="1">
      <alignment horizontal="left"/>
    </xf>
    <xf numFmtId="176" fontId="7" fillId="0" borderId="0" xfId="0" applyNumberFormat="1" applyFont="1" applyAlignment="1"/>
    <xf numFmtId="176" fontId="3" fillId="0" borderId="0" xfId="0" applyNumberFormat="1" applyFont="1" applyAlignment="1">
      <alignment horizontal="left"/>
    </xf>
    <xf numFmtId="165" fontId="7" fillId="2" borderId="4" xfId="0" applyNumberFormat="1" applyFont="1" applyFill="1" applyBorder="1" applyAlignment="1"/>
    <xf numFmtId="0" fontId="1" fillId="0" borderId="0" xfId="0" applyFont="1" applyAlignment="1">
      <alignment horizontal="left" wrapText="1"/>
    </xf>
    <xf numFmtId="0" fontId="1" fillId="4" borderId="0" xfId="0" applyFont="1" applyFill="1" applyAlignment="1">
      <alignment horizontal="left" wrapText="1"/>
    </xf>
    <xf numFmtId="181" fontId="3" fillId="4" borderId="0" xfId="1" applyNumberFormat="1" applyFont="1" applyFill="1" applyAlignment="1"/>
    <xf numFmtId="0" fontId="26" fillId="0" borderId="0" xfId="0" applyFont="1" applyAlignment="1">
      <alignment wrapText="1"/>
    </xf>
    <xf numFmtId="0" fontId="26" fillId="0" borderId="1" xfId="0" applyFont="1" applyBorder="1" applyAlignment="1">
      <alignment horizontal="center" wrapText="1"/>
    </xf>
    <xf numFmtId="0" fontId="26" fillId="2" borderId="0" xfId="0" applyFont="1" applyFill="1" applyAlignment="1">
      <alignment horizontal="left"/>
    </xf>
    <xf numFmtId="0" fontId="26" fillId="2" borderId="0" xfId="0" applyFont="1" applyFill="1" applyAlignment="1">
      <alignment wrapText="1" indent="1"/>
    </xf>
    <xf numFmtId="0" fontId="26" fillId="0" borderId="0" xfId="0" applyFont="1" applyAlignment="1">
      <alignment wrapText="1" indent="2"/>
    </xf>
    <xf numFmtId="0" fontId="26" fillId="2" borderId="0" xfId="0" applyFont="1" applyFill="1" applyAlignment="1">
      <alignment wrapText="1" indent="2"/>
    </xf>
    <xf numFmtId="0" fontId="26" fillId="0" borderId="0" xfId="0" applyFont="1" applyAlignment="1">
      <alignment wrapText="1" indent="3"/>
    </xf>
    <xf numFmtId="0" fontId="26" fillId="2" borderId="0" xfId="0" applyFont="1" applyFill="1" applyAlignment="1">
      <alignment wrapText="1" indent="3"/>
    </xf>
    <xf numFmtId="0" fontId="26" fillId="0" borderId="0" xfId="0" applyFont="1" applyAlignment="1">
      <alignment wrapText="1" indent="4"/>
    </xf>
    <xf numFmtId="0" fontId="26" fillId="2" borderId="0" xfId="0" applyFont="1" applyFill="1" applyAlignment="1">
      <alignment wrapText="1" indent="4"/>
    </xf>
    <xf numFmtId="0" fontId="26" fillId="2" borderId="0" xfId="0" applyFont="1" applyFill="1" applyAlignment="1">
      <alignment horizontal="left" indent="4"/>
    </xf>
    <xf numFmtId="0" fontId="26" fillId="0" borderId="0" xfId="0" applyFont="1" applyAlignment="1">
      <alignment horizontal="left"/>
    </xf>
    <xf numFmtId="0" fontId="26" fillId="2" borderId="0" xfId="0" applyFont="1" applyFill="1" applyAlignment="1">
      <alignment wrapText="1"/>
    </xf>
    <xf numFmtId="0" fontId="26" fillId="0" borderId="1" xfId="0" applyFont="1" applyBorder="1" applyAlignment="1">
      <alignment horizontal="center"/>
    </xf>
    <xf numFmtId="0" fontId="26" fillId="2" borderId="2" xfId="0" applyFont="1" applyFill="1" applyBorder="1" applyAlignment="1">
      <alignment horizontal="center" wrapText="1"/>
    </xf>
    <xf numFmtId="0" fontId="26" fillId="0" borderId="0" xfId="0" applyFont="1" applyAlignment="1">
      <alignment horizontal="left" indent="1"/>
    </xf>
    <xf numFmtId="0" fontId="26" fillId="0" borderId="0" xfId="0" applyFont="1" applyAlignment="1">
      <alignment wrapText="1" indent="1"/>
    </xf>
    <xf numFmtId="0" fontId="26" fillId="2" borderId="1" xfId="0" applyFont="1" applyFill="1" applyBorder="1" applyAlignment="1">
      <alignment horizontal="center"/>
    </xf>
    <xf numFmtId="0" fontId="26" fillId="2" borderId="3" xfId="0" applyFont="1" applyFill="1" applyBorder="1" applyAlignment="1">
      <alignment wrapText="1"/>
    </xf>
    <xf numFmtId="0" fontId="26" fillId="2" borderId="0" xfId="0" applyFont="1" applyFill="1" applyAlignment="1">
      <alignment horizontal="left" indent="1"/>
    </xf>
    <xf numFmtId="0" fontId="2" fillId="0" borderId="0" xfId="0" applyFont="1" applyFill="1" applyAlignment="1">
      <alignment wrapText="1"/>
    </xf>
    <xf numFmtId="167" fontId="17" fillId="0" borderId="0" xfId="0" applyNumberFormat="1" applyFont="1" applyFill="1" applyAlignment="1"/>
    <xf numFmtId="167" fontId="2" fillId="0" borderId="0" xfId="0" applyNumberFormat="1" applyFont="1" applyFill="1" applyAlignment="1">
      <alignment horizontal="left"/>
    </xf>
    <xf numFmtId="0" fontId="1" fillId="0" borderId="0" xfId="0" applyFont="1" applyFill="1" applyAlignment="1">
      <alignment horizontal="left"/>
    </xf>
    <xf numFmtId="0" fontId="0" fillId="0" borderId="0" xfId="0" applyFill="1" applyAlignment="1">
      <alignment wrapText="1"/>
    </xf>
    <xf numFmtId="0" fontId="29" fillId="0" borderId="0" xfId="0" applyFont="1" applyFill="1" applyAlignment="1">
      <alignment wrapText="1" indent="2"/>
    </xf>
    <xf numFmtId="164" fontId="29" fillId="0" borderId="4" xfId="0" applyNumberFormat="1" applyFont="1" applyFill="1" applyBorder="1" applyAlignment="1"/>
    <xf numFmtId="167" fontId="29" fillId="0" borderId="0" xfId="0" applyNumberFormat="1" applyFont="1" applyFill="1" applyAlignment="1"/>
    <xf numFmtId="0" fontId="29" fillId="0" borderId="0" xfId="0" applyFont="1" applyFill="1" applyAlignment="1">
      <alignment horizontal="left"/>
    </xf>
    <xf numFmtId="0" fontId="30" fillId="5" borderId="0" xfId="0" applyFont="1" applyFill="1" applyAlignment="1">
      <alignment horizontal="center" wrapText="1"/>
    </xf>
    <xf numFmtId="167" fontId="29" fillId="5" borderId="0" xfId="0" applyNumberFormat="1" applyFont="1" applyFill="1" applyAlignment="1"/>
    <xf numFmtId="0" fontId="29" fillId="0" borderId="0" xfId="0" applyFont="1" applyAlignment="1">
      <alignment horizontal="left"/>
    </xf>
    <xf numFmtId="0" fontId="30" fillId="0" borderId="0" xfId="0" applyFont="1" applyFill="1" applyAlignment="1">
      <alignment wrapText="1"/>
    </xf>
    <xf numFmtId="0" fontId="29" fillId="5" borderId="0" xfId="0" applyFont="1" applyFill="1" applyAlignment="1">
      <alignment wrapText="1"/>
    </xf>
    <xf numFmtId="164" fontId="29" fillId="5" borderId="0" xfId="0" applyNumberFormat="1" applyFont="1" applyFill="1" applyAlignment="1"/>
    <xf numFmtId="0" fontId="29" fillId="0" borderId="0" xfId="0" applyFont="1" applyFill="1" applyAlignment="1">
      <alignment wrapText="1"/>
    </xf>
    <xf numFmtId="167" fontId="29" fillId="5" borderId="1" xfId="0" applyNumberFormat="1" applyFont="1" applyFill="1" applyBorder="1" applyAlignment="1"/>
    <xf numFmtId="0" fontId="29" fillId="5" borderId="0" xfId="0" applyFont="1" applyFill="1" applyAlignment="1">
      <alignment wrapText="1" indent="1"/>
    </xf>
    <xf numFmtId="167" fontId="29" fillId="5" borderId="3" xfId="0" applyNumberFormat="1" applyFont="1" applyFill="1" applyBorder="1" applyAlignment="1"/>
    <xf numFmtId="167" fontId="29" fillId="5" borderId="0" xfId="0" applyNumberFormat="1" applyFont="1" applyFill="1" applyAlignment="1">
      <alignment horizontal="left"/>
    </xf>
    <xf numFmtId="0" fontId="30" fillId="5" borderId="0" xfId="0" applyFont="1" applyFill="1" applyAlignment="1">
      <alignment wrapText="1" indent="1"/>
    </xf>
    <xf numFmtId="167" fontId="29" fillId="5" borderId="2" xfId="0" applyNumberFormat="1" applyFont="1" applyFill="1" applyBorder="1" applyAlignment="1"/>
    <xf numFmtId="0" fontId="30" fillId="0" borderId="0" xfId="0" applyFont="1" applyFill="1" applyAlignment="1">
      <alignment wrapText="1" indent="2"/>
    </xf>
    <xf numFmtId="175" fontId="29" fillId="0" borderId="5" xfId="0" applyNumberFormat="1" applyFont="1" applyFill="1" applyBorder="1" applyAlignment="1"/>
    <xf numFmtId="175" fontId="29" fillId="0" borderId="4" xfId="0" applyNumberFormat="1" applyFont="1" applyFill="1" applyBorder="1" applyAlignment="1"/>
    <xf numFmtId="0" fontId="31" fillId="0" borderId="0" xfId="0" applyFont="1" applyAlignment="1">
      <alignment horizontal="left"/>
    </xf>
    <xf numFmtId="0" fontId="31" fillId="0" borderId="0" xfId="0" applyFont="1" applyFill="1" applyAlignment="1">
      <alignment horizontal="left"/>
    </xf>
    <xf numFmtId="0" fontId="29" fillId="5" borderId="0" xfId="0" applyFont="1" applyFill="1" applyAlignment="1">
      <alignment horizontal="left"/>
    </xf>
    <xf numFmtId="0" fontId="29" fillId="5" borderId="0" xfId="0" applyFont="1" applyFill="1" applyAlignment="1">
      <alignment horizontal="center"/>
    </xf>
    <xf numFmtId="178" fontId="30" fillId="0" borderId="2" xfId="0" applyNumberFormat="1" applyFont="1" applyFill="1" applyBorder="1" applyAlignment="1">
      <alignment horizontal="center"/>
    </xf>
    <xf numFmtId="0" fontId="30" fillId="0" borderId="0" xfId="0" applyFont="1" applyFill="1" applyAlignment="1">
      <alignment horizontal="center" wrapText="1"/>
    </xf>
    <xf numFmtId="178" fontId="30" fillId="0" borderId="1" xfId="0" applyNumberFormat="1" applyFont="1" applyFill="1" applyBorder="1" applyAlignment="1">
      <alignment horizontal="center"/>
    </xf>
    <xf numFmtId="167" fontId="29" fillId="0" borderId="1" xfId="0" applyNumberFormat="1" applyFont="1" applyFill="1" applyBorder="1" applyAlignment="1"/>
    <xf numFmtId="0" fontId="29" fillId="5" borderId="0" xfId="0" applyFont="1" applyFill="1" applyAlignment="1">
      <alignment wrapText="1" indent="2"/>
    </xf>
    <xf numFmtId="0" fontId="29" fillId="5" borderId="0" xfId="0" applyFont="1" applyFill="1" applyAlignment="1">
      <alignment wrapText="1" indent="3"/>
    </xf>
    <xf numFmtId="167" fontId="29" fillId="0" borderId="0" xfId="0" applyNumberFormat="1" applyFont="1" applyFill="1" applyAlignment="1">
      <alignment horizontal="left"/>
    </xf>
    <xf numFmtId="0" fontId="30" fillId="5" borderId="0" xfId="0" applyFont="1" applyFill="1" applyAlignment="1">
      <alignment wrapText="1"/>
    </xf>
    <xf numFmtId="167" fontId="29" fillId="0" borderId="3" xfId="0" applyNumberFormat="1" applyFont="1" applyFill="1" applyBorder="1" applyAlignment="1"/>
    <xf numFmtId="169" fontId="29" fillId="5" borderId="5" xfId="0" applyNumberFormat="1" applyFont="1" applyFill="1" applyBorder="1" applyAlignment="1"/>
    <xf numFmtId="165" fontId="29" fillId="5" borderId="0" xfId="0" applyNumberFormat="1" applyFont="1" applyFill="1" applyAlignment="1"/>
    <xf numFmtId="169" fontId="29" fillId="0" borderId="5" xfId="0" applyNumberFormat="1" applyFont="1" applyFill="1" applyBorder="1" applyAlignment="1"/>
    <xf numFmtId="165" fontId="29" fillId="0" borderId="0" xfId="0" applyNumberFormat="1" applyFont="1" applyFill="1" applyAlignment="1"/>
    <xf numFmtId="165" fontId="29" fillId="5" borderId="5" xfId="0" applyNumberFormat="1" applyFont="1" applyFill="1" applyBorder="1" applyAlignment="1"/>
    <xf numFmtId="169" fontId="29" fillId="0" borderId="0" xfId="0" applyNumberFormat="1" applyFont="1" applyFill="1" applyAlignment="1"/>
    <xf numFmtId="167" fontId="29" fillId="5" borderId="5" xfId="0" applyNumberFormat="1" applyFont="1" applyFill="1" applyBorder="1" applyAlignment="1"/>
    <xf numFmtId="0" fontId="29" fillId="0" borderId="0" xfId="0" applyFont="1" applyFill="1" applyAlignment="1">
      <alignment wrapText="1" indent="1"/>
    </xf>
    <xf numFmtId="167" fontId="29" fillId="0" borderId="6" xfId="0" applyNumberFormat="1" applyFont="1" applyFill="1" applyBorder="1" applyAlignment="1"/>
    <xf numFmtId="167" fontId="29" fillId="0" borderId="5" xfId="0" applyNumberFormat="1" applyFont="1" applyFill="1" applyBorder="1" applyAlignment="1"/>
    <xf numFmtId="164" fontId="29" fillId="0" borderId="0" xfId="0" applyNumberFormat="1" applyFont="1" applyFill="1" applyAlignment="1"/>
    <xf numFmtId="167" fontId="26" fillId="0" borderId="0" xfId="0" applyNumberFormat="1" applyFont="1" applyAlignment="1">
      <alignment horizontal="left"/>
    </xf>
    <xf numFmtId="0" fontId="29" fillId="4" borderId="0" xfId="0" applyFont="1" applyFill="1" applyAlignment="1">
      <alignment horizontal="left"/>
    </xf>
    <xf numFmtId="0" fontId="27" fillId="4" borderId="1" xfId="0" applyFont="1" applyFill="1" applyBorder="1" applyAlignment="1">
      <alignment horizontal="center" wrapText="1"/>
    </xf>
    <xf numFmtId="0" fontId="27" fillId="4" borderId="0" xfId="0" applyFont="1" applyFill="1" applyAlignment="1">
      <alignment horizontal="center" wrapText="1"/>
    </xf>
    <xf numFmtId="0" fontId="27" fillId="4" borderId="2" xfId="0" applyFont="1" applyFill="1" applyBorder="1" applyAlignment="1">
      <alignment horizontal="center" wrapText="1"/>
    </xf>
    <xf numFmtId="0" fontId="26" fillId="4" borderId="0" xfId="0" applyFont="1" applyFill="1" applyAlignment="1">
      <alignment wrapText="1"/>
    </xf>
    <xf numFmtId="164" fontId="29" fillId="4" borderId="0" xfId="0" applyNumberFormat="1" applyFont="1" applyFill="1" applyAlignment="1">
      <alignment horizontal="left"/>
    </xf>
    <xf numFmtId="179" fontId="29" fillId="4" borderId="0" xfId="0" applyNumberFormat="1" applyFont="1" applyFill="1" applyAlignment="1">
      <alignment horizontal="left"/>
    </xf>
    <xf numFmtId="180" fontId="26" fillId="0" borderId="0" xfId="0" applyNumberFormat="1" applyFont="1" applyAlignment="1"/>
    <xf numFmtId="180" fontId="26" fillId="0" borderId="0" xfId="0" applyNumberFormat="1" applyFont="1" applyAlignment="1">
      <alignment horizontal="left"/>
    </xf>
    <xf numFmtId="0" fontId="26" fillId="4" borderId="0" xfId="0" applyFont="1" applyFill="1" applyAlignment="1">
      <alignment wrapText="1" indent="1"/>
    </xf>
    <xf numFmtId="173" fontId="26" fillId="4" borderId="1" xfId="0" applyNumberFormat="1" applyFont="1" applyFill="1" applyBorder="1" applyAlignment="1"/>
    <xf numFmtId="173" fontId="26" fillId="4" borderId="0" xfId="0" applyNumberFormat="1" applyFont="1" applyFill="1" applyAlignment="1">
      <alignment horizontal="left"/>
    </xf>
    <xf numFmtId="0" fontId="29" fillId="0" borderId="0" xfId="0" applyFont="1" applyAlignment="1">
      <alignment wrapText="1" indent="2"/>
    </xf>
    <xf numFmtId="173" fontId="26" fillId="0" borderId="0" xfId="0" applyNumberFormat="1" applyFont="1" applyAlignment="1"/>
    <xf numFmtId="173" fontId="26" fillId="0" borderId="0" xfId="0" applyNumberFormat="1" applyFont="1" applyAlignment="1">
      <alignment horizontal="left"/>
    </xf>
    <xf numFmtId="173" fontId="26" fillId="0" borderId="3" xfId="0" applyNumberFormat="1" applyFont="1" applyBorder="1" applyAlignment="1"/>
    <xf numFmtId="0" fontId="26" fillId="5" borderId="0" xfId="0" applyFont="1" applyFill="1" applyAlignment="1">
      <alignment wrapText="1"/>
    </xf>
    <xf numFmtId="180" fontId="26" fillId="5" borderId="0" xfId="0" applyNumberFormat="1" applyFont="1" applyFill="1" applyAlignment="1">
      <alignment horizontal="left"/>
    </xf>
    <xf numFmtId="173" fontId="26" fillId="5" borderId="0" xfId="0" applyNumberFormat="1" applyFont="1" applyFill="1" applyAlignment="1"/>
    <xf numFmtId="173" fontId="26" fillId="5" borderId="0" xfId="0" applyNumberFormat="1" applyFont="1" applyFill="1" applyAlignment="1">
      <alignment horizontal="left"/>
    </xf>
    <xf numFmtId="173" fontId="26" fillId="0" borderId="0" xfId="0" applyNumberFormat="1" applyFont="1" applyFill="1" applyAlignment="1"/>
    <xf numFmtId="173" fontId="26" fillId="0" borderId="0" xfId="0" applyNumberFormat="1" applyFont="1" applyFill="1" applyAlignment="1">
      <alignment horizontal="left"/>
    </xf>
    <xf numFmtId="177" fontId="26" fillId="0" borderId="0" xfId="0" applyNumberFormat="1" applyFont="1" applyFill="1" applyAlignment="1">
      <alignment horizontal="left"/>
    </xf>
    <xf numFmtId="173" fontId="26" fillId="0" borderId="3" xfId="0" applyNumberFormat="1" applyFont="1" applyFill="1" applyBorder="1" applyAlignment="1"/>
    <xf numFmtId="173" fontId="26" fillId="5" borderId="1" xfId="0" applyNumberFormat="1" applyFont="1" applyFill="1" applyBorder="1" applyAlignment="1"/>
    <xf numFmtId="173" fontId="26" fillId="5" borderId="3" xfId="0" applyNumberFormat="1" applyFont="1" applyFill="1" applyBorder="1" applyAlignment="1"/>
    <xf numFmtId="0" fontId="28" fillId="5" borderId="0" xfId="0" applyFont="1" applyFill="1" applyAlignment="1">
      <alignment horizontal="left"/>
    </xf>
    <xf numFmtId="180" fontId="26" fillId="0" borderId="4" xfId="0" applyNumberFormat="1" applyFont="1" applyFill="1" applyBorder="1" applyAlignment="1"/>
    <xf numFmtId="0" fontId="28" fillId="0" borderId="0" xfId="0" applyFont="1" applyFill="1" applyAlignment="1">
      <alignment horizontal="left"/>
    </xf>
    <xf numFmtId="180" fontId="26" fillId="0" borderId="0" xfId="0" applyNumberFormat="1" applyFont="1" applyFill="1" applyAlignment="1">
      <alignment horizontal="left"/>
    </xf>
    <xf numFmtId="165" fontId="26" fillId="5" borderId="5" xfId="0" applyNumberFormat="1" applyFont="1" applyFill="1" applyBorder="1" applyAlignment="1"/>
    <xf numFmtId="165" fontId="26" fillId="5" borderId="0" xfId="0" applyNumberFormat="1" applyFont="1" applyFill="1" applyAlignment="1">
      <alignment horizontal="left"/>
    </xf>
    <xf numFmtId="165" fontId="26" fillId="5" borderId="0" xfId="0" applyNumberFormat="1" applyFont="1" applyFill="1" applyAlignment="1"/>
    <xf numFmtId="166" fontId="26" fillId="0" borderId="7" xfId="0" applyNumberFormat="1" applyFont="1" applyFill="1" applyBorder="1" applyAlignment="1"/>
    <xf numFmtId="176" fontId="28" fillId="0" borderId="0" xfId="0" applyNumberFormat="1" applyFont="1" applyFill="1" applyAlignment="1">
      <alignment horizontal="left"/>
    </xf>
    <xf numFmtId="167" fontId="26" fillId="0" borderId="0" xfId="0" applyNumberFormat="1" applyFont="1" applyFill="1" applyAlignment="1"/>
    <xf numFmtId="176" fontId="28" fillId="0" borderId="0" xfId="0" applyNumberFormat="1" applyFont="1" applyAlignment="1">
      <alignment horizontal="left"/>
    </xf>
    <xf numFmtId="0" fontId="29" fillId="4" borderId="0" xfId="0" applyFont="1" applyFill="1" applyAlignment="1">
      <alignment wrapText="1"/>
    </xf>
    <xf numFmtId="167" fontId="26" fillId="4" borderId="0" xfId="0" applyNumberFormat="1" applyFont="1" applyFill="1" applyAlignment="1"/>
    <xf numFmtId="176" fontId="28" fillId="4" borderId="0" xfId="0" applyNumberFormat="1" applyFont="1" applyFill="1" applyAlignment="1">
      <alignment horizontal="left"/>
    </xf>
    <xf numFmtId="167" fontId="26" fillId="4" borderId="0" xfId="0" applyNumberFormat="1" applyFont="1" applyFill="1" applyAlignment="1">
      <alignment horizontal="left"/>
    </xf>
    <xf numFmtId="0" fontId="29" fillId="0" borderId="0" xfId="0" applyFont="1" applyAlignment="1">
      <alignment wrapText="1" indent="1"/>
    </xf>
    <xf numFmtId="167" fontId="26" fillId="0" borderId="1" xfId="0" applyNumberFormat="1" applyFont="1" applyBorder="1" applyAlignment="1">
      <alignment horizontal="left"/>
    </xf>
    <xf numFmtId="0" fontId="29" fillId="4" borderId="0" xfId="0" applyFont="1" applyFill="1" applyAlignment="1">
      <alignment wrapText="1" indent="1"/>
    </xf>
    <xf numFmtId="0" fontId="29" fillId="0" borderId="0" xfId="0" applyFont="1" applyAlignment="1">
      <alignment wrapText="1"/>
    </xf>
    <xf numFmtId="166" fontId="26" fillId="0" borderId="0" xfId="0" applyNumberFormat="1" applyFont="1" applyAlignment="1"/>
    <xf numFmtId="0" fontId="28" fillId="0" borderId="0" xfId="0" applyFont="1" applyAlignment="1">
      <alignment horizontal="left"/>
    </xf>
    <xf numFmtId="166" fontId="26" fillId="0" borderId="0" xfId="0" applyNumberFormat="1" applyFont="1" applyAlignment="1">
      <alignment horizontal="left"/>
    </xf>
    <xf numFmtId="165" fontId="26" fillId="0" borderId="0" xfId="0" applyNumberFormat="1" applyFont="1" applyAlignment="1">
      <alignment horizontal="left"/>
    </xf>
    <xf numFmtId="166" fontId="26" fillId="4" borderId="0" xfId="0" applyNumberFormat="1" applyFont="1" applyFill="1" applyAlignment="1"/>
    <xf numFmtId="0" fontId="28" fillId="4" borderId="0" xfId="0" applyFont="1" applyFill="1" applyAlignment="1">
      <alignment horizontal="left"/>
    </xf>
    <xf numFmtId="166" fontId="26" fillId="4" borderId="0" xfId="0" applyNumberFormat="1" applyFont="1" applyFill="1" applyAlignment="1">
      <alignment horizontal="left"/>
    </xf>
    <xf numFmtId="165" fontId="26" fillId="4" borderId="0" xfId="0" applyNumberFormat="1" applyFont="1" applyFill="1" applyAlignment="1">
      <alignment horizontal="left"/>
    </xf>
    <xf numFmtId="0" fontId="1" fillId="0" borderId="0" xfId="0" applyFont="1" applyAlignment="1">
      <alignment horizontal="left"/>
    </xf>
    <xf numFmtId="0" fontId="4" fillId="0" borderId="1" xfId="0" applyFont="1" applyBorder="1" applyAlignment="1">
      <alignment horizontal="center" wrapText="1"/>
    </xf>
    <xf numFmtId="177" fontId="3" fillId="0" borderId="0" xfId="0" applyNumberFormat="1" applyFont="1" applyAlignment="1">
      <alignment horizontal="right"/>
    </xf>
    <xf numFmtId="0" fontId="3" fillId="0" borderId="0" xfId="0" applyFont="1" applyAlignment="1">
      <alignment horizontal="right"/>
    </xf>
    <xf numFmtId="177" fontId="3" fillId="4" borderId="0" xfId="0" applyNumberFormat="1" applyFont="1" applyFill="1" applyAlignment="1">
      <alignment horizontal="right"/>
    </xf>
    <xf numFmtId="0" fontId="3" fillId="4" borderId="0" xfId="0" applyFont="1" applyFill="1" applyAlignment="1">
      <alignment horizontal="right"/>
    </xf>
    <xf numFmtId="0" fontId="3" fillId="0" borderId="0" xfId="0" applyFont="1" applyAlignment="1">
      <alignment wrapText="1" indent="3"/>
    </xf>
    <xf numFmtId="0" fontId="3" fillId="2" borderId="0" xfId="0" applyFont="1" applyFill="1" applyAlignment="1">
      <alignment wrapText="1" indent="3"/>
    </xf>
    <xf numFmtId="0" fontId="0" fillId="0" borderId="0" xfId="0" applyAlignment="1"/>
    <xf numFmtId="0" fontId="12" fillId="0" borderId="0" xfId="0" applyFont="1" applyFill="1" applyAlignment="1">
      <alignment wrapText="1"/>
    </xf>
    <xf numFmtId="181" fontId="7" fillId="0" borderId="3" xfId="0" applyNumberFormat="1" applyFont="1" applyBorder="1" applyAlignment="1"/>
    <xf numFmtId="0" fontId="3" fillId="5" borderId="0" xfId="0" applyFont="1" applyFill="1" applyAlignment="1">
      <alignment wrapText="1"/>
    </xf>
    <xf numFmtId="0" fontId="1" fillId="0" borderId="0" xfId="0" applyFont="1" applyAlignment="1">
      <alignment horizontal="justify" wrapText="1"/>
    </xf>
    <xf numFmtId="0" fontId="0" fillId="0" borderId="0" xfId="0" applyAlignment="1">
      <alignment wrapText="1"/>
    </xf>
    <xf numFmtId="0" fontId="10" fillId="0" borderId="0" xfId="0" applyFont="1" applyAlignment="1">
      <alignment horizontal="left"/>
    </xf>
    <xf numFmtId="0" fontId="1" fillId="2" borderId="0" xfId="0" applyFont="1" applyFill="1" applyAlignment="1">
      <alignment wrapText="1"/>
    </xf>
    <xf numFmtId="0" fontId="2" fillId="3" borderId="0" xfId="0" applyFont="1" applyFill="1" applyAlignment="1">
      <alignment horizontal="left"/>
    </xf>
    <xf numFmtId="0" fontId="2" fillId="2" borderId="0" xfId="0" applyFont="1" applyFill="1" applyAlignment="1">
      <alignment horizontal="left"/>
    </xf>
    <xf numFmtId="0" fontId="1" fillId="0" borderId="0" xfId="0" applyFont="1" applyAlignment="1">
      <alignment wrapText="1"/>
    </xf>
    <xf numFmtId="0" fontId="2" fillId="0" borderId="0" xfId="0" applyFont="1" applyAlignment="1">
      <alignment horizontal="left"/>
    </xf>
    <xf numFmtId="0" fontId="1" fillId="0" borderId="0" xfId="0" applyFont="1" applyAlignment="1">
      <alignment horizontal="left"/>
    </xf>
    <xf numFmtId="0" fontId="4" fillId="2" borderId="1" xfId="0" applyFont="1" applyFill="1" applyBorder="1" applyAlignment="1">
      <alignment horizontal="center" wrapText="1"/>
    </xf>
    <xf numFmtId="0" fontId="2" fillId="2" borderId="1" xfId="0" applyFont="1" applyFill="1" applyBorder="1" applyAlignment="1">
      <alignment horizontal="left"/>
    </xf>
    <xf numFmtId="0" fontId="2" fillId="0" borderId="1" xfId="0" applyFont="1" applyBorder="1" applyAlignment="1">
      <alignment horizontal="left"/>
    </xf>
    <xf numFmtId="0" fontId="5" fillId="3" borderId="0" xfId="0" applyFont="1" applyFill="1" applyAlignment="1">
      <alignment horizontal="center" wrapText="1"/>
    </xf>
    <xf numFmtId="0" fontId="15" fillId="0" borderId="0" xfId="0" applyFont="1" applyAlignment="1">
      <alignment horizontal="left"/>
    </xf>
    <xf numFmtId="0" fontId="9" fillId="0" borderId="0" xfId="0" applyFont="1" applyAlignment="1">
      <alignment horizontal="justify" wrapText="1"/>
    </xf>
    <xf numFmtId="0" fontId="13" fillId="2" borderId="2" xfId="0" applyFont="1" applyFill="1" applyBorder="1" applyAlignment="1">
      <alignment horizontal="center" wrapText="1"/>
    </xf>
    <xf numFmtId="166" fontId="2" fillId="0" borderId="2" xfId="0" applyNumberFormat="1" applyFont="1" applyBorder="1" applyAlignment="1">
      <alignment horizontal="left"/>
    </xf>
    <xf numFmtId="0" fontId="4" fillId="2" borderId="2" xfId="0" applyFont="1" applyFill="1" applyBorder="1" applyAlignment="1">
      <alignment horizontal="center" wrapText="1"/>
    </xf>
    <xf numFmtId="0" fontId="2" fillId="0" borderId="2" xfId="0" applyFont="1" applyBorder="1" applyAlignment="1">
      <alignment horizontal="left"/>
    </xf>
    <xf numFmtId="0" fontId="1" fillId="0" borderId="0" xfId="0" applyFont="1" applyAlignment="1">
      <alignment horizontal="center" wrapText="1"/>
    </xf>
    <xf numFmtId="166" fontId="2" fillId="4" borderId="0" xfId="0" applyNumberFormat="1" applyFont="1" applyFill="1" applyAlignment="1">
      <alignment horizontal="left"/>
    </xf>
    <xf numFmtId="0" fontId="2" fillId="4" borderId="0" xfId="0" applyFont="1" applyFill="1" applyAlignment="1">
      <alignment horizontal="left"/>
    </xf>
    <xf numFmtId="0" fontId="0" fillId="0" borderId="0" xfId="0" applyAlignment="1"/>
    <xf numFmtId="0" fontId="1" fillId="2" borderId="0" xfId="0" applyFont="1" applyFill="1" applyAlignment="1">
      <alignment horizontal="center" wrapText="1"/>
    </xf>
    <xf numFmtId="166" fontId="2" fillId="0" borderId="0" xfId="0" applyNumberFormat="1" applyFont="1" applyAlignment="1">
      <alignment horizontal="left"/>
    </xf>
    <xf numFmtId="0" fontId="4" fillId="0" borderId="1" xfId="0" applyFont="1" applyBorder="1" applyAlignment="1">
      <alignment horizontal="center" wrapText="1"/>
    </xf>
    <xf numFmtId="0" fontId="2" fillId="2" borderId="2" xfId="0" applyFont="1" applyFill="1" applyBorder="1" applyAlignment="1">
      <alignment horizontal="left"/>
    </xf>
    <xf numFmtId="0" fontId="13" fillId="0" borderId="2" xfId="0" applyFont="1" applyBorder="1" applyAlignment="1">
      <alignment horizontal="center" wrapText="1"/>
    </xf>
    <xf numFmtId="166" fontId="2" fillId="0" borderId="1" xfId="0" applyNumberFormat="1" applyFont="1" applyBorder="1" applyAlignment="1">
      <alignment horizontal="left"/>
    </xf>
    <xf numFmtId="0" fontId="4" fillId="0" borderId="2" xfId="0" applyFont="1" applyBorder="1" applyAlignment="1">
      <alignment horizontal="center" wrapText="1"/>
    </xf>
    <xf numFmtId="0" fontId="11" fillId="2" borderId="3" xfId="0" applyFont="1" applyFill="1" applyBorder="1" applyAlignment="1">
      <alignment horizontal="center" wrapText="1"/>
    </xf>
    <xf numFmtId="0" fontId="1" fillId="0" borderId="3" xfId="0" applyFont="1" applyBorder="1" applyAlignment="1">
      <alignment horizontal="left"/>
    </xf>
    <xf numFmtId="164" fontId="3" fillId="0" borderId="1" xfId="0" applyNumberFormat="1" applyFont="1" applyBorder="1" applyAlignment="1"/>
    <xf numFmtId="0" fontId="1" fillId="0" borderId="1" xfId="0" applyFont="1" applyBorder="1" applyAlignment="1">
      <alignment horizontal="left"/>
    </xf>
    <xf numFmtId="0" fontId="11" fillId="2" borderId="0" xfId="0" applyFont="1" applyFill="1" applyAlignment="1">
      <alignment horizontal="center" wrapText="1"/>
    </xf>
    <xf numFmtId="164" fontId="3" fillId="2" borderId="0" xfId="0" applyNumberFormat="1" applyFont="1" applyFill="1" applyAlignment="1"/>
    <xf numFmtId="0" fontId="1" fillId="2" borderId="0" xfId="0" applyFont="1" applyFill="1" applyAlignment="1">
      <alignment horizontal="left"/>
    </xf>
    <xf numFmtId="0" fontId="1" fillId="2" borderId="3" xfId="0" applyFont="1" applyFill="1" applyBorder="1" applyAlignment="1">
      <alignment horizontal="left"/>
    </xf>
    <xf numFmtId="0" fontId="1" fillId="2" borderId="0" xfId="0" applyFont="1" applyFill="1" applyAlignment="1">
      <alignment horizontal="center"/>
    </xf>
    <xf numFmtId="0" fontId="9" fillId="0" borderId="0" xfId="0" applyFont="1" applyAlignment="1">
      <alignment horizontal="justify"/>
    </xf>
    <xf numFmtId="0" fontId="2" fillId="2" borderId="0" xfId="0" applyFont="1" applyFill="1" applyAlignment="1">
      <alignment horizontal="center" wrapText="1"/>
    </xf>
    <xf numFmtId="0" fontId="2" fillId="0" borderId="0" xfId="0" applyFont="1" applyAlignment="1">
      <alignment horizontal="center" wrapText="1"/>
    </xf>
    <xf numFmtId="0" fontId="29" fillId="5" borderId="0" xfId="0" applyFont="1" applyFill="1" applyAlignment="1">
      <alignment horizontal="center" wrapText="1"/>
    </xf>
    <xf numFmtId="0" fontId="31" fillId="5" borderId="0" xfId="0" applyFont="1" applyFill="1" applyAlignment="1">
      <alignment horizontal="left"/>
    </xf>
    <xf numFmtId="0" fontId="29" fillId="0" borderId="0" xfId="0" applyFont="1" applyFill="1" applyAlignment="1">
      <alignment horizontal="left"/>
    </xf>
    <xf numFmtId="0" fontId="31" fillId="0" borderId="0" xfId="0" applyFont="1" applyFill="1" applyAlignment="1">
      <alignment horizontal="left"/>
    </xf>
    <xf numFmtId="0" fontId="29" fillId="0" borderId="0" xfId="0" applyFont="1" applyFill="1" applyAlignment="1">
      <alignment horizontal="center" wrapText="1"/>
    </xf>
    <xf numFmtId="0" fontId="29" fillId="0" borderId="0" xfId="0" applyFont="1" applyFill="1" applyAlignment="1">
      <alignment horizontal="center" vertical="top" wrapText="1"/>
    </xf>
    <xf numFmtId="0" fontId="12" fillId="5" borderId="0" xfId="0" applyFont="1" applyFill="1" applyAlignment="1">
      <alignment horizontal="center" wrapText="1"/>
    </xf>
    <xf numFmtId="0" fontId="0" fillId="5" borderId="0" xfId="0" applyFill="1" applyAlignment="1">
      <alignment wrapText="1"/>
    </xf>
    <xf numFmtId="0" fontId="30" fillId="5" borderId="1" xfId="0" applyFont="1" applyFill="1" applyBorder="1" applyAlignment="1">
      <alignment horizontal="center" wrapText="1"/>
    </xf>
    <xf numFmtId="0" fontId="31" fillId="5" borderId="1" xfId="0" applyFont="1" applyFill="1" applyBorder="1" applyAlignment="1">
      <alignment horizontal="left"/>
    </xf>
    <xf numFmtId="176" fontId="7" fillId="2" borderId="1" xfId="0" applyNumberFormat="1" applyFont="1" applyFill="1" applyBorder="1" applyAlignment="1"/>
    <xf numFmtId="181" fontId="7" fillId="0" borderId="3" xfId="0" applyNumberFormat="1" applyFont="1" applyBorder="1" applyAlignment="1"/>
    <xf numFmtId="181" fontId="2" fillId="0" borderId="3" xfId="0" applyNumberFormat="1" applyFont="1" applyBorder="1" applyAlignment="1">
      <alignment horizontal="left"/>
    </xf>
    <xf numFmtId="167" fontId="3" fillId="2" borderId="0" xfId="0" applyNumberFormat="1" applyFont="1" applyFill="1" applyAlignment="1">
      <alignment horizontal="left"/>
    </xf>
    <xf numFmtId="176" fontId="7" fillId="0" borderId="0" xfId="0" applyNumberFormat="1" applyFont="1" applyAlignment="1"/>
    <xf numFmtId="165" fontId="8" fillId="2" borderId="4" xfId="0" applyNumberFormat="1" applyFont="1" applyFill="1" applyBorder="1" applyAlignment="1"/>
    <xf numFmtId="0" fontId="2" fillId="0" borderId="4" xfId="0" applyFont="1" applyBorder="1" applyAlignment="1">
      <alignment horizontal="left"/>
    </xf>
    <xf numFmtId="176" fontId="7" fillId="2" borderId="0" xfId="0" applyNumberFormat="1" applyFont="1" applyFill="1" applyAlignment="1"/>
    <xf numFmtId="164" fontId="3" fillId="0" borderId="0" xfId="0" applyNumberFormat="1" applyFont="1" applyAlignment="1"/>
    <xf numFmtId="167" fontId="7" fillId="2" borderId="0" xfId="0" applyNumberFormat="1" applyFont="1" applyFill="1" applyAlignment="1"/>
    <xf numFmtId="164" fontId="7" fillId="0" borderId="2" xfId="0" applyNumberFormat="1" applyFont="1" applyBorder="1" applyAlignment="1"/>
    <xf numFmtId="0" fontId="3" fillId="2" borderId="0" xfId="0" applyFont="1" applyFill="1" applyAlignment="1">
      <alignment horizontal="left"/>
    </xf>
    <xf numFmtId="176" fontId="3" fillId="0" borderId="0" xfId="0" applyNumberFormat="1" applyFont="1" applyAlignment="1"/>
    <xf numFmtId="0" fontId="3" fillId="0" borderId="0" xfId="0" applyFont="1" applyAlignment="1">
      <alignment horizontal="left"/>
    </xf>
    <xf numFmtId="164" fontId="7" fillId="2" borderId="0" xfId="0" applyNumberFormat="1" applyFont="1" applyFill="1" applyAlignment="1"/>
    <xf numFmtId="0" fontId="4" fillId="2" borderId="0" xfId="0" applyFont="1" applyFill="1" applyAlignment="1">
      <alignment horizontal="center" wrapText="1"/>
    </xf>
    <xf numFmtId="0" fontId="4" fillId="0" borderId="0" xfId="0" applyFont="1" applyAlignment="1">
      <alignment horizontal="center" wrapText="1"/>
    </xf>
    <xf numFmtId="0" fontId="1" fillId="0" borderId="0" xfId="0" applyFont="1" applyAlignment="1">
      <alignment horizontal="center" vertical="top" wrapText="1"/>
    </xf>
    <xf numFmtId="0" fontId="13" fillId="2" borderId="0" xfId="0" applyFont="1" applyFill="1" applyAlignment="1">
      <alignment horizontal="center" wrapText="1"/>
    </xf>
    <xf numFmtId="0" fontId="27" fillId="0" borderId="1" xfId="0" applyFont="1" applyBorder="1" applyAlignment="1">
      <alignment horizontal="center" wrapText="1"/>
    </xf>
    <xf numFmtId="0" fontId="29" fillId="0" borderId="1" xfId="0" applyFont="1" applyBorder="1" applyAlignment="1">
      <alignment horizontal="left"/>
    </xf>
    <xf numFmtId="0" fontId="26" fillId="0" borderId="0" xfId="0" applyFont="1" applyAlignment="1">
      <alignment horizontal="center" wrapText="1"/>
    </xf>
    <xf numFmtId="0" fontId="27" fillId="4" borderId="0" xfId="0" applyFont="1" applyFill="1" applyAlignment="1">
      <alignment horizontal="center" wrapText="1"/>
    </xf>
    <xf numFmtId="0" fontId="27" fillId="0" borderId="0" xfId="0" applyFont="1" applyAlignment="1">
      <alignment horizontal="center" wrapText="1"/>
    </xf>
    <xf numFmtId="0" fontId="29" fillId="4" borderId="0" xfId="0" applyFont="1" applyFill="1" applyAlignment="1">
      <alignment horizontal="center" wrapText="1"/>
    </xf>
    <xf numFmtId="0" fontId="29" fillId="0" borderId="0" xfId="0" applyFont="1" applyAlignment="1">
      <alignment horizontal="center" wrapText="1"/>
    </xf>
    <xf numFmtId="167" fontId="26" fillId="4" borderId="0" xfId="0" applyNumberFormat="1" applyFont="1" applyFill="1" applyAlignment="1">
      <alignment horizontal="left"/>
    </xf>
    <xf numFmtId="165" fontId="4" fillId="0" borderId="0" xfId="0" applyNumberFormat="1" applyFont="1" applyFill="1" applyAlignment="1">
      <alignment horizontal="center"/>
    </xf>
    <xf numFmtId="0" fontId="26" fillId="5" borderId="0" xfId="0" applyFont="1" applyFill="1" applyAlignment="1">
      <alignment wrapText="1" indent="1"/>
    </xf>
    <xf numFmtId="0" fontId="3" fillId="5" borderId="0" xfId="0" applyFont="1" applyFill="1" applyAlignment="1">
      <alignment horizontal="left"/>
    </xf>
    <xf numFmtId="165" fontId="2" fillId="5" borderId="0" xfId="0" applyNumberFormat="1" applyFont="1" applyFill="1" applyAlignment="1">
      <alignment horizontal="left"/>
    </xf>
    <xf numFmtId="165" fontId="3" fillId="5" borderId="0" xfId="0" applyNumberFormat="1" applyFont="1" applyFill="1" applyAlignment="1">
      <alignment horizontal="left"/>
    </xf>
    <xf numFmtId="0" fontId="3" fillId="5" borderId="0" xfId="0" applyFont="1" applyFill="1" applyAlignment="1">
      <alignment horizontal="right" wrapText="1"/>
    </xf>
    <xf numFmtId="0" fontId="9" fillId="5" borderId="0" xfId="0" applyFont="1" applyFill="1" applyAlignment="1">
      <alignment horizontal="justify"/>
    </xf>
    <xf numFmtId="0" fontId="26" fillId="5" borderId="0" xfId="0" applyFont="1" applyFill="1" applyAlignment="1">
      <alignment horizontal="left" indent="1"/>
    </xf>
    <xf numFmtId="0" fontId="4" fillId="5" borderId="1" xfId="0" applyFont="1" applyFill="1" applyBorder="1" applyAlignment="1">
      <alignment horizontal="center" wrapText="1"/>
    </xf>
    <xf numFmtId="165" fontId="2" fillId="5" borderId="1" xfId="0" applyNumberFormat="1" applyFont="1" applyFill="1" applyBorder="1" applyAlignment="1">
      <alignment horizontal="left"/>
    </xf>
    <xf numFmtId="0" fontId="2" fillId="5" borderId="1" xfId="0" applyFont="1" applyFill="1" applyBorder="1" applyAlignment="1">
      <alignment horizontal="left"/>
    </xf>
    <xf numFmtId="0" fontId="1" fillId="5" borderId="0" xfId="0" applyFont="1" applyFill="1" applyAlignment="1">
      <alignment horizontal="center" wrapText="1"/>
    </xf>
    <xf numFmtId="166" fontId="2" fillId="5" borderId="0" xfId="0" applyNumberFormat="1" applyFont="1" applyFill="1" applyAlignment="1">
      <alignment horizontal="left"/>
    </xf>
    <xf numFmtId="0" fontId="2" fillId="5" borderId="0" xfId="0" applyFont="1" applyFill="1" applyAlignment="1">
      <alignment horizontal="left"/>
    </xf>
    <xf numFmtId="164" fontId="2" fillId="5" borderId="0" xfId="0" applyNumberFormat="1" applyFont="1" applyFill="1" applyAlignment="1">
      <alignment horizontal="left"/>
    </xf>
    <xf numFmtId="164" fontId="3" fillId="5" borderId="0" xfId="0" applyNumberFormat="1" applyFont="1" applyFill="1" applyAlignment="1">
      <alignment horizontal="left"/>
    </xf>
    <xf numFmtId="164" fontId="7" fillId="5" borderId="0" xfId="0" applyNumberFormat="1" applyFont="1" applyFill="1" applyAlignment="1"/>
    <xf numFmtId="171" fontId="3" fillId="5" borderId="0" xfId="0" applyNumberFormat="1" applyFont="1" applyFill="1" applyAlignment="1"/>
    <xf numFmtId="0" fontId="26" fillId="5" borderId="0" xfId="0" applyFont="1" applyFill="1" applyAlignment="1">
      <alignment horizontal="left"/>
    </xf>
    <xf numFmtId="0" fontId="2" fillId="5" borderId="0" xfId="0" applyFont="1" applyFill="1" applyAlignment="1">
      <alignment horizontal="left"/>
    </xf>
    <xf numFmtId="166" fontId="2" fillId="5" borderId="0" xfId="0" applyNumberFormat="1" applyFont="1" applyFill="1" applyAlignment="1">
      <alignment horizontal="left"/>
    </xf>
    <xf numFmtId="0" fontId="26" fillId="5" borderId="1" xfId="0" applyFont="1" applyFill="1" applyBorder="1" applyAlignment="1">
      <alignment horizontal="center"/>
    </xf>
    <xf numFmtId="0" fontId="4" fillId="5" borderId="0" xfId="0" applyFont="1" applyFill="1" applyAlignment="1">
      <alignment horizontal="left"/>
    </xf>
    <xf numFmtId="166" fontId="13" fillId="5" borderId="1" xfId="0" applyNumberFormat="1" applyFont="1" applyFill="1" applyBorder="1" applyAlignment="1">
      <alignment horizontal="center"/>
    </xf>
    <xf numFmtId="166" fontId="4" fillId="5" borderId="1" xfId="0" applyNumberFormat="1" applyFont="1" applyFill="1" applyBorder="1" applyAlignment="1">
      <alignment horizontal="center"/>
    </xf>
    <xf numFmtId="0" fontId="26" fillId="5" borderId="3" xfId="0" applyFont="1" applyFill="1" applyBorder="1" applyAlignment="1">
      <alignment wrapText="1"/>
    </xf>
    <xf numFmtId="164" fontId="8" fillId="5" borderId="0" xfId="0" applyNumberFormat="1" applyFont="1" applyFill="1" applyAlignment="1"/>
    <xf numFmtId="164" fontId="7" fillId="5" borderId="4" xfId="0" applyNumberFormat="1" applyFont="1" applyFill="1" applyBorder="1" applyAlignment="1"/>
    <xf numFmtId="0" fontId="26" fillId="0" borderId="0" xfId="0" applyFont="1" applyFill="1" applyAlignment="1">
      <alignment horizontal="left" indent="1"/>
    </xf>
    <xf numFmtId="0" fontId="3" fillId="0" borderId="0" xfId="0" applyFont="1" applyFill="1" applyAlignment="1">
      <alignment horizontal="left"/>
    </xf>
    <xf numFmtId="0" fontId="9" fillId="0" borderId="0" xfId="0" applyFont="1" applyFill="1" applyAlignment="1">
      <alignment horizontal="justify"/>
    </xf>
    <xf numFmtId="0" fontId="1" fillId="0" borderId="0" xfId="0" applyFont="1" applyFill="1" applyAlignment="1">
      <alignment horizontal="center" wrapText="1"/>
    </xf>
    <xf numFmtId="166" fontId="2" fillId="0" borderId="0" xfId="0" applyNumberFormat="1" applyFont="1" applyFill="1" applyAlignment="1">
      <alignment horizontal="left"/>
    </xf>
    <xf numFmtId="0" fontId="2" fillId="0" borderId="0" xfId="0" applyFont="1" applyFill="1" applyAlignment="1">
      <alignment horizontal="left"/>
    </xf>
    <xf numFmtId="0" fontId="0" fillId="0" borderId="0" xfId="0" applyFill="1" applyAlignment="1">
      <alignment wrapText="1"/>
    </xf>
    <xf numFmtId="0" fontId="26" fillId="0" borderId="0" xfId="0" applyFont="1" applyFill="1" applyAlignment="1">
      <alignment wrapText="1" indent="1"/>
    </xf>
    <xf numFmtId="164" fontId="2" fillId="0" borderId="0" xfId="0" applyNumberFormat="1" applyFont="1" applyFill="1" applyAlignment="1">
      <alignment horizontal="left"/>
    </xf>
    <xf numFmtId="171" fontId="3" fillId="0" borderId="0" xfId="0" applyNumberFormat="1" applyFont="1" applyFill="1" applyAlignment="1">
      <alignment horizontal="left"/>
    </xf>
    <xf numFmtId="164" fontId="7" fillId="0" borderId="0" xfId="0" applyNumberFormat="1" applyFont="1" applyFill="1" applyAlignment="1"/>
    <xf numFmtId="0" fontId="3" fillId="0" borderId="0" xfId="0" applyFont="1" applyFill="1" applyAlignment="1">
      <alignment wrapText="1" indent="1"/>
    </xf>
    <xf numFmtId="171" fontId="3" fillId="0" borderId="0" xfId="0" applyNumberFormat="1" applyFont="1" applyFill="1" applyAlignment="1"/>
    <xf numFmtId="0" fontId="26" fillId="0" borderId="0" xfId="0" applyFont="1" applyFill="1" applyAlignment="1">
      <alignment horizontal="left"/>
    </xf>
    <xf numFmtId="0" fontId="2" fillId="0" borderId="0" xfId="0" applyFont="1" applyFill="1" applyAlignment="1">
      <alignment horizontal="left"/>
    </xf>
    <xf numFmtId="166" fontId="2" fillId="0" borderId="0" xfId="0" applyNumberFormat="1" applyFont="1" applyFill="1" applyAlignment="1">
      <alignment horizontal="left"/>
    </xf>
    <xf numFmtId="0" fontId="26" fillId="0" borderId="2" xfId="0" applyFont="1" applyFill="1" applyBorder="1" applyAlignment="1">
      <alignment horizontal="center" wrapText="1"/>
    </xf>
    <xf numFmtId="0" fontId="4" fillId="0" borderId="0" xfId="0" applyFont="1" applyFill="1" applyAlignment="1">
      <alignment horizontal="left"/>
    </xf>
    <xf numFmtId="0" fontId="13" fillId="0" borderId="2" xfId="0" applyFont="1" applyFill="1" applyBorder="1" applyAlignment="1">
      <alignment horizontal="center" wrapText="1"/>
    </xf>
    <xf numFmtId="166" fontId="2" fillId="0" borderId="2" xfId="0" applyNumberFormat="1" applyFont="1" applyFill="1" applyBorder="1" applyAlignment="1">
      <alignment horizontal="left"/>
    </xf>
    <xf numFmtId="0" fontId="4" fillId="0" borderId="2" xfId="0" applyFont="1" applyFill="1" applyBorder="1" applyAlignment="1">
      <alignment horizontal="center" wrapText="1"/>
    </xf>
    <xf numFmtId="0" fontId="2" fillId="0" borderId="2" xfId="0" applyFont="1" applyFill="1" applyBorder="1" applyAlignment="1">
      <alignment horizontal="left"/>
    </xf>
    <xf numFmtId="166" fontId="3" fillId="0" borderId="0" xfId="0" applyNumberFormat="1" applyFont="1" applyFill="1" applyAlignment="1">
      <alignment horizontal="left"/>
    </xf>
    <xf numFmtId="164" fontId="8" fillId="0" borderId="0" xfId="0" applyNumberFormat="1" applyFont="1" applyFill="1" applyAlignment="1"/>
    <xf numFmtId="165" fontId="3" fillId="0" borderId="0" xfId="0" applyNumberFormat="1" applyFont="1" applyFill="1" applyAlignment="1">
      <alignment horizontal="left"/>
    </xf>
    <xf numFmtId="167" fontId="7" fillId="0" borderId="0" xfId="0" applyNumberFormat="1" applyFont="1" applyFill="1" applyAlignment="1"/>
  </cellXfs>
  <cellStyles count="2">
    <cellStyle name="Currency" xfId="1" builtinId="4"/>
    <cellStyle name="Normal" xfId="0" builtinId="0"/>
  </cellStyles>
  <dxfs count="0"/>
  <tableStyles count="0" defaultTableStyle="TableStyleMedium2" defaultPivotStyle="PivotStyleLight16"/>
  <colors>
    <mruColors>
      <color rgb="FFCCE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abSelected="1" zoomScaleNormal="100" workbookViewId="0">
      <selection sqref="A1:D1"/>
    </sheetView>
  </sheetViews>
  <sheetFormatPr defaultColWidth="21.5" defaultRowHeight="12.75" x14ac:dyDescent="0.2"/>
  <cols>
    <col min="1" max="1" width="58.1640625" customWidth="1"/>
    <col min="2" max="2" width="13.1640625" customWidth="1"/>
    <col min="3" max="3" width="0.83203125" customWidth="1"/>
    <col min="4" max="4" width="13.1640625" customWidth="1"/>
    <col min="5" max="5" width="0.83203125" customWidth="1"/>
    <col min="6" max="6" width="13.1640625" customWidth="1"/>
    <col min="7" max="7" width="1.33203125" customWidth="1"/>
    <col min="8" max="8" width="14.33203125" customWidth="1"/>
    <col min="9" max="9" width="0.83203125" customWidth="1"/>
    <col min="10" max="10" width="13.6640625" customWidth="1"/>
    <col min="11" max="11" width="0.83203125" customWidth="1"/>
    <col min="12" max="12" width="12.33203125" customWidth="1"/>
  </cols>
  <sheetData>
    <row r="1" spans="1:12" ht="15" customHeight="1" x14ac:dyDescent="0.2">
      <c r="A1" s="354" t="s">
        <v>0</v>
      </c>
      <c r="B1" s="355"/>
      <c r="C1" s="356"/>
      <c r="D1" s="356"/>
      <c r="E1" s="3"/>
      <c r="F1" s="3"/>
      <c r="G1" s="3"/>
      <c r="H1" s="3"/>
      <c r="I1" s="3"/>
      <c r="J1" s="3"/>
      <c r="K1" s="3"/>
      <c r="L1" s="3"/>
    </row>
    <row r="2" spans="1:12" ht="15" customHeight="1" x14ac:dyDescent="0.2">
      <c r="A2" s="357" t="s">
        <v>1</v>
      </c>
      <c r="B2" s="358"/>
      <c r="C2" s="358"/>
      <c r="D2" s="352"/>
      <c r="E2" s="358"/>
      <c r="F2" s="352"/>
      <c r="G2" s="6"/>
      <c r="H2" s="359"/>
      <c r="I2" s="352"/>
      <c r="J2" s="352"/>
      <c r="K2" s="352"/>
      <c r="L2" s="358"/>
    </row>
    <row r="3" spans="1:12" ht="24" customHeight="1" x14ac:dyDescent="0.2">
      <c r="A3" s="7"/>
      <c r="B3" s="360" t="s">
        <v>2</v>
      </c>
      <c r="C3" s="361"/>
      <c r="D3" s="362"/>
      <c r="E3" s="361"/>
      <c r="F3" s="362"/>
      <c r="G3" s="9"/>
      <c r="H3" s="363" t="s">
        <v>3</v>
      </c>
      <c r="I3" s="352"/>
      <c r="J3" s="352"/>
      <c r="K3" s="352"/>
      <c r="L3" s="356"/>
    </row>
    <row r="4" spans="1:12" ht="75" customHeight="1" x14ac:dyDescent="0.2">
      <c r="A4" s="10" t="s">
        <v>4</v>
      </c>
      <c r="B4" s="11" t="s">
        <v>5</v>
      </c>
      <c r="C4" s="12"/>
      <c r="D4" s="11" t="s">
        <v>6</v>
      </c>
      <c r="E4" s="12"/>
      <c r="F4" s="11" t="s">
        <v>7</v>
      </c>
      <c r="G4" s="13"/>
      <c r="H4" s="14" t="s">
        <v>8</v>
      </c>
      <c r="I4" s="15"/>
      <c r="J4" s="14" t="s">
        <v>9</v>
      </c>
      <c r="K4" s="15"/>
      <c r="L4" s="14" t="s">
        <v>10</v>
      </c>
    </row>
    <row r="5" spans="1:12" ht="15" customHeight="1" x14ac:dyDescent="0.2">
      <c r="A5" s="1" t="s">
        <v>11</v>
      </c>
      <c r="B5" s="16">
        <v>56850</v>
      </c>
      <c r="C5" s="17"/>
      <c r="D5" s="18">
        <v>0.21</v>
      </c>
      <c r="E5" s="19"/>
      <c r="F5" s="20">
        <v>5.7000000000000002E-2</v>
      </c>
      <c r="G5" s="19"/>
      <c r="H5" s="21">
        <v>257585</v>
      </c>
      <c r="I5" s="17"/>
      <c r="J5" s="22">
        <v>0.94</v>
      </c>
      <c r="K5" s="19"/>
      <c r="L5" s="23">
        <v>0.25700000000000001</v>
      </c>
    </row>
    <row r="6" spans="1:12" ht="15" customHeight="1" x14ac:dyDescent="0.2">
      <c r="A6" s="4" t="s">
        <v>12</v>
      </c>
      <c r="B6" s="24">
        <v>115804</v>
      </c>
      <c r="C6" s="25"/>
      <c r="D6" s="26">
        <v>0.42</v>
      </c>
      <c r="E6" s="27"/>
      <c r="F6" s="28">
        <v>0.11600000000000001</v>
      </c>
      <c r="G6" s="27"/>
      <c r="H6" s="24">
        <v>286749</v>
      </c>
      <c r="I6" s="25"/>
      <c r="J6" s="26">
        <v>1.05</v>
      </c>
      <c r="K6" s="27"/>
      <c r="L6" s="28">
        <v>0.28599999999999998</v>
      </c>
    </row>
    <row r="7" spans="1:12" ht="15" customHeight="1" x14ac:dyDescent="0.2">
      <c r="A7" s="1" t="s">
        <v>13</v>
      </c>
      <c r="B7" s="16">
        <v>67671</v>
      </c>
      <c r="C7" s="17"/>
      <c r="D7" s="18">
        <v>0.25</v>
      </c>
      <c r="E7" s="19"/>
      <c r="F7" s="20">
        <v>6.8000000000000005E-2</v>
      </c>
      <c r="G7" s="19"/>
      <c r="H7" s="16">
        <v>64979</v>
      </c>
      <c r="I7" s="17"/>
      <c r="J7" s="18">
        <v>0.24</v>
      </c>
      <c r="K7" s="19"/>
      <c r="L7" s="20">
        <v>6.5000000000000002E-2</v>
      </c>
    </row>
    <row r="8" spans="1:12" ht="14.1" customHeight="1" x14ac:dyDescent="0.2">
      <c r="A8" s="5"/>
      <c r="B8" s="29"/>
      <c r="C8" s="25"/>
      <c r="D8" s="25"/>
      <c r="E8" s="27"/>
      <c r="F8" s="27"/>
      <c r="G8" s="27"/>
      <c r="H8" s="29"/>
      <c r="I8" s="25"/>
      <c r="J8" s="25"/>
      <c r="K8" s="27"/>
      <c r="L8" s="27"/>
    </row>
    <row r="9" spans="1:12" ht="14.1" customHeight="1" x14ac:dyDescent="0.2">
      <c r="A9" s="3"/>
      <c r="B9" s="30"/>
      <c r="C9" s="7"/>
      <c r="D9" s="7"/>
      <c r="E9" s="7"/>
      <c r="F9" s="7"/>
      <c r="G9" s="7"/>
      <c r="H9" s="7"/>
      <c r="I9" s="7"/>
      <c r="J9" s="7"/>
      <c r="K9" s="7"/>
      <c r="L9" s="7"/>
    </row>
    <row r="10" spans="1:12" ht="15" customHeight="1" x14ac:dyDescent="0.2">
      <c r="A10" s="4" t="s">
        <v>14</v>
      </c>
      <c r="B10" s="31"/>
      <c r="C10" s="6"/>
      <c r="D10" s="6"/>
      <c r="E10" s="6"/>
      <c r="F10" s="6"/>
      <c r="G10" s="6"/>
      <c r="H10" s="6"/>
      <c r="I10" s="6"/>
      <c r="J10" s="6"/>
      <c r="K10" s="6"/>
      <c r="L10" s="6"/>
    </row>
    <row r="11" spans="1:12" ht="15" customHeight="1" x14ac:dyDescent="0.2">
      <c r="A11" s="1" t="s">
        <v>15</v>
      </c>
      <c r="B11" s="18">
        <v>0.4</v>
      </c>
      <c r="C11" s="3"/>
      <c r="D11" s="3"/>
      <c r="E11" s="3"/>
      <c r="F11" s="3"/>
      <c r="G11" s="3"/>
      <c r="H11" s="18">
        <v>0.4</v>
      </c>
      <c r="I11" s="3"/>
      <c r="J11" s="3"/>
      <c r="K11" s="3"/>
      <c r="L11" s="3"/>
    </row>
    <row r="12" spans="1:12" ht="15" customHeight="1" x14ac:dyDescent="0.2">
      <c r="A12" s="4" t="s">
        <v>16</v>
      </c>
      <c r="B12" s="28">
        <v>0.109</v>
      </c>
      <c r="C12" s="6"/>
      <c r="D12" s="6"/>
      <c r="E12" s="6"/>
      <c r="F12" s="6"/>
      <c r="G12" s="6"/>
      <c r="H12" s="28">
        <v>0.122</v>
      </c>
      <c r="I12" s="6"/>
      <c r="J12" s="6"/>
      <c r="K12" s="6"/>
      <c r="L12" s="6"/>
    </row>
    <row r="13" spans="1:12" ht="15" customHeight="1" x14ac:dyDescent="0.2">
      <c r="A13" s="1" t="s">
        <v>17</v>
      </c>
      <c r="B13" s="18">
        <v>14.54</v>
      </c>
      <c r="C13" s="3"/>
      <c r="D13" s="3"/>
      <c r="E13" s="3"/>
      <c r="F13" s="3"/>
      <c r="G13" s="3"/>
      <c r="H13" s="18">
        <v>14.72</v>
      </c>
      <c r="I13" s="3"/>
      <c r="J13" s="3"/>
      <c r="K13" s="3"/>
      <c r="L13" s="3"/>
    </row>
    <row r="14" spans="1:12" ht="15" customHeight="1" x14ac:dyDescent="0.2">
      <c r="A14" s="213" t="s">
        <v>18</v>
      </c>
      <c r="B14" s="28">
        <v>1.4999999999999999E-2</v>
      </c>
      <c r="C14" s="6"/>
      <c r="D14" s="6"/>
      <c r="E14" s="6"/>
      <c r="F14" s="6"/>
      <c r="G14" s="6"/>
      <c r="H14" s="28">
        <v>6.7000000000000004E-2</v>
      </c>
      <c r="I14" s="6"/>
      <c r="J14" s="6"/>
      <c r="K14" s="6"/>
      <c r="L14" s="6"/>
    </row>
    <row r="15" spans="1:12" ht="17.100000000000001" customHeight="1" x14ac:dyDescent="0.2">
      <c r="A15" s="214" t="s">
        <v>19</v>
      </c>
      <c r="B15" s="215">
        <v>11719</v>
      </c>
      <c r="C15" s="154"/>
      <c r="D15" s="154"/>
      <c r="E15" s="154"/>
      <c r="F15" s="154"/>
      <c r="G15" s="154"/>
      <c r="H15" s="215">
        <v>11364</v>
      </c>
      <c r="I15" s="3"/>
      <c r="J15" s="3"/>
      <c r="K15" s="3"/>
      <c r="L15" s="3"/>
    </row>
    <row r="16" spans="1:12" ht="27" customHeight="1" x14ac:dyDescent="0.2">
      <c r="A16" s="213" t="s">
        <v>20</v>
      </c>
      <c r="B16" s="28">
        <v>8.9999999999999993E-3</v>
      </c>
      <c r="C16" s="6"/>
      <c r="D16" s="6"/>
      <c r="E16" s="6"/>
      <c r="F16" s="6"/>
      <c r="G16" s="6"/>
      <c r="H16" s="28">
        <v>8.9999999999999993E-3</v>
      </c>
      <c r="I16" s="6"/>
      <c r="J16" s="6"/>
      <c r="K16" s="6"/>
      <c r="L16" s="6"/>
    </row>
    <row r="17" spans="1:12" ht="15" customHeight="1" x14ac:dyDescent="0.2"/>
    <row r="18" spans="1:12" ht="162.75" customHeight="1" x14ac:dyDescent="0.2">
      <c r="A18" s="351" t="s">
        <v>294</v>
      </c>
      <c r="B18" s="352"/>
      <c r="C18" s="352"/>
      <c r="D18" s="352"/>
      <c r="E18" s="352"/>
      <c r="F18" s="352"/>
      <c r="G18" s="352"/>
      <c r="H18" s="352"/>
      <c r="I18" s="352"/>
      <c r="J18" s="352"/>
      <c r="K18" s="352"/>
      <c r="L18" s="352"/>
    </row>
    <row r="19" spans="1:12" ht="21.95" customHeight="1" x14ac:dyDescent="0.2">
      <c r="A19" s="353"/>
      <c r="B19" s="352"/>
      <c r="C19" s="352"/>
      <c r="D19" s="352"/>
      <c r="E19" s="352"/>
      <c r="F19" s="352"/>
      <c r="G19" s="352"/>
      <c r="H19" s="352"/>
      <c r="I19" s="352"/>
      <c r="J19" s="352"/>
      <c r="K19" s="352"/>
      <c r="L19" s="352"/>
    </row>
    <row r="20" spans="1:12" ht="15" customHeight="1" x14ac:dyDescent="0.2"/>
    <row r="21" spans="1:12" ht="15" customHeight="1" x14ac:dyDescent="0.2">
      <c r="A21" s="34"/>
    </row>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sheetData>
  <mergeCells count="7">
    <mergeCell ref="A18:L18"/>
    <mergeCell ref="A19:L19"/>
    <mergeCell ref="A1:D1"/>
    <mergeCell ref="A2:F2"/>
    <mergeCell ref="H2:L2"/>
    <mergeCell ref="B3:F3"/>
    <mergeCell ref="H3:L3"/>
  </mergeCells>
  <pageMargins left="0.7" right="0.7" top="0.75" bottom="0.75" header="0.3" footer="0.3"/>
  <pageSetup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7"/>
  <sheetViews>
    <sheetView zoomScaleNormal="100" zoomScaleSheetLayoutView="55" workbookViewId="0">
      <selection sqref="A1:I1"/>
    </sheetView>
  </sheetViews>
  <sheetFormatPr defaultColWidth="21.5" defaultRowHeight="12.75" x14ac:dyDescent="0.2"/>
  <cols>
    <col min="1" max="1" width="70" style="216" bestFit="1" customWidth="1"/>
    <col min="2" max="2" width="0.83203125" customWidth="1"/>
    <col min="3" max="3" width="20.5" customWidth="1"/>
    <col min="4" max="4" width="1.1640625" customWidth="1"/>
    <col min="5" max="5" width="17.83203125" customWidth="1"/>
    <col min="6" max="6" width="2" customWidth="1"/>
    <col min="7" max="7" width="19.6640625" customWidth="1"/>
    <col min="8" max="8" width="1.33203125" customWidth="1"/>
    <col min="9" max="9" width="16.5" customWidth="1"/>
  </cols>
  <sheetData>
    <row r="1" spans="1:26" ht="15" customHeight="1" x14ac:dyDescent="0.2">
      <c r="A1" s="374" t="s">
        <v>21</v>
      </c>
      <c r="B1" s="352"/>
      <c r="C1" s="352"/>
      <c r="D1" s="352"/>
      <c r="E1" s="352"/>
      <c r="F1" s="352"/>
      <c r="G1" s="352"/>
      <c r="H1" s="352"/>
      <c r="I1" s="352"/>
      <c r="J1" s="6"/>
      <c r="K1" s="6"/>
      <c r="L1" s="6"/>
      <c r="M1" s="6"/>
      <c r="N1" s="6"/>
      <c r="O1" s="6"/>
      <c r="P1" s="6"/>
      <c r="Q1" s="6"/>
      <c r="R1" s="6"/>
      <c r="S1" s="6"/>
      <c r="T1" s="6"/>
      <c r="U1" s="6"/>
      <c r="V1" s="6"/>
      <c r="W1" s="6"/>
      <c r="X1" s="6"/>
      <c r="Y1" s="6"/>
      <c r="Z1" s="6"/>
    </row>
    <row r="2" spans="1:26" ht="15" customHeight="1" x14ac:dyDescent="0.2">
      <c r="A2" s="370" t="s">
        <v>22</v>
      </c>
      <c r="B2" s="352"/>
      <c r="C2" s="352"/>
      <c r="D2" s="352"/>
      <c r="E2" s="352"/>
      <c r="F2" s="352"/>
      <c r="G2" s="352"/>
      <c r="H2" s="352"/>
      <c r="I2" s="352"/>
      <c r="J2" s="6"/>
      <c r="K2" s="6"/>
      <c r="L2" s="6"/>
      <c r="M2" s="6"/>
      <c r="N2" s="6"/>
      <c r="O2" s="6"/>
      <c r="P2" s="6"/>
      <c r="Q2" s="6"/>
      <c r="R2" s="6"/>
      <c r="S2" s="6"/>
      <c r="T2" s="6"/>
      <c r="U2" s="6"/>
      <c r="V2" s="6"/>
      <c r="W2" s="6"/>
      <c r="X2" s="6"/>
      <c r="Y2" s="6"/>
      <c r="Z2" s="6"/>
    </row>
    <row r="3" spans="1:26" ht="15" customHeight="1" x14ac:dyDescent="0.2">
      <c r="A3" s="389"/>
      <c r="B3" s="359"/>
      <c r="C3" s="359"/>
      <c r="D3" s="359"/>
      <c r="E3" s="359"/>
      <c r="F3" s="359"/>
      <c r="G3" s="359"/>
      <c r="H3" s="359"/>
      <c r="I3" s="359"/>
      <c r="J3" s="6"/>
      <c r="K3" s="6"/>
      <c r="L3" s="6"/>
      <c r="M3" s="6"/>
      <c r="N3" s="6"/>
      <c r="O3" s="6"/>
      <c r="P3" s="6"/>
      <c r="Q3" s="6"/>
      <c r="R3" s="6"/>
      <c r="S3" s="6"/>
      <c r="T3" s="6"/>
      <c r="U3" s="6"/>
      <c r="V3" s="6"/>
      <c r="W3" s="6"/>
      <c r="X3" s="6"/>
      <c r="Y3" s="6"/>
      <c r="Z3" s="6"/>
    </row>
    <row r="4" spans="1:26" ht="15" customHeight="1" x14ac:dyDescent="0.2">
      <c r="A4" s="217" t="s">
        <v>260</v>
      </c>
      <c r="B4" s="6"/>
      <c r="C4" s="376" t="s">
        <v>23</v>
      </c>
      <c r="D4" s="384"/>
      <c r="E4" s="384"/>
      <c r="F4" s="38"/>
      <c r="G4" s="376" t="s">
        <v>24</v>
      </c>
      <c r="H4" s="384"/>
      <c r="I4" s="384"/>
      <c r="J4" s="6"/>
      <c r="K4" s="6"/>
      <c r="L4" s="6"/>
      <c r="M4" s="6"/>
      <c r="N4" s="6"/>
      <c r="O4" s="6"/>
      <c r="P4" s="6"/>
      <c r="Q4" s="6"/>
      <c r="R4" s="6"/>
      <c r="S4" s="6"/>
      <c r="T4" s="6"/>
      <c r="U4" s="6"/>
      <c r="V4" s="6"/>
      <c r="W4" s="6"/>
      <c r="X4" s="6"/>
      <c r="Y4" s="6"/>
      <c r="Z4" s="6"/>
    </row>
    <row r="5" spans="1:26" ht="15" customHeight="1" x14ac:dyDescent="0.2">
      <c r="A5" s="218"/>
      <c r="B5" s="3"/>
      <c r="C5" s="381" t="s">
        <v>25</v>
      </c>
      <c r="D5" s="382"/>
      <c r="E5" s="382"/>
      <c r="F5" s="36"/>
      <c r="G5" s="381" t="s">
        <v>25</v>
      </c>
      <c r="H5" s="382"/>
      <c r="I5" s="382"/>
      <c r="J5" s="6"/>
      <c r="K5" s="6"/>
      <c r="L5" s="6"/>
      <c r="M5" s="6"/>
      <c r="N5" s="6"/>
      <c r="O5" s="6"/>
      <c r="P5" s="6"/>
      <c r="Q5" s="6"/>
      <c r="R5" s="6"/>
      <c r="S5" s="6"/>
      <c r="T5" s="6"/>
      <c r="U5" s="6"/>
      <c r="V5" s="6"/>
      <c r="W5" s="6"/>
      <c r="X5" s="6"/>
      <c r="Y5" s="6"/>
      <c r="Z5" s="6"/>
    </row>
    <row r="6" spans="1:26" ht="15" customHeight="1" x14ac:dyDescent="0.2">
      <c r="A6" s="216" t="s">
        <v>261</v>
      </c>
      <c r="B6" s="40"/>
      <c r="C6" s="41"/>
      <c r="D6" s="41"/>
      <c r="E6" s="6"/>
      <c r="F6" s="6"/>
      <c r="G6" s="6"/>
      <c r="H6" s="6"/>
      <c r="I6" s="6"/>
      <c r="J6" s="6"/>
      <c r="K6" s="6"/>
      <c r="L6" s="6"/>
      <c r="M6" s="6"/>
      <c r="N6" s="6"/>
      <c r="O6" s="6"/>
      <c r="P6" s="6"/>
      <c r="Q6" s="6"/>
      <c r="R6" s="6"/>
      <c r="S6" s="6"/>
      <c r="T6" s="6"/>
      <c r="U6" s="6"/>
      <c r="V6" s="6"/>
      <c r="W6" s="6"/>
      <c r="X6" s="6"/>
      <c r="Y6" s="6"/>
      <c r="Z6" s="6"/>
    </row>
    <row r="7" spans="1:26" ht="15" customHeight="1" x14ac:dyDescent="0.2">
      <c r="A7" s="219" t="s">
        <v>262</v>
      </c>
      <c r="B7" s="43"/>
      <c r="C7" s="44"/>
      <c r="D7" s="44"/>
      <c r="E7" s="3"/>
      <c r="F7" s="3"/>
      <c r="G7" s="3"/>
      <c r="H7" s="3"/>
      <c r="I7" s="3"/>
      <c r="J7" s="6"/>
      <c r="K7" s="6"/>
      <c r="L7" s="6"/>
      <c r="M7" s="6"/>
      <c r="N7" s="6"/>
      <c r="O7" s="6"/>
      <c r="P7" s="6"/>
      <c r="Q7" s="6"/>
      <c r="R7" s="6"/>
      <c r="S7" s="6"/>
      <c r="T7" s="6"/>
      <c r="U7" s="6"/>
      <c r="V7" s="6"/>
      <c r="W7" s="6"/>
      <c r="X7" s="6"/>
      <c r="Y7" s="6"/>
      <c r="Z7" s="6"/>
    </row>
    <row r="8" spans="1:26" ht="15" customHeight="1" x14ac:dyDescent="0.2">
      <c r="A8" s="220" t="s">
        <v>263</v>
      </c>
      <c r="B8" s="45"/>
      <c r="C8" s="24">
        <v>27763471</v>
      </c>
      <c r="D8" s="40"/>
      <c r="E8" s="28">
        <v>0.83199999999999996</v>
      </c>
      <c r="F8" s="27"/>
      <c r="G8" s="24">
        <v>24750521</v>
      </c>
      <c r="H8" s="27"/>
      <c r="I8" s="28">
        <v>0.82399999999999995</v>
      </c>
      <c r="J8" s="6"/>
      <c r="K8" s="6"/>
      <c r="L8" s="6"/>
      <c r="M8" s="6"/>
      <c r="N8" s="6"/>
      <c r="O8" s="6"/>
      <c r="P8" s="6"/>
      <c r="Q8" s="6"/>
      <c r="R8" s="6"/>
      <c r="S8" s="6"/>
      <c r="T8" s="6"/>
      <c r="U8" s="6"/>
      <c r="V8" s="6"/>
      <c r="W8" s="6"/>
      <c r="X8" s="6"/>
      <c r="Y8" s="6"/>
      <c r="Z8" s="6"/>
    </row>
    <row r="9" spans="1:26" ht="15" customHeight="1" x14ac:dyDescent="0.2">
      <c r="A9" s="221" t="s">
        <v>264</v>
      </c>
      <c r="B9" s="46"/>
      <c r="C9" s="47">
        <v>83509</v>
      </c>
      <c r="D9" s="48"/>
      <c r="E9" s="49">
        <v>2E-3</v>
      </c>
      <c r="F9" s="19"/>
      <c r="G9" s="47">
        <v>91554</v>
      </c>
      <c r="H9" s="19"/>
      <c r="I9" s="49">
        <v>3.0000000000000001E-3</v>
      </c>
      <c r="J9" s="6"/>
      <c r="K9" s="6"/>
      <c r="L9" s="6"/>
      <c r="M9" s="6"/>
      <c r="N9" s="6"/>
      <c r="O9" s="6"/>
      <c r="P9" s="6"/>
      <c r="Q9" s="6"/>
      <c r="R9" s="6"/>
      <c r="S9" s="6"/>
      <c r="T9" s="6"/>
      <c r="U9" s="6"/>
      <c r="V9" s="6"/>
      <c r="W9" s="6"/>
      <c r="X9" s="6"/>
      <c r="Y9" s="6"/>
      <c r="Z9" s="6"/>
    </row>
    <row r="10" spans="1:26" ht="15" customHeight="1" x14ac:dyDescent="0.2">
      <c r="A10" s="222" t="s">
        <v>265</v>
      </c>
      <c r="B10" s="50"/>
      <c r="C10" s="51">
        <f>SUM(C8:C9)</f>
        <v>27846980</v>
      </c>
      <c r="D10" s="52"/>
      <c r="E10" s="53">
        <v>0.83399999999999996</v>
      </c>
      <c r="F10" s="27"/>
      <c r="G10" s="51">
        <f>SUM(G8:G9)</f>
        <v>24842075</v>
      </c>
      <c r="H10" s="27"/>
      <c r="I10" s="53">
        <v>0.82699999999999996</v>
      </c>
      <c r="J10" s="6"/>
      <c r="K10" s="6"/>
      <c r="L10" s="6"/>
      <c r="M10" s="6"/>
      <c r="N10" s="6"/>
      <c r="O10" s="6"/>
      <c r="P10" s="6"/>
      <c r="Q10" s="6"/>
      <c r="R10" s="6"/>
      <c r="S10" s="6"/>
      <c r="T10" s="6"/>
      <c r="U10" s="6"/>
      <c r="V10" s="6"/>
      <c r="W10" s="6"/>
      <c r="X10" s="6"/>
      <c r="Y10" s="6"/>
      <c r="Z10" s="6"/>
    </row>
    <row r="11" spans="1:26" ht="15" customHeight="1" x14ac:dyDescent="0.2">
      <c r="A11" s="219" t="s">
        <v>266</v>
      </c>
      <c r="B11" s="43"/>
      <c r="C11" s="55">
        <v>1909444</v>
      </c>
      <c r="D11" s="56"/>
      <c r="E11" s="20">
        <v>5.7000000000000002E-2</v>
      </c>
      <c r="F11" s="19"/>
      <c r="G11" s="55">
        <v>1651556</v>
      </c>
      <c r="H11" s="19"/>
      <c r="I11" s="20">
        <v>5.5E-2</v>
      </c>
      <c r="J11" s="6"/>
      <c r="K11" s="6"/>
      <c r="L11" s="6"/>
      <c r="M11" s="6"/>
      <c r="N11" s="6"/>
      <c r="O11" s="6"/>
      <c r="P11" s="6"/>
      <c r="Q11" s="6"/>
      <c r="R11" s="6"/>
      <c r="S11" s="6"/>
      <c r="T11" s="6"/>
      <c r="U11" s="6"/>
      <c r="V11" s="6"/>
      <c r="W11" s="6"/>
      <c r="X11" s="6"/>
      <c r="Y11" s="6"/>
      <c r="Z11" s="6"/>
    </row>
    <row r="12" spans="1:26" ht="15" customHeight="1" x14ac:dyDescent="0.2">
      <c r="A12" s="216" t="s">
        <v>267</v>
      </c>
      <c r="B12" s="45"/>
      <c r="C12" s="57"/>
      <c r="D12" s="50"/>
      <c r="E12" s="27"/>
      <c r="F12" s="27"/>
      <c r="G12" s="58"/>
      <c r="H12" s="27"/>
      <c r="I12" s="27"/>
      <c r="J12" s="6"/>
      <c r="K12" s="6"/>
      <c r="L12" s="6"/>
      <c r="M12" s="6"/>
      <c r="N12" s="6"/>
      <c r="O12" s="6"/>
      <c r="P12" s="6"/>
      <c r="Q12" s="6"/>
      <c r="R12" s="6"/>
      <c r="S12" s="6"/>
      <c r="T12" s="6"/>
      <c r="U12" s="6"/>
      <c r="V12" s="6"/>
      <c r="W12" s="6"/>
      <c r="X12" s="6"/>
      <c r="Y12" s="6"/>
      <c r="Z12" s="6"/>
    </row>
    <row r="13" spans="1:26" ht="15" customHeight="1" x14ac:dyDescent="0.2">
      <c r="A13" s="219" t="s">
        <v>268</v>
      </c>
      <c r="B13" s="46"/>
      <c r="C13" s="59"/>
      <c r="D13" s="46"/>
      <c r="E13" s="19"/>
      <c r="F13" s="19"/>
      <c r="G13" s="60"/>
      <c r="H13" s="19"/>
      <c r="I13" s="19"/>
      <c r="J13" s="6"/>
      <c r="K13" s="6"/>
      <c r="L13" s="6"/>
      <c r="M13" s="6"/>
      <c r="N13" s="6"/>
      <c r="O13" s="6"/>
      <c r="P13" s="6"/>
      <c r="Q13" s="6"/>
      <c r="R13" s="6"/>
      <c r="S13" s="6"/>
      <c r="T13" s="6"/>
      <c r="U13" s="6"/>
      <c r="V13" s="6"/>
      <c r="W13" s="6"/>
      <c r="X13" s="6"/>
      <c r="Y13" s="6"/>
      <c r="Z13" s="6"/>
    </row>
    <row r="14" spans="1:26" ht="15" customHeight="1" x14ac:dyDescent="0.2">
      <c r="A14" s="220" t="s">
        <v>269</v>
      </c>
      <c r="B14" s="40"/>
      <c r="C14" s="61">
        <v>3073098</v>
      </c>
      <c r="D14" s="62"/>
      <c r="E14" s="28">
        <v>9.1999999999999998E-2</v>
      </c>
      <c r="F14" s="27"/>
      <c r="G14" s="63">
        <v>2990274</v>
      </c>
      <c r="H14" s="27"/>
      <c r="I14" s="28">
        <v>0.1</v>
      </c>
      <c r="J14" s="6"/>
      <c r="K14" s="6"/>
      <c r="L14" s="6"/>
      <c r="M14" s="6"/>
      <c r="N14" s="6"/>
      <c r="O14" s="6"/>
      <c r="P14" s="6"/>
      <c r="Q14" s="6"/>
      <c r="R14" s="6"/>
      <c r="S14" s="6"/>
      <c r="T14" s="6"/>
      <c r="U14" s="6"/>
      <c r="V14" s="6"/>
      <c r="W14" s="6"/>
      <c r="X14" s="6"/>
      <c r="Y14" s="6"/>
      <c r="Z14" s="6"/>
    </row>
    <row r="15" spans="1:26" ht="15" customHeight="1" x14ac:dyDescent="0.2">
      <c r="A15" s="221" t="s">
        <v>270</v>
      </c>
      <c r="B15" s="3"/>
      <c r="C15" s="55">
        <v>480765</v>
      </c>
      <c r="D15" s="48"/>
      <c r="E15" s="20">
        <v>1.4999999999999999E-2</v>
      </c>
      <c r="F15" s="19"/>
      <c r="G15" s="64">
        <v>483009</v>
      </c>
      <c r="H15" s="19"/>
      <c r="I15" s="20">
        <v>1.6E-2</v>
      </c>
      <c r="J15" s="6"/>
      <c r="K15" s="6"/>
      <c r="L15" s="6"/>
      <c r="M15" s="6"/>
      <c r="N15" s="6"/>
      <c r="O15" s="6"/>
      <c r="P15" s="6"/>
      <c r="Q15" s="6"/>
      <c r="R15" s="6"/>
      <c r="S15" s="6"/>
      <c r="T15" s="6"/>
      <c r="U15" s="6"/>
      <c r="V15" s="6"/>
      <c r="W15" s="6"/>
      <c r="X15" s="6"/>
      <c r="Y15" s="6"/>
      <c r="Z15" s="6"/>
    </row>
    <row r="16" spans="1:26" ht="15" customHeight="1" x14ac:dyDescent="0.2">
      <c r="A16" s="220" t="s">
        <v>150</v>
      </c>
      <c r="B16" s="41"/>
      <c r="C16" s="65">
        <v>74410</v>
      </c>
      <c r="D16" s="62"/>
      <c r="E16" s="66">
        <v>2E-3</v>
      </c>
      <c r="F16" s="27"/>
      <c r="G16" s="65">
        <v>79092</v>
      </c>
      <c r="H16" s="27"/>
      <c r="I16" s="66">
        <v>3.0000000000000001E-3</v>
      </c>
      <c r="J16" s="6"/>
      <c r="K16" s="6"/>
      <c r="L16" s="6"/>
      <c r="M16" s="6"/>
      <c r="N16" s="6"/>
      <c r="O16" s="6"/>
      <c r="P16" s="6"/>
      <c r="Q16" s="6"/>
      <c r="R16" s="6"/>
      <c r="S16" s="6"/>
      <c r="T16" s="6"/>
      <c r="U16" s="6"/>
      <c r="V16" s="6"/>
      <c r="W16" s="6"/>
      <c r="X16" s="6"/>
      <c r="Y16" s="6"/>
      <c r="Z16" s="6"/>
    </row>
    <row r="17" spans="1:26" ht="15" customHeight="1" x14ac:dyDescent="0.2">
      <c r="A17" s="223" t="s">
        <v>271</v>
      </c>
      <c r="B17" s="44"/>
      <c r="C17" s="67">
        <f>SUM(C14:C16)</f>
        <v>3628273</v>
      </c>
      <c r="D17" s="56"/>
      <c r="E17" s="68">
        <v>0.109</v>
      </c>
      <c r="F17" s="19"/>
      <c r="G17" s="67">
        <f>SUM(G14:G16)</f>
        <v>3552375</v>
      </c>
      <c r="H17" s="19"/>
      <c r="I17" s="68">
        <v>0.11899999999999999</v>
      </c>
      <c r="J17" s="6"/>
      <c r="K17" s="6"/>
      <c r="L17" s="6"/>
      <c r="M17" s="6"/>
      <c r="N17" s="6"/>
      <c r="O17" s="6"/>
      <c r="P17" s="6"/>
      <c r="Q17" s="6"/>
      <c r="R17" s="6"/>
      <c r="S17" s="6"/>
      <c r="T17" s="6"/>
      <c r="U17" s="6"/>
      <c r="V17" s="6"/>
      <c r="W17" s="6"/>
      <c r="X17" s="6"/>
      <c r="Y17" s="6"/>
      <c r="Z17" s="6"/>
    </row>
    <row r="18" spans="1:26" ht="15" customHeight="1" x14ac:dyDescent="0.2">
      <c r="A18" s="224" t="s">
        <v>26</v>
      </c>
      <c r="B18" s="6"/>
      <c r="C18" s="51">
        <f>C10+C11+C17</f>
        <v>33384697</v>
      </c>
      <c r="D18" s="52"/>
      <c r="E18" s="69"/>
      <c r="F18" s="69"/>
      <c r="G18" s="51">
        <f>G10+G11+G17</f>
        <v>30046006</v>
      </c>
      <c r="H18" s="6"/>
      <c r="I18" s="6"/>
      <c r="J18" s="6"/>
      <c r="K18" s="6"/>
      <c r="L18" s="6"/>
      <c r="M18" s="6"/>
      <c r="N18" s="6"/>
      <c r="O18" s="6"/>
      <c r="P18" s="6"/>
      <c r="Q18" s="6"/>
      <c r="R18" s="6"/>
      <c r="S18" s="6"/>
      <c r="T18" s="6"/>
      <c r="U18" s="6"/>
      <c r="V18" s="6"/>
      <c r="W18" s="6"/>
      <c r="X18" s="6"/>
      <c r="Y18" s="6"/>
      <c r="Z18" s="6"/>
    </row>
    <row r="19" spans="1:26" ht="15" customHeight="1" x14ac:dyDescent="0.2">
      <c r="A19" s="225" t="s">
        <v>272</v>
      </c>
      <c r="B19" s="3"/>
      <c r="C19" s="47">
        <v>7656187</v>
      </c>
      <c r="D19" s="56"/>
      <c r="E19" s="70"/>
      <c r="F19" s="70"/>
      <c r="G19" s="47">
        <v>10264428</v>
      </c>
      <c r="H19" s="3"/>
      <c r="I19" s="3"/>
      <c r="J19" s="6"/>
      <c r="K19" s="6"/>
      <c r="L19" s="6"/>
      <c r="M19" s="6"/>
      <c r="N19" s="6"/>
      <c r="O19" s="6"/>
      <c r="P19" s="6"/>
      <c r="Q19" s="6"/>
      <c r="R19" s="6"/>
      <c r="S19" s="6"/>
      <c r="T19" s="6"/>
      <c r="U19" s="6"/>
      <c r="V19" s="6"/>
      <c r="W19" s="6"/>
      <c r="X19" s="6"/>
      <c r="Y19" s="6"/>
      <c r="Z19" s="6"/>
    </row>
    <row r="20" spans="1:26" ht="15" customHeight="1" x14ac:dyDescent="0.2">
      <c r="A20" s="224" t="s">
        <v>27</v>
      </c>
      <c r="B20" s="6"/>
      <c r="C20" s="71">
        <f>SUM(C18+C19)</f>
        <v>41040884</v>
      </c>
      <c r="D20" s="52"/>
      <c r="E20" s="69"/>
      <c r="F20" s="69"/>
      <c r="G20" s="71">
        <f>SUM(G18+G19)</f>
        <v>40310434</v>
      </c>
      <c r="H20" s="6"/>
      <c r="I20" s="6"/>
      <c r="J20" s="6"/>
      <c r="K20" s="6"/>
      <c r="L20" s="6"/>
      <c r="M20" s="6"/>
      <c r="N20" s="6"/>
      <c r="O20" s="6"/>
      <c r="P20" s="6"/>
      <c r="Q20" s="6"/>
      <c r="R20" s="6"/>
      <c r="S20" s="6"/>
      <c r="T20" s="6"/>
      <c r="U20" s="6"/>
      <c r="V20" s="6"/>
      <c r="W20" s="6"/>
      <c r="X20" s="6"/>
      <c r="Y20" s="6"/>
      <c r="Z20" s="6"/>
    </row>
    <row r="21" spans="1:26" ht="15" customHeight="1" x14ac:dyDescent="0.2">
      <c r="A21" s="226"/>
      <c r="B21" s="3"/>
      <c r="C21" s="72"/>
      <c r="D21" s="72"/>
      <c r="E21" s="3"/>
      <c r="F21" s="3"/>
      <c r="G21" s="72"/>
      <c r="H21" s="3"/>
      <c r="I21" s="3"/>
      <c r="J21" s="6"/>
      <c r="K21" s="6"/>
      <c r="L21" s="6"/>
      <c r="M21" s="6"/>
      <c r="N21" s="6"/>
      <c r="O21" s="6"/>
      <c r="P21" s="6"/>
      <c r="Q21" s="6"/>
      <c r="R21" s="6"/>
      <c r="S21" s="6"/>
      <c r="T21" s="6"/>
      <c r="U21" s="6"/>
      <c r="V21" s="6"/>
      <c r="W21" s="6"/>
      <c r="X21" s="6"/>
      <c r="Y21" s="6"/>
      <c r="Z21" s="6"/>
    </row>
    <row r="22" spans="1:26" ht="24.95" customHeight="1" x14ac:dyDescent="0.2">
      <c r="A22" s="217" t="s">
        <v>273</v>
      </c>
      <c r="B22" s="41"/>
      <c r="C22" s="376" t="s">
        <v>2</v>
      </c>
      <c r="D22" s="383"/>
      <c r="E22" s="384"/>
      <c r="F22" s="73"/>
      <c r="G22" s="376" t="s">
        <v>3</v>
      </c>
      <c r="H22" s="384"/>
      <c r="I22" s="384"/>
      <c r="J22" s="6"/>
      <c r="K22" s="6"/>
      <c r="L22" s="6"/>
      <c r="M22" s="6"/>
      <c r="N22" s="6"/>
      <c r="O22" s="6"/>
      <c r="P22" s="6"/>
      <c r="Q22" s="6"/>
      <c r="R22" s="6"/>
      <c r="S22" s="6"/>
      <c r="T22" s="6"/>
      <c r="U22" s="6"/>
      <c r="V22" s="6"/>
      <c r="W22" s="6"/>
      <c r="X22" s="6"/>
      <c r="Y22" s="6"/>
      <c r="Z22" s="6"/>
    </row>
    <row r="23" spans="1:26" ht="15" customHeight="1" x14ac:dyDescent="0.2">
      <c r="A23" s="218"/>
      <c r="B23" s="44"/>
      <c r="C23" s="385" t="s">
        <v>25</v>
      </c>
      <c r="D23" s="386"/>
      <c r="E23" s="387"/>
      <c r="F23" s="36"/>
      <c r="G23" s="381" t="s">
        <v>25</v>
      </c>
      <c r="H23" s="388"/>
      <c r="I23" s="388"/>
      <c r="J23" s="6"/>
      <c r="K23" s="6"/>
      <c r="L23" s="6"/>
      <c r="M23" s="6"/>
      <c r="N23" s="6"/>
      <c r="O23" s="6"/>
      <c r="P23" s="6"/>
      <c r="Q23" s="6"/>
      <c r="R23" s="6"/>
      <c r="S23" s="6"/>
      <c r="T23" s="6"/>
      <c r="U23" s="6"/>
      <c r="V23" s="6"/>
      <c r="W23" s="6"/>
      <c r="X23" s="6"/>
      <c r="Y23" s="6"/>
      <c r="Z23" s="6"/>
    </row>
    <row r="24" spans="1:26" ht="15" customHeight="1" x14ac:dyDescent="0.2">
      <c r="A24" s="216" t="s">
        <v>274</v>
      </c>
      <c r="B24" s="41"/>
      <c r="C24" s="41"/>
      <c r="D24" s="41"/>
      <c r="E24" s="74">
        <v>3.5400000000000001E-2</v>
      </c>
      <c r="F24" s="41"/>
      <c r="G24" s="75"/>
      <c r="H24" s="76"/>
      <c r="I24" s="74">
        <v>3.6700000000000003E-2</v>
      </c>
      <c r="J24" s="6"/>
      <c r="K24" s="6"/>
      <c r="L24" s="6"/>
      <c r="M24" s="6"/>
      <c r="N24" s="6"/>
      <c r="O24" s="6"/>
      <c r="P24" s="6"/>
      <c r="Q24" s="6"/>
      <c r="R24" s="6"/>
      <c r="S24" s="6"/>
      <c r="T24" s="6"/>
      <c r="U24" s="6"/>
      <c r="V24" s="6"/>
      <c r="W24" s="6"/>
      <c r="X24" s="6"/>
      <c r="Y24" s="6"/>
      <c r="Z24" s="6"/>
    </row>
    <row r="25" spans="1:26" ht="15" customHeight="1" x14ac:dyDescent="0.2">
      <c r="A25" s="219" t="s">
        <v>261</v>
      </c>
      <c r="B25" s="44"/>
      <c r="C25" s="19"/>
      <c r="D25" s="19"/>
      <c r="E25" s="19"/>
      <c r="F25" s="19"/>
      <c r="G25" s="77"/>
      <c r="H25" s="19"/>
      <c r="I25" s="19"/>
      <c r="J25" s="6"/>
      <c r="K25" s="6"/>
      <c r="L25" s="6"/>
      <c r="M25" s="6"/>
      <c r="N25" s="6"/>
      <c r="O25" s="6"/>
      <c r="P25" s="6"/>
      <c r="Q25" s="6"/>
      <c r="R25" s="6"/>
      <c r="S25" s="6"/>
      <c r="T25" s="6"/>
      <c r="U25" s="6"/>
      <c r="V25" s="6"/>
      <c r="W25" s="6"/>
      <c r="X25" s="6"/>
      <c r="Y25" s="6"/>
      <c r="Z25" s="6"/>
    </row>
    <row r="26" spans="1:26" ht="15" customHeight="1" x14ac:dyDescent="0.2">
      <c r="A26" s="220" t="s">
        <v>275</v>
      </c>
      <c r="B26" s="6"/>
      <c r="C26" s="27"/>
      <c r="D26" s="27"/>
      <c r="E26" s="74">
        <v>3.2000000000000001E-2</v>
      </c>
      <c r="F26" s="27"/>
      <c r="G26" s="78"/>
      <c r="H26" s="27"/>
      <c r="I26" s="74">
        <v>3.4700000000000002E-2</v>
      </c>
      <c r="J26" s="6"/>
      <c r="K26" s="6"/>
      <c r="L26" s="6"/>
      <c r="M26" s="6"/>
      <c r="N26" s="6"/>
      <c r="O26" s="6"/>
      <c r="P26" s="6"/>
      <c r="Q26" s="6"/>
      <c r="R26" s="6"/>
      <c r="S26" s="6"/>
      <c r="T26" s="6"/>
      <c r="U26" s="6"/>
      <c r="V26" s="6"/>
      <c r="W26" s="6"/>
      <c r="X26" s="6"/>
      <c r="Y26" s="6"/>
      <c r="Z26" s="6"/>
    </row>
    <row r="27" spans="1:26" ht="15" customHeight="1" x14ac:dyDescent="0.2">
      <c r="A27" s="219" t="s">
        <v>267</v>
      </c>
      <c r="B27" s="79"/>
      <c r="C27" s="19"/>
      <c r="D27" s="19"/>
      <c r="E27" s="19"/>
      <c r="F27" s="19"/>
      <c r="G27" s="77"/>
      <c r="H27" s="19"/>
      <c r="I27" s="19"/>
      <c r="J27" s="6"/>
      <c r="K27" s="6"/>
      <c r="L27" s="6"/>
      <c r="M27" s="6"/>
      <c r="N27" s="6"/>
      <c r="O27" s="6"/>
      <c r="P27" s="6"/>
      <c r="Q27" s="6"/>
      <c r="R27" s="6"/>
      <c r="S27" s="6"/>
      <c r="T27" s="6"/>
      <c r="U27" s="6"/>
      <c r="V27" s="6"/>
      <c r="W27" s="6"/>
      <c r="X27" s="6"/>
      <c r="Y27" s="6"/>
      <c r="Z27" s="6"/>
    </row>
    <row r="28" spans="1:26" ht="15" customHeight="1" x14ac:dyDescent="0.2">
      <c r="A28" s="220" t="s">
        <v>28</v>
      </c>
      <c r="B28" s="80"/>
      <c r="C28" s="27"/>
      <c r="D28" s="27"/>
      <c r="E28" s="74">
        <v>6.2899999999999998E-2</v>
      </c>
      <c r="F28" s="27"/>
      <c r="G28" s="78"/>
      <c r="H28" s="27"/>
      <c r="I28" s="74">
        <v>5.2600000000000001E-2</v>
      </c>
      <c r="J28" s="6"/>
      <c r="K28" s="6"/>
      <c r="L28" s="6"/>
      <c r="M28" s="6"/>
      <c r="N28" s="6"/>
      <c r="O28" s="6"/>
      <c r="P28" s="6"/>
      <c r="Q28" s="6"/>
      <c r="R28" s="6"/>
      <c r="S28" s="6"/>
      <c r="T28" s="6"/>
      <c r="U28" s="6"/>
      <c r="V28" s="6"/>
      <c r="W28" s="6"/>
      <c r="X28" s="6"/>
      <c r="Y28" s="6"/>
      <c r="Z28" s="6"/>
    </row>
    <row r="29" spans="1:26" ht="15" customHeight="1" x14ac:dyDescent="0.2">
      <c r="A29" s="218"/>
      <c r="B29" s="3"/>
      <c r="C29" s="19"/>
      <c r="D29" s="19"/>
      <c r="E29" s="77"/>
      <c r="F29" s="77"/>
      <c r="G29" s="77"/>
      <c r="H29" s="77"/>
      <c r="I29" s="77"/>
      <c r="J29" s="6"/>
      <c r="K29" s="6"/>
      <c r="L29" s="6"/>
      <c r="M29" s="6"/>
      <c r="N29" s="6"/>
      <c r="O29" s="6"/>
      <c r="P29" s="6"/>
      <c r="Q29" s="6"/>
      <c r="R29" s="6"/>
      <c r="S29" s="6"/>
      <c r="T29" s="6"/>
      <c r="U29" s="6"/>
      <c r="V29" s="6"/>
      <c r="W29" s="6"/>
      <c r="X29" s="6"/>
      <c r="Y29" s="6"/>
      <c r="Z29" s="6"/>
    </row>
    <row r="30" spans="1:26" ht="14.1" customHeight="1" x14ac:dyDescent="0.2">
      <c r="A30" s="227" t="s">
        <v>276</v>
      </c>
      <c r="B30" s="6"/>
      <c r="C30" s="27"/>
      <c r="D30" s="27"/>
      <c r="E30" s="74">
        <v>2.35E-2</v>
      </c>
      <c r="F30" s="27"/>
      <c r="G30" s="78"/>
      <c r="H30" s="27"/>
      <c r="I30" s="74">
        <v>2.5100000000000001E-2</v>
      </c>
      <c r="J30" s="6"/>
      <c r="K30" s="6"/>
      <c r="L30" s="6"/>
      <c r="M30" s="6"/>
      <c r="N30" s="6"/>
      <c r="O30" s="6"/>
      <c r="P30" s="6"/>
      <c r="Q30" s="6"/>
      <c r="R30" s="6"/>
      <c r="S30" s="6"/>
      <c r="T30" s="6"/>
      <c r="U30" s="6"/>
      <c r="V30" s="6"/>
      <c r="W30" s="6"/>
      <c r="X30" s="6"/>
      <c r="Y30" s="6"/>
      <c r="Z30" s="6"/>
    </row>
    <row r="31" spans="1:26" ht="15" customHeight="1" x14ac:dyDescent="0.2">
      <c r="A31" s="228" t="s">
        <v>277</v>
      </c>
      <c r="B31" s="3"/>
      <c r="C31" s="19"/>
      <c r="D31" s="19"/>
      <c r="E31" s="81">
        <v>1.1900000000000001E-2</v>
      </c>
      <c r="F31" s="19"/>
      <c r="G31" s="77"/>
      <c r="H31" s="19"/>
      <c r="I31" s="81">
        <v>1.1599999999999999E-2</v>
      </c>
      <c r="J31" s="6"/>
      <c r="K31" s="6"/>
      <c r="L31" s="6"/>
      <c r="M31" s="6"/>
      <c r="N31" s="6"/>
      <c r="O31" s="6"/>
      <c r="P31" s="6"/>
      <c r="Q31" s="6"/>
      <c r="R31" s="6"/>
      <c r="S31" s="6"/>
      <c r="T31" s="6"/>
      <c r="U31" s="6"/>
      <c r="V31" s="6"/>
      <c r="W31" s="6"/>
      <c r="X31" s="6"/>
      <c r="Y31" s="6"/>
      <c r="Z31" s="6"/>
    </row>
    <row r="32" spans="1:26" ht="9" customHeight="1" x14ac:dyDescent="0.2">
      <c r="A32" s="229"/>
      <c r="B32" s="82"/>
      <c r="C32" s="83"/>
      <c r="D32" s="83"/>
      <c r="E32" s="83"/>
      <c r="F32" s="84"/>
      <c r="G32" s="85"/>
      <c r="H32" s="85"/>
      <c r="I32" s="85"/>
      <c r="J32" s="6"/>
      <c r="K32" s="6"/>
      <c r="L32" s="6"/>
      <c r="M32" s="6"/>
      <c r="N32" s="6"/>
      <c r="O32" s="6"/>
      <c r="P32" s="6"/>
      <c r="Q32" s="6"/>
      <c r="R32" s="6"/>
      <c r="S32" s="6"/>
      <c r="T32" s="6"/>
      <c r="U32" s="6"/>
      <c r="V32" s="6"/>
      <c r="W32" s="6"/>
      <c r="X32" s="6"/>
      <c r="Y32" s="6"/>
      <c r="Z32" s="6"/>
    </row>
    <row r="33" spans="1:26" ht="15" customHeight="1" x14ac:dyDescent="0.2">
      <c r="A33" s="230" t="s">
        <v>278</v>
      </c>
      <c r="B33" s="86"/>
      <c r="C33" s="366" t="s">
        <v>23</v>
      </c>
      <c r="D33" s="367"/>
      <c r="E33" s="367"/>
      <c r="F33" s="87"/>
      <c r="G33" s="368" t="s">
        <v>24</v>
      </c>
      <c r="H33" s="377"/>
      <c r="I33" s="367"/>
      <c r="J33" s="6"/>
      <c r="K33" s="6"/>
      <c r="L33" s="6"/>
      <c r="M33" s="6"/>
      <c r="N33" s="6"/>
      <c r="O33" s="6"/>
      <c r="P33" s="6"/>
      <c r="Q33" s="6"/>
      <c r="R33" s="6"/>
      <c r="S33" s="6"/>
      <c r="T33" s="6"/>
      <c r="U33" s="6"/>
      <c r="V33" s="6"/>
      <c r="W33" s="6"/>
      <c r="X33" s="6"/>
      <c r="Y33" s="6"/>
      <c r="Z33" s="6"/>
    </row>
    <row r="34" spans="1:26" ht="15" customHeight="1" x14ac:dyDescent="0.2">
      <c r="A34" s="231"/>
      <c r="B34" s="88"/>
      <c r="C34" s="370" t="s">
        <v>29</v>
      </c>
      <c r="D34" s="371"/>
      <c r="E34" s="372"/>
      <c r="F34" s="89"/>
      <c r="G34" s="370" t="s">
        <v>30</v>
      </c>
      <c r="H34" s="352"/>
      <c r="I34" s="372"/>
      <c r="J34" s="6"/>
      <c r="K34" s="6"/>
      <c r="L34" s="6"/>
      <c r="M34" s="6"/>
      <c r="N34" s="6"/>
      <c r="O34" s="6"/>
      <c r="P34" s="6"/>
      <c r="Q34" s="6"/>
      <c r="R34" s="6"/>
      <c r="S34" s="6"/>
      <c r="T34" s="6"/>
      <c r="U34" s="6"/>
      <c r="V34" s="6"/>
      <c r="W34" s="6"/>
      <c r="X34" s="6"/>
      <c r="Y34" s="6"/>
      <c r="Z34" s="6"/>
    </row>
    <row r="35" spans="1:26" ht="15" customHeight="1" x14ac:dyDescent="0.2">
      <c r="A35" s="219" t="s">
        <v>279</v>
      </c>
      <c r="B35" s="7"/>
      <c r="C35" s="77"/>
      <c r="D35" s="44"/>
      <c r="E35" s="77"/>
      <c r="F35" s="90"/>
      <c r="G35" s="90"/>
      <c r="H35" s="90"/>
      <c r="I35" s="44"/>
      <c r="J35" s="6"/>
      <c r="K35" s="6"/>
      <c r="L35" s="6"/>
      <c r="M35" s="6"/>
      <c r="N35" s="6"/>
      <c r="O35" s="6"/>
      <c r="P35" s="6"/>
      <c r="Q35" s="6"/>
      <c r="R35" s="6"/>
      <c r="S35" s="6"/>
      <c r="T35" s="6"/>
      <c r="U35" s="6"/>
      <c r="V35" s="6"/>
      <c r="W35" s="6"/>
      <c r="X35" s="6"/>
      <c r="Y35" s="6"/>
      <c r="Z35" s="6"/>
    </row>
    <row r="36" spans="1:26" ht="15" customHeight="1" x14ac:dyDescent="0.2">
      <c r="A36" s="345" t="s">
        <v>303</v>
      </c>
      <c r="B36" s="88"/>
      <c r="C36" s="91"/>
      <c r="D36" s="92"/>
      <c r="E36" s="26">
        <v>103.96</v>
      </c>
      <c r="F36" s="89"/>
      <c r="G36" s="89"/>
      <c r="H36" s="89"/>
      <c r="I36" s="93">
        <v>104.23</v>
      </c>
      <c r="J36" s="6"/>
      <c r="K36" s="6"/>
      <c r="L36" s="6"/>
      <c r="M36" s="6"/>
      <c r="N36" s="6"/>
      <c r="O36" s="6"/>
      <c r="P36" s="6"/>
      <c r="Q36" s="6"/>
      <c r="R36" s="6"/>
      <c r="S36" s="6"/>
      <c r="T36" s="6"/>
      <c r="U36" s="6"/>
      <c r="V36" s="6"/>
      <c r="W36" s="6"/>
      <c r="X36" s="6"/>
      <c r="Y36" s="6"/>
      <c r="Z36" s="6"/>
    </row>
    <row r="37" spans="1:26" ht="15" customHeight="1" x14ac:dyDescent="0.2">
      <c r="A37" s="346" t="s">
        <v>304</v>
      </c>
      <c r="B37" s="7"/>
      <c r="C37" s="94"/>
      <c r="D37" s="95"/>
      <c r="E37" s="18">
        <v>63.86</v>
      </c>
      <c r="F37" s="90"/>
      <c r="G37" s="90"/>
      <c r="H37" s="90"/>
      <c r="I37" s="18">
        <v>63.63</v>
      </c>
      <c r="J37" s="6"/>
      <c r="K37" s="6"/>
      <c r="L37" s="6"/>
      <c r="M37" s="6"/>
      <c r="N37" s="6"/>
      <c r="O37" s="6"/>
      <c r="P37" s="6"/>
      <c r="Q37" s="6"/>
      <c r="R37" s="6"/>
      <c r="S37" s="6"/>
      <c r="T37" s="6"/>
      <c r="U37" s="6"/>
      <c r="V37" s="6"/>
      <c r="W37" s="6"/>
      <c r="X37" s="6"/>
      <c r="Y37" s="6"/>
      <c r="Z37" s="6"/>
    </row>
    <row r="38" spans="1:26" ht="15" customHeight="1" x14ac:dyDescent="0.2">
      <c r="A38" s="232" t="s">
        <v>280</v>
      </c>
      <c r="B38" s="88"/>
      <c r="C38" s="78"/>
      <c r="D38" s="41"/>
      <c r="E38" s="41"/>
      <c r="F38" s="89"/>
      <c r="G38" s="89"/>
      <c r="H38" s="89"/>
      <c r="I38" s="41"/>
      <c r="J38" s="6"/>
      <c r="K38" s="6"/>
      <c r="L38" s="6"/>
      <c r="M38" s="6"/>
      <c r="N38" s="6"/>
      <c r="O38" s="6"/>
      <c r="P38" s="6"/>
      <c r="Q38" s="6"/>
      <c r="R38" s="6"/>
      <c r="S38" s="6"/>
      <c r="T38" s="6"/>
      <c r="U38" s="6"/>
      <c r="V38" s="6"/>
      <c r="W38" s="6"/>
      <c r="X38" s="6"/>
      <c r="Y38" s="6"/>
      <c r="Z38" s="6"/>
    </row>
    <row r="39" spans="1:26" ht="15" customHeight="1" x14ac:dyDescent="0.2">
      <c r="A39" s="223" t="s">
        <v>262</v>
      </c>
      <c r="B39" s="7"/>
      <c r="C39" s="77"/>
      <c r="D39" s="19"/>
      <c r="E39" s="20">
        <v>0.14299999999999999</v>
      </c>
      <c r="F39" s="90"/>
      <c r="G39" s="90"/>
      <c r="H39" s="90"/>
      <c r="I39" s="20">
        <v>0.13400000000000001</v>
      </c>
      <c r="J39" s="6"/>
      <c r="K39" s="6"/>
      <c r="L39" s="6"/>
      <c r="M39" s="6"/>
      <c r="N39" s="6"/>
      <c r="O39" s="6"/>
      <c r="P39" s="6"/>
      <c r="Q39" s="6"/>
      <c r="R39" s="6"/>
      <c r="S39" s="6"/>
      <c r="T39" s="6"/>
      <c r="U39" s="6"/>
      <c r="V39" s="6"/>
      <c r="W39" s="6"/>
      <c r="X39" s="6"/>
      <c r="Y39" s="6"/>
      <c r="Z39" s="6"/>
    </row>
    <row r="40" spans="1:26" ht="15" customHeight="1" x14ac:dyDescent="0.2">
      <c r="A40" s="222" t="s">
        <v>268</v>
      </c>
      <c r="B40" s="88"/>
      <c r="C40" s="78"/>
      <c r="D40" s="27"/>
      <c r="E40" s="28">
        <v>6.4000000000000001E-2</v>
      </c>
      <c r="F40" s="89"/>
      <c r="G40" s="89"/>
      <c r="H40" s="89"/>
      <c r="I40" s="28">
        <v>5.8999999999999997E-2</v>
      </c>
      <c r="J40" s="6"/>
      <c r="K40" s="6"/>
      <c r="L40" s="6"/>
      <c r="M40" s="6"/>
      <c r="N40" s="6"/>
      <c r="O40" s="6"/>
      <c r="P40" s="6"/>
      <c r="Q40" s="6"/>
      <c r="R40" s="6"/>
      <c r="S40" s="6"/>
      <c r="T40" s="6"/>
      <c r="U40" s="6"/>
      <c r="V40" s="6"/>
      <c r="W40" s="6"/>
      <c r="X40" s="6"/>
      <c r="Y40" s="6"/>
      <c r="Z40" s="6"/>
    </row>
    <row r="41" spans="1:26" ht="27" customHeight="1" x14ac:dyDescent="0.2">
      <c r="A41" s="228" t="s">
        <v>281</v>
      </c>
      <c r="B41" s="7"/>
      <c r="C41" s="77"/>
      <c r="D41" s="19"/>
      <c r="E41" s="20">
        <v>0.89100000000000001</v>
      </c>
      <c r="F41" s="90"/>
      <c r="G41" s="90"/>
      <c r="H41" s="90"/>
      <c r="I41" s="20">
        <v>0.88200000000000001</v>
      </c>
      <c r="J41" s="6"/>
      <c r="K41" s="6"/>
      <c r="L41" s="6"/>
      <c r="M41" s="6"/>
      <c r="N41" s="6"/>
      <c r="O41" s="6"/>
      <c r="P41" s="6"/>
      <c r="Q41" s="6"/>
      <c r="R41" s="6"/>
      <c r="S41" s="6"/>
      <c r="T41" s="6"/>
      <c r="U41" s="6"/>
      <c r="V41" s="6"/>
      <c r="W41" s="6"/>
      <c r="X41" s="6"/>
      <c r="Y41" s="6"/>
      <c r="Z41" s="6"/>
    </row>
    <row r="42" spans="1:26" ht="27" customHeight="1" x14ac:dyDescent="0.2">
      <c r="A42" s="216" t="s">
        <v>282</v>
      </c>
      <c r="B42" s="88"/>
      <c r="C42" s="78"/>
      <c r="D42" s="27"/>
      <c r="E42" s="28">
        <v>0.109</v>
      </c>
      <c r="F42" s="89"/>
      <c r="G42" s="89"/>
      <c r="H42" s="89"/>
      <c r="I42" s="28">
        <v>0.11799999999999999</v>
      </c>
      <c r="J42" s="6"/>
      <c r="K42" s="6"/>
      <c r="L42" s="6"/>
      <c r="M42" s="6"/>
      <c r="N42" s="6"/>
      <c r="O42" s="6"/>
      <c r="P42" s="6"/>
      <c r="Q42" s="6"/>
      <c r="R42" s="6"/>
      <c r="S42" s="6"/>
      <c r="T42" s="6"/>
      <c r="U42" s="6"/>
      <c r="V42" s="6"/>
      <c r="W42" s="6"/>
      <c r="X42" s="6"/>
      <c r="Y42" s="6"/>
      <c r="Z42" s="6"/>
    </row>
    <row r="43" spans="1:26" ht="6.95" customHeight="1" x14ac:dyDescent="0.2">
      <c r="A43" s="233"/>
      <c r="B43" s="86"/>
      <c r="C43" s="97"/>
      <c r="D43" s="97"/>
      <c r="E43" s="97"/>
      <c r="F43" s="90"/>
      <c r="G43" s="98"/>
      <c r="H43" s="98"/>
      <c r="I43" s="98"/>
      <c r="J43" s="6"/>
      <c r="K43" s="6"/>
      <c r="L43" s="6"/>
      <c r="M43" s="6"/>
      <c r="N43" s="6"/>
      <c r="O43" s="6"/>
      <c r="P43" s="6"/>
      <c r="Q43" s="6"/>
      <c r="R43" s="6"/>
      <c r="S43" s="6"/>
      <c r="T43" s="6"/>
      <c r="U43" s="6"/>
      <c r="V43" s="6"/>
      <c r="W43" s="6"/>
      <c r="X43" s="6"/>
      <c r="Y43" s="6"/>
      <c r="Z43" s="6"/>
    </row>
    <row r="44" spans="1:26" ht="15" customHeight="1" x14ac:dyDescent="0.2">
      <c r="A44" s="340" t="s">
        <v>305</v>
      </c>
      <c r="B44" s="82"/>
      <c r="C44" s="378" t="s">
        <v>23</v>
      </c>
      <c r="D44" s="379"/>
      <c r="E44" s="379"/>
      <c r="F44" s="89"/>
      <c r="G44" s="380" t="s">
        <v>24</v>
      </c>
      <c r="H44" s="362"/>
      <c r="I44" s="379"/>
      <c r="J44" s="6"/>
      <c r="K44" s="6"/>
      <c r="L44" s="6"/>
      <c r="M44" s="6"/>
      <c r="N44" s="6"/>
      <c r="O44" s="6"/>
      <c r="P44" s="6"/>
      <c r="Q44" s="6"/>
      <c r="R44" s="6"/>
      <c r="S44" s="6"/>
      <c r="T44" s="6"/>
      <c r="U44" s="6"/>
      <c r="V44" s="6"/>
      <c r="W44" s="6"/>
      <c r="X44" s="6"/>
      <c r="Y44" s="6"/>
      <c r="Z44" s="6"/>
    </row>
    <row r="45" spans="1:26" ht="15" customHeight="1" x14ac:dyDescent="0.2">
      <c r="A45" s="234" t="s">
        <v>140</v>
      </c>
      <c r="B45" s="7"/>
      <c r="C45" s="374" t="s">
        <v>31</v>
      </c>
      <c r="D45" s="375"/>
      <c r="E45" s="358"/>
      <c r="F45" s="90"/>
      <c r="G45" s="374" t="s">
        <v>32</v>
      </c>
      <c r="H45" s="352"/>
      <c r="I45" s="358"/>
      <c r="J45" s="6"/>
      <c r="K45" s="6"/>
      <c r="L45" s="6"/>
      <c r="M45" s="6"/>
      <c r="N45" s="6"/>
      <c r="O45" s="6"/>
      <c r="P45" s="6"/>
      <c r="Q45" s="6"/>
      <c r="R45" s="6"/>
      <c r="S45" s="6"/>
      <c r="T45" s="6"/>
      <c r="U45" s="6"/>
      <c r="V45" s="6"/>
      <c r="W45" s="6"/>
      <c r="X45" s="6"/>
      <c r="Y45" s="6"/>
      <c r="Z45" s="6"/>
    </row>
    <row r="46" spans="1:26" ht="15" customHeight="1" x14ac:dyDescent="0.2">
      <c r="A46" s="231"/>
      <c r="B46" s="88"/>
      <c r="C46" s="99"/>
      <c r="D46" s="41"/>
      <c r="E46" s="100"/>
      <c r="F46" s="89"/>
      <c r="G46" s="89"/>
      <c r="H46" s="89"/>
      <c r="I46" s="101"/>
      <c r="J46" s="6"/>
      <c r="K46" s="6"/>
      <c r="L46" s="6"/>
      <c r="M46" s="6"/>
      <c r="N46" s="6"/>
      <c r="O46" s="6"/>
      <c r="P46" s="6"/>
      <c r="Q46" s="6"/>
      <c r="R46" s="6"/>
      <c r="S46" s="6"/>
      <c r="T46" s="6"/>
      <c r="U46" s="6"/>
      <c r="V46" s="6"/>
      <c r="W46" s="6"/>
      <c r="X46" s="6"/>
      <c r="Y46" s="6"/>
      <c r="Z46" s="6"/>
    </row>
    <row r="47" spans="1:26" ht="15" customHeight="1" x14ac:dyDescent="0.2">
      <c r="A47" s="219" t="s">
        <v>283</v>
      </c>
      <c r="B47" s="7"/>
      <c r="C47" s="102"/>
      <c r="D47" s="44"/>
      <c r="E47" s="33">
        <v>175882142</v>
      </c>
      <c r="F47" s="90"/>
      <c r="G47" s="90"/>
      <c r="H47" s="90"/>
      <c r="I47" s="16">
        <v>165332533</v>
      </c>
      <c r="J47" s="6"/>
      <c r="K47" s="6"/>
      <c r="L47" s="6"/>
      <c r="M47" s="6"/>
      <c r="N47" s="6"/>
      <c r="O47" s="6"/>
      <c r="P47" s="6"/>
      <c r="Q47" s="6"/>
      <c r="R47" s="6"/>
      <c r="S47" s="6"/>
      <c r="T47" s="6"/>
      <c r="U47" s="6"/>
      <c r="V47" s="6"/>
      <c r="W47" s="6"/>
      <c r="X47" s="6"/>
      <c r="Y47" s="6"/>
      <c r="Z47" s="6"/>
    </row>
    <row r="48" spans="1:26" ht="15" customHeight="1" x14ac:dyDescent="0.2">
      <c r="A48" s="232" t="s">
        <v>284</v>
      </c>
      <c r="B48" s="88"/>
      <c r="C48" s="99"/>
      <c r="D48" s="91"/>
      <c r="E48" s="103">
        <v>1909444</v>
      </c>
      <c r="F48" s="89"/>
      <c r="G48" s="89"/>
      <c r="H48" s="89"/>
      <c r="I48" s="103">
        <v>1651556</v>
      </c>
      <c r="J48" s="6"/>
      <c r="K48" s="6"/>
      <c r="L48" s="6"/>
      <c r="M48" s="6"/>
      <c r="N48" s="6"/>
      <c r="O48" s="6"/>
      <c r="P48" s="6"/>
      <c r="Q48" s="6"/>
      <c r="R48" s="6"/>
      <c r="S48" s="6"/>
      <c r="T48" s="6"/>
      <c r="U48" s="6"/>
      <c r="V48" s="6"/>
      <c r="W48" s="6"/>
      <c r="X48" s="6"/>
      <c r="Y48" s="6"/>
      <c r="Z48" s="6"/>
    </row>
    <row r="49" spans="1:26" ht="15" customHeight="1" x14ac:dyDescent="0.2">
      <c r="A49" s="219" t="s">
        <v>285</v>
      </c>
      <c r="B49" s="7"/>
      <c r="C49" s="104"/>
      <c r="D49" s="95"/>
      <c r="E49" s="20">
        <v>4.1000000000000002E-2</v>
      </c>
      <c r="F49" s="90"/>
      <c r="G49" s="90"/>
      <c r="H49" s="90"/>
      <c r="I49" s="20">
        <v>4.1000000000000002E-2</v>
      </c>
      <c r="J49" s="6"/>
      <c r="K49" s="6"/>
      <c r="L49" s="6"/>
      <c r="M49" s="6"/>
      <c r="N49" s="6"/>
      <c r="O49" s="6"/>
      <c r="P49" s="6"/>
      <c r="Q49" s="6"/>
      <c r="R49" s="6"/>
      <c r="S49" s="6"/>
      <c r="T49" s="6"/>
      <c r="U49" s="6"/>
      <c r="V49" s="6"/>
      <c r="W49" s="6"/>
      <c r="X49" s="6"/>
      <c r="Y49" s="6"/>
      <c r="Z49" s="6"/>
    </row>
    <row r="50" spans="1:26" ht="15" customHeight="1" x14ac:dyDescent="0.2">
      <c r="A50" s="105" t="s">
        <v>306</v>
      </c>
      <c r="B50" s="88"/>
      <c r="C50" s="106"/>
      <c r="D50" s="92"/>
      <c r="E50" s="107">
        <v>754</v>
      </c>
      <c r="F50" s="89"/>
      <c r="G50" s="89"/>
      <c r="H50" s="89"/>
      <c r="I50" s="108">
        <v>752</v>
      </c>
      <c r="J50" s="6"/>
      <c r="K50" s="6"/>
      <c r="L50" s="6"/>
      <c r="M50" s="6"/>
      <c r="N50" s="6"/>
      <c r="O50" s="6"/>
      <c r="P50" s="6"/>
      <c r="Q50" s="6"/>
      <c r="R50" s="6"/>
      <c r="S50" s="6"/>
      <c r="T50" s="6"/>
      <c r="U50" s="6"/>
      <c r="V50" s="6"/>
      <c r="W50" s="6"/>
      <c r="X50" s="6"/>
      <c r="Y50" s="6"/>
      <c r="Z50" s="6"/>
    </row>
    <row r="51" spans="1:26" ht="15" customHeight="1" x14ac:dyDescent="0.2">
      <c r="A51" s="219" t="s">
        <v>286</v>
      </c>
      <c r="B51" s="7"/>
      <c r="C51" s="109"/>
      <c r="D51" s="95"/>
      <c r="E51" s="110">
        <v>0.75</v>
      </c>
      <c r="F51" s="90"/>
      <c r="G51" s="90"/>
      <c r="H51" s="90"/>
      <c r="I51" s="111">
        <v>0.75</v>
      </c>
      <c r="J51" s="6"/>
      <c r="K51" s="6"/>
      <c r="L51" s="6"/>
      <c r="M51" s="6"/>
      <c r="N51" s="6"/>
      <c r="O51" s="6"/>
      <c r="P51" s="6"/>
      <c r="Q51" s="6"/>
      <c r="R51" s="6"/>
      <c r="S51" s="6"/>
      <c r="T51" s="6"/>
      <c r="U51" s="6"/>
      <c r="V51" s="6"/>
      <c r="W51" s="6"/>
      <c r="X51" s="6"/>
      <c r="Y51" s="6"/>
      <c r="Z51" s="6"/>
    </row>
    <row r="52" spans="1:26" ht="15" customHeight="1" x14ac:dyDescent="0.2">
      <c r="A52" s="232" t="s">
        <v>287</v>
      </c>
      <c r="B52" s="88"/>
      <c r="C52" s="75"/>
      <c r="D52" s="92"/>
      <c r="E52" s="28">
        <v>3.0000000000000001E-3</v>
      </c>
      <c r="F52" s="89"/>
      <c r="G52" s="89"/>
      <c r="H52" s="89"/>
      <c r="I52" s="112">
        <v>3.0000000000000001E-3</v>
      </c>
      <c r="J52" s="6"/>
      <c r="K52" s="6"/>
      <c r="L52" s="6"/>
      <c r="M52" s="6"/>
      <c r="N52" s="6"/>
      <c r="O52" s="6"/>
      <c r="P52" s="6"/>
      <c r="Q52" s="6"/>
      <c r="R52" s="6"/>
      <c r="S52" s="6"/>
      <c r="T52" s="6"/>
      <c r="U52" s="6"/>
      <c r="V52" s="6"/>
      <c r="W52" s="6"/>
      <c r="X52" s="6"/>
      <c r="Y52" s="6"/>
      <c r="Z52" s="6"/>
    </row>
    <row r="53" spans="1:26" ht="15" hidden="1" customHeight="1" x14ac:dyDescent="0.2">
      <c r="A53" s="235"/>
      <c r="B53" s="7"/>
      <c r="C53" s="94"/>
      <c r="D53" s="95"/>
      <c r="E53" s="113">
        <v>27</v>
      </c>
      <c r="F53" s="90"/>
      <c r="G53" s="90"/>
      <c r="H53" s="90"/>
      <c r="I53" s="17"/>
      <c r="J53" s="6"/>
      <c r="K53" s="6"/>
      <c r="L53" s="6"/>
      <c r="M53" s="6"/>
      <c r="N53" s="6"/>
      <c r="O53" s="6"/>
      <c r="P53" s="6"/>
      <c r="Q53" s="6"/>
      <c r="R53" s="6"/>
      <c r="S53" s="6"/>
      <c r="T53" s="6"/>
      <c r="U53" s="6"/>
      <c r="V53" s="6"/>
      <c r="W53" s="6"/>
      <c r="X53" s="6"/>
      <c r="Y53" s="6"/>
      <c r="Z53" s="6"/>
    </row>
    <row r="54" spans="1:26" ht="15" customHeight="1" x14ac:dyDescent="0.2">
      <c r="A54" s="431" t="s">
        <v>288</v>
      </c>
      <c r="B54" s="432"/>
      <c r="C54" s="433"/>
      <c r="D54" s="434"/>
      <c r="E54" s="435" t="str">
        <f>E53&amp;".0 basis points"</f>
        <v>27.0 basis points</v>
      </c>
      <c r="F54" s="436"/>
      <c r="G54" s="436"/>
      <c r="H54" s="436"/>
      <c r="I54" s="435" t="s">
        <v>33</v>
      </c>
      <c r="J54" s="6"/>
      <c r="K54" s="6"/>
      <c r="L54" s="6"/>
      <c r="M54" s="6"/>
      <c r="N54" s="6"/>
      <c r="O54" s="6"/>
      <c r="P54" s="6"/>
      <c r="Q54" s="6"/>
      <c r="R54" s="6"/>
      <c r="S54" s="6"/>
      <c r="T54" s="6"/>
      <c r="U54" s="6"/>
      <c r="V54" s="6"/>
      <c r="W54" s="6"/>
      <c r="X54" s="6"/>
      <c r="Y54" s="6"/>
      <c r="Z54" s="6"/>
    </row>
    <row r="55" spans="1:26" s="240" customFormat="1" ht="15" customHeight="1" x14ac:dyDescent="0.2">
      <c r="A55" s="458"/>
      <c r="B55" s="459"/>
      <c r="C55" s="430"/>
      <c r="D55" s="430"/>
      <c r="E55" s="430"/>
      <c r="F55" s="460"/>
      <c r="G55" s="460"/>
      <c r="H55" s="460"/>
      <c r="I55" s="460"/>
      <c r="J55" s="239"/>
      <c r="K55" s="239"/>
      <c r="L55" s="239"/>
      <c r="M55" s="239"/>
      <c r="N55" s="239"/>
      <c r="O55" s="239"/>
      <c r="P55" s="239"/>
      <c r="Q55" s="239"/>
      <c r="R55" s="239"/>
      <c r="S55" s="239"/>
      <c r="T55" s="239"/>
      <c r="U55" s="239"/>
      <c r="V55" s="239"/>
      <c r="W55" s="239"/>
      <c r="X55" s="239"/>
      <c r="Y55" s="239"/>
      <c r="Z55" s="239"/>
    </row>
    <row r="56" spans="1:26" ht="24" customHeight="1" x14ac:dyDescent="0.2">
      <c r="A56" s="437"/>
      <c r="B56" s="432"/>
      <c r="C56" s="438" t="s">
        <v>2</v>
      </c>
      <c r="D56" s="439"/>
      <c r="E56" s="439"/>
      <c r="F56" s="436"/>
      <c r="G56" s="438" t="s">
        <v>3</v>
      </c>
      <c r="H56" s="440"/>
      <c r="I56" s="439"/>
      <c r="J56" s="6"/>
      <c r="K56" s="6"/>
      <c r="L56" s="6"/>
      <c r="M56" s="6"/>
      <c r="N56" s="6"/>
      <c r="O56" s="6"/>
      <c r="P56" s="6"/>
      <c r="Q56" s="6"/>
      <c r="R56" s="6"/>
      <c r="S56" s="6"/>
      <c r="T56" s="6"/>
      <c r="U56" s="6"/>
      <c r="V56" s="6"/>
      <c r="W56" s="6"/>
      <c r="X56" s="6"/>
      <c r="Y56" s="6"/>
      <c r="Z56" s="6"/>
    </row>
    <row r="57" spans="1:26" s="240" customFormat="1" ht="15" customHeight="1" x14ac:dyDescent="0.2">
      <c r="A57" s="458"/>
      <c r="B57" s="459"/>
      <c r="C57" s="461" t="s">
        <v>34</v>
      </c>
      <c r="D57" s="462"/>
      <c r="E57" s="463"/>
      <c r="F57" s="460"/>
      <c r="G57" s="461" t="s">
        <v>35</v>
      </c>
      <c r="H57" s="464"/>
      <c r="I57" s="463"/>
      <c r="J57" s="239"/>
      <c r="K57" s="239"/>
      <c r="L57" s="239"/>
      <c r="M57" s="239"/>
      <c r="N57" s="239"/>
      <c r="O57" s="239"/>
      <c r="P57" s="239"/>
      <c r="Q57" s="239"/>
      <c r="R57" s="239"/>
      <c r="S57" s="239"/>
      <c r="T57" s="239"/>
      <c r="U57" s="239"/>
      <c r="V57" s="239"/>
      <c r="W57" s="239"/>
      <c r="X57" s="239"/>
      <c r="Y57" s="239"/>
      <c r="Z57" s="239"/>
    </row>
    <row r="58" spans="1:26" ht="15" customHeight="1" x14ac:dyDescent="0.2">
      <c r="A58" s="431" t="s">
        <v>289</v>
      </c>
      <c r="B58" s="432"/>
      <c r="C58" s="444"/>
      <c r="D58" s="445"/>
      <c r="E58" s="446">
        <v>-21739</v>
      </c>
      <c r="F58" s="436"/>
      <c r="G58" s="436"/>
      <c r="H58" s="436"/>
      <c r="I58" s="446">
        <v>-234514</v>
      </c>
      <c r="J58" s="6"/>
      <c r="K58" s="6"/>
      <c r="L58" s="6"/>
      <c r="M58" s="6"/>
      <c r="N58" s="6"/>
      <c r="O58" s="6"/>
      <c r="P58" s="6"/>
      <c r="Q58" s="6"/>
      <c r="R58" s="6"/>
      <c r="S58" s="6"/>
      <c r="T58" s="6"/>
      <c r="U58" s="6"/>
      <c r="V58" s="6"/>
      <c r="W58" s="6"/>
      <c r="X58" s="6"/>
      <c r="Y58" s="6"/>
      <c r="Z58" s="6"/>
    </row>
    <row r="59" spans="1:26" s="240" customFormat="1" ht="15" customHeight="1" x14ac:dyDescent="0.2">
      <c r="A59" s="465" t="s">
        <v>159</v>
      </c>
      <c r="B59" s="459"/>
      <c r="C59" s="466"/>
      <c r="D59" s="467"/>
      <c r="E59" s="468">
        <v>127690</v>
      </c>
      <c r="F59" s="460"/>
      <c r="G59" s="460"/>
      <c r="H59" s="460"/>
      <c r="I59" s="468">
        <v>126025</v>
      </c>
      <c r="J59" s="239"/>
      <c r="K59" s="239"/>
      <c r="L59" s="239"/>
      <c r="M59" s="239"/>
      <c r="N59" s="239"/>
      <c r="O59" s="239"/>
      <c r="P59" s="239"/>
      <c r="Q59" s="239"/>
      <c r="R59" s="239"/>
      <c r="S59" s="239"/>
      <c r="T59" s="239"/>
      <c r="U59" s="239"/>
      <c r="V59" s="239"/>
      <c r="W59" s="239"/>
      <c r="X59" s="239"/>
      <c r="Y59" s="239"/>
      <c r="Z59" s="239"/>
    </row>
    <row r="60" spans="1:26" ht="15" customHeight="1" x14ac:dyDescent="0.2">
      <c r="A60" s="431" t="s">
        <v>36</v>
      </c>
      <c r="B60" s="432"/>
      <c r="C60" s="444"/>
      <c r="D60" s="447"/>
      <c r="E60" s="446">
        <v>20149</v>
      </c>
      <c r="F60" s="436"/>
      <c r="G60" s="436"/>
      <c r="H60" s="436"/>
      <c r="I60" s="446">
        <v>17962</v>
      </c>
      <c r="J60" s="6"/>
      <c r="K60" s="6"/>
      <c r="L60" s="6"/>
      <c r="M60" s="6"/>
      <c r="N60" s="6"/>
      <c r="O60" s="6"/>
      <c r="P60" s="6"/>
      <c r="Q60" s="6"/>
      <c r="R60" s="6"/>
      <c r="S60" s="6"/>
      <c r="T60" s="6"/>
      <c r="U60" s="6"/>
      <c r="V60" s="6"/>
      <c r="W60" s="6"/>
      <c r="X60" s="6"/>
      <c r="Y60" s="6"/>
      <c r="Z60" s="6"/>
    </row>
    <row r="61" spans="1:26" s="240" customFormat="1" ht="15" customHeight="1" x14ac:dyDescent="0.2">
      <c r="A61" s="469" t="s">
        <v>295</v>
      </c>
      <c r="B61" s="459"/>
      <c r="C61" s="466"/>
      <c r="D61" s="470"/>
      <c r="E61" s="468">
        <v>72</v>
      </c>
      <c r="F61" s="460"/>
      <c r="G61" s="460"/>
      <c r="H61" s="460"/>
      <c r="I61" s="468">
        <v>-300</v>
      </c>
      <c r="J61" s="239"/>
      <c r="K61" s="239"/>
      <c r="L61" s="239"/>
      <c r="M61" s="239"/>
      <c r="N61" s="239"/>
      <c r="O61" s="239"/>
      <c r="P61" s="239"/>
      <c r="Q61" s="239"/>
      <c r="R61" s="239"/>
      <c r="S61" s="239"/>
      <c r="T61" s="239"/>
      <c r="U61" s="239"/>
      <c r="V61" s="239"/>
      <c r="W61" s="239"/>
      <c r="X61" s="239"/>
      <c r="Y61" s="239"/>
      <c r="Z61" s="239"/>
    </row>
    <row r="62" spans="1:26" ht="15" customHeight="1" x14ac:dyDescent="0.2">
      <c r="A62" s="448"/>
      <c r="B62" s="449"/>
      <c r="C62" s="450"/>
      <c r="D62" s="450"/>
      <c r="E62" s="450"/>
      <c r="F62" s="436"/>
      <c r="G62" s="436"/>
      <c r="H62" s="436"/>
      <c r="I62" s="436"/>
      <c r="J62" s="6"/>
      <c r="K62" s="6"/>
      <c r="L62" s="6"/>
      <c r="M62" s="6"/>
      <c r="N62" s="6"/>
      <c r="O62" s="6"/>
      <c r="P62" s="6"/>
      <c r="Q62" s="6"/>
      <c r="R62" s="6"/>
      <c r="S62" s="6"/>
      <c r="T62" s="6"/>
      <c r="U62" s="6"/>
      <c r="V62" s="6"/>
      <c r="W62" s="6"/>
      <c r="X62" s="6"/>
      <c r="Y62" s="6"/>
      <c r="Z62" s="6"/>
    </row>
    <row r="63" spans="1:26" s="240" customFormat="1" ht="15" customHeight="1" x14ac:dyDescent="0.2">
      <c r="A63" s="471"/>
      <c r="B63" s="472"/>
      <c r="C63" s="473"/>
      <c r="D63" s="473"/>
      <c r="E63" s="473"/>
      <c r="F63" s="460"/>
      <c r="G63" s="460"/>
      <c r="H63" s="460"/>
      <c r="I63" s="460"/>
      <c r="J63" s="239"/>
      <c r="K63" s="239"/>
      <c r="L63" s="239"/>
      <c r="M63" s="239"/>
      <c r="N63" s="239"/>
      <c r="O63" s="239"/>
      <c r="P63" s="239"/>
      <c r="Q63" s="239"/>
      <c r="R63" s="239"/>
      <c r="S63" s="239"/>
      <c r="T63" s="239"/>
      <c r="U63" s="239"/>
      <c r="V63" s="239"/>
      <c r="W63" s="239"/>
      <c r="X63" s="239"/>
      <c r="Y63" s="239"/>
      <c r="Z63" s="239"/>
    </row>
    <row r="64" spans="1:26" ht="8.1" customHeight="1" x14ac:dyDescent="0.2">
      <c r="A64" s="451"/>
      <c r="B64" s="452"/>
      <c r="C64" s="453"/>
      <c r="D64" s="453"/>
      <c r="E64" s="453"/>
      <c r="F64" s="436"/>
      <c r="G64" s="454"/>
      <c r="H64" s="454"/>
      <c r="I64" s="454"/>
      <c r="J64" s="6"/>
      <c r="K64" s="6"/>
      <c r="L64" s="6"/>
      <c r="M64" s="6"/>
      <c r="N64" s="6"/>
      <c r="O64" s="6"/>
      <c r="P64" s="6"/>
      <c r="Q64" s="6"/>
      <c r="R64" s="6"/>
      <c r="S64" s="6"/>
      <c r="T64" s="6"/>
      <c r="U64" s="6"/>
      <c r="V64" s="6"/>
      <c r="W64" s="6"/>
      <c r="X64" s="6"/>
      <c r="Y64" s="6"/>
      <c r="Z64" s="6"/>
    </row>
    <row r="65" spans="1:26" s="240" customFormat="1" ht="15" customHeight="1" x14ac:dyDescent="0.2">
      <c r="A65" s="474" t="s">
        <v>290</v>
      </c>
      <c r="B65" s="475"/>
      <c r="C65" s="476" t="s">
        <v>23</v>
      </c>
      <c r="D65" s="477"/>
      <c r="E65" s="477"/>
      <c r="F65" s="460"/>
      <c r="G65" s="478" t="s">
        <v>24</v>
      </c>
      <c r="H65" s="479"/>
      <c r="I65" s="477"/>
      <c r="J65" s="239"/>
      <c r="K65" s="239"/>
      <c r="L65" s="239"/>
      <c r="M65" s="239"/>
      <c r="N65" s="239"/>
      <c r="O65" s="239"/>
      <c r="P65" s="239"/>
      <c r="Q65" s="239"/>
      <c r="R65" s="239"/>
      <c r="S65" s="239"/>
      <c r="T65" s="239"/>
      <c r="U65" s="239"/>
      <c r="V65" s="239"/>
      <c r="W65" s="239"/>
      <c r="X65" s="239"/>
      <c r="Y65" s="239"/>
      <c r="Z65" s="239"/>
    </row>
    <row r="66" spans="1:26" ht="15" customHeight="1" x14ac:dyDescent="0.2">
      <c r="A66" s="455" t="s">
        <v>140</v>
      </c>
      <c r="B66" s="432"/>
      <c r="C66" s="441" t="s">
        <v>37</v>
      </c>
      <c r="D66" s="442"/>
      <c r="E66" s="443"/>
      <c r="F66" s="436"/>
      <c r="G66" s="441" t="s">
        <v>38</v>
      </c>
      <c r="H66" s="400"/>
      <c r="I66" s="443"/>
      <c r="J66" s="6"/>
      <c r="K66" s="6"/>
      <c r="L66" s="6"/>
      <c r="M66" s="6"/>
      <c r="N66" s="6"/>
      <c r="O66" s="6"/>
      <c r="P66" s="6"/>
      <c r="Q66" s="6"/>
      <c r="R66" s="6"/>
      <c r="S66" s="6"/>
      <c r="T66" s="6"/>
      <c r="U66" s="6"/>
      <c r="V66" s="6"/>
      <c r="W66" s="6"/>
      <c r="X66" s="6"/>
      <c r="Y66" s="6"/>
      <c r="Z66" s="6"/>
    </row>
    <row r="67" spans="1:26" s="240" customFormat="1" ht="15" customHeight="1" x14ac:dyDescent="0.2">
      <c r="A67" s="469" t="s">
        <v>307</v>
      </c>
      <c r="B67" s="459"/>
      <c r="C67" s="466"/>
      <c r="D67" s="480"/>
      <c r="E67" s="481">
        <v>7427000</v>
      </c>
      <c r="F67" s="460"/>
      <c r="G67" s="460"/>
      <c r="H67" s="460"/>
      <c r="I67" s="468">
        <v>9863000</v>
      </c>
      <c r="J67" s="239"/>
      <c r="K67" s="239"/>
      <c r="L67" s="239"/>
      <c r="M67" s="239"/>
      <c r="N67" s="239"/>
      <c r="O67" s="239"/>
      <c r="P67" s="239"/>
      <c r="Q67" s="239"/>
      <c r="R67" s="239"/>
      <c r="S67" s="239"/>
      <c r="T67" s="239"/>
      <c r="U67" s="239"/>
      <c r="V67" s="239"/>
      <c r="W67" s="239"/>
      <c r="X67" s="239"/>
      <c r="Y67" s="239"/>
      <c r="Z67" s="239"/>
    </row>
    <row r="68" spans="1:26" ht="27" customHeight="1" x14ac:dyDescent="0.2">
      <c r="A68" s="431" t="s">
        <v>291</v>
      </c>
      <c r="B68" s="432"/>
      <c r="C68" s="444"/>
      <c r="D68" s="433"/>
      <c r="E68" s="456">
        <v>39702470</v>
      </c>
      <c r="F68" s="436"/>
      <c r="G68" s="436"/>
      <c r="H68" s="436"/>
      <c r="I68" s="456">
        <v>41833495</v>
      </c>
      <c r="J68" s="6"/>
      <c r="K68" s="6"/>
      <c r="L68" s="6"/>
      <c r="M68" s="6"/>
      <c r="N68" s="6"/>
      <c r="O68" s="6"/>
      <c r="P68" s="6"/>
      <c r="Q68" s="6"/>
      <c r="R68" s="6"/>
      <c r="S68" s="6"/>
      <c r="T68" s="6"/>
      <c r="U68" s="6"/>
      <c r="V68" s="6"/>
      <c r="W68" s="6"/>
      <c r="X68" s="6"/>
      <c r="Y68" s="6"/>
      <c r="Z68" s="6"/>
    </row>
    <row r="69" spans="1:26" s="240" customFormat="1" ht="15" customHeight="1" x14ac:dyDescent="0.2">
      <c r="A69" s="465" t="s">
        <v>292</v>
      </c>
      <c r="B69" s="459"/>
      <c r="C69" s="238"/>
      <c r="D69" s="482"/>
      <c r="E69" s="483">
        <v>1257000</v>
      </c>
      <c r="F69" s="460"/>
      <c r="G69" s="460"/>
      <c r="H69" s="460"/>
      <c r="I69" s="483">
        <v>1750000</v>
      </c>
      <c r="J69" s="239"/>
      <c r="K69" s="239"/>
      <c r="L69" s="239"/>
      <c r="M69" s="239"/>
      <c r="N69" s="239"/>
      <c r="O69" s="239"/>
      <c r="P69" s="239"/>
      <c r="Q69" s="239"/>
      <c r="R69" s="239"/>
      <c r="S69" s="239"/>
      <c r="T69" s="239"/>
      <c r="U69" s="239"/>
      <c r="V69" s="239"/>
      <c r="W69" s="239"/>
      <c r="X69" s="239"/>
      <c r="Y69" s="239"/>
      <c r="Z69" s="239"/>
    </row>
    <row r="70" spans="1:26" ht="15" customHeight="1" x14ac:dyDescent="0.2">
      <c r="A70" s="431" t="s">
        <v>293</v>
      </c>
      <c r="B70" s="452"/>
      <c r="C70" s="444"/>
      <c r="D70" s="434"/>
      <c r="E70" s="457">
        <v>40959470</v>
      </c>
      <c r="F70" s="436"/>
      <c r="G70" s="436"/>
      <c r="H70" s="436"/>
      <c r="I70" s="457">
        <v>43583495</v>
      </c>
      <c r="J70" s="6"/>
      <c r="K70" s="6"/>
      <c r="L70" s="6"/>
      <c r="M70" s="6"/>
      <c r="N70" s="6"/>
      <c r="O70" s="6"/>
      <c r="P70" s="6"/>
      <c r="Q70" s="6"/>
      <c r="R70" s="6"/>
      <c r="S70" s="6"/>
      <c r="T70" s="6"/>
      <c r="U70" s="6"/>
      <c r="V70" s="6"/>
      <c r="W70" s="6"/>
      <c r="X70" s="6"/>
      <c r="Y70" s="6"/>
      <c r="Z70" s="6"/>
    </row>
    <row r="71" spans="1:26" ht="15" customHeight="1" x14ac:dyDescent="0.2">
      <c r="A71" s="227"/>
      <c r="B71" s="5"/>
      <c r="C71" s="78"/>
      <c r="D71" s="78"/>
      <c r="E71" s="78"/>
      <c r="F71" s="89"/>
      <c r="G71" s="89"/>
      <c r="H71" s="89"/>
      <c r="I71" s="89"/>
      <c r="J71" s="6"/>
      <c r="K71" s="6"/>
      <c r="L71" s="6"/>
      <c r="M71" s="6"/>
      <c r="N71" s="6"/>
      <c r="O71" s="6"/>
      <c r="P71" s="6"/>
      <c r="Q71" s="6"/>
      <c r="R71" s="6"/>
      <c r="S71" s="6"/>
      <c r="T71" s="6"/>
      <c r="U71" s="6"/>
      <c r="V71" s="6"/>
      <c r="W71" s="6"/>
      <c r="X71" s="6"/>
      <c r="Y71" s="6"/>
      <c r="Z71" s="6"/>
    </row>
    <row r="72" spans="1:26" s="347" customFormat="1" ht="179.25" customHeight="1" x14ac:dyDescent="0.2">
      <c r="A72" s="351" t="s">
        <v>309</v>
      </c>
      <c r="B72" s="373"/>
      <c r="C72" s="373"/>
      <c r="D72" s="373"/>
      <c r="E72" s="373"/>
      <c r="F72" s="373"/>
      <c r="G72" s="373"/>
      <c r="H72" s="373"/>
      <c r="I72" s="373"/>
      <c r="J72" s="339"/>
      <c r="K72" s="339"/>
      <c r="L72" s="339"/>
      <c r="M72" s="339"/>
      <c r="N72" s="339"/>
      <c r="O72" s="339"/>
      <c r="P72" s="339"/>
      <c r="Q72" s="339"/>
      <c r="R72" s="339"/>
      <c r="S72" s="339"/>
      <c r="T72" s="339"/>
      <c r="U72" s="339"/>
      <c r="V72" s="339"/>
      <c r="W72" s="339"/>
      <c r="X72" s="339"/>
      <c r="Y72" s="339"/>
      <c r="Z72" s="339"/>
    </row>
    <row r="73" spans="1:26" ht="12.95" customHeight="1" x14ac:dyDescent="0.2">
      <c r="A73" s="365"/>
      <c r="B73" s="352"/>
      <c r="C73" s="352"/>
      <c r="D73" s="352"/>
      <c r="E73" s="352"/>
      <c r="F73" s="352"/>
      <c r="G73" s="352"/>
      <c r="H73" s="352"/>
      <c r="I73" s="352"/>
      <c r="J73" s="6"/>
      <c r="K73" s="6"/>
      <c r="L73" s="6"/>
      <c r="M73" s="6"/>
      <c r="N73" s="6"/>
      <c r="O73" s="6"/>
      <c r="P73" s="6"/>
      <c r="Q73" s="6"/>
      <c r="R73" s="6"/>
      <c r="S73" s="6"/>
      <c r="T73" s="6"/>
      <c r="U73" s="6"/>
      <c r="V73" s="6"/>
      <c r="W73" s="6"/>
      <c r="X73" s="6"/>
      <c r="Y73" s="6"/>
      <c r="Z73" s="6"/>
    </row>
    <row r="74" spans="1:26" ht="12.95" customHeight="1" x14ac:dyDescent="0.2">
      <c r="A74" s="364"/>
      <c r="B74" s="364"/>
      <c r="C74" s="364"/>
      <c r="D74" s="364"/>
      <c r="E74" s="364"/>
      <c r="F74" s="364"/>
      <c r="G74" s="364"/>
      <c r="H74" s="364"/>
      <c r="I74" s="364"/>
      <c r="J74" s="6"/>
      <c r="K74" s="6"/>
      <c r="L74" s="6"/>
      <c r="M74" s="6"/>
      <c r="N74" s="6"/>
      <c r="O74" s="6"/>
      <c r="P74" s="6"/>
      <c r="Q74" s="6"/>
      <c r="R74" s="6"/>
      <c r="S74" s="6"/>
      <c r="T74" s="6"/>
      <c r="U74" s="6"/>
      <c r="V74" s="6"/>
      <c r="W74" s="6"/>
      <c r="X74" s="6"/>
      <c r="Y74" s="6"/>
      <c r="Z74" s="6"/>
    </row>
    <row r="75" spans="1:26" ht="12.95" customHeight="1" x14ac:dyDescent="0.2">
      <c r="A75" s="364"/>
      <c r="B75" s="364"/>
      <c r="C75" s="364"/>
      <c r="D75" s="364"/>
      <c r="E75" s="364"/>
      <c r="F75" s="364"/>
      <c r="G75" s="364"/>
      <c r="H75" s="364"/>
      <c r="I75" s="364"/>
      <c r="J75" s="6"/>
      <c r="K75" s="6"/>
      <c r="L75" s="6"/>
      <c r="M75" s="6"/>
      <c r="N75" s="6"/>
      <c r="O75" s="6"/>
      <c r="P75" s="6"/>
      <c r="Q75" s="6"/>
      <c r="R75" s="6"/>
      <c r="S75" s="6"/>
      <c r="T75" s="6"/>
      <c r="U75" s="6"/>
      <c r="V75" s="6"/>
      <c r="W75" s="6"/>
      <c r="X75" s="6"/>
      <c r="Y75" s="6"/>
      <c r="Z75" s="6"/>
    </row>
    <row r="76" spans="1:26" ht="12.95" customHeight="1" x14ac:dyDescent="0.2">
      <c r="A76" s="364"/>
      <c r="B76" s="364"/>
      <c r="C76" s="364"/>
      <c r="D76" s="364"/>
      <c r="E76" s="364"/>
      <c r="F76" s="364"/>
      <c r="G76" s="364"/>
      <c r="H76" s="364"/>
      <c r="I76" s="364"/>
      <c r="J76" s="6"/>
      <c r="K76" s="6"/>
      <c r="L76" s="6"/>
      <c r="M76" s="6"/>
      <c r="N76" s="6"/>
      <c r="O76" s="6"/>
      <c r="P76" s="6"/>
      <c r="Q76" s="6"/>
      <c r="R76" s="6"/>
      <c r="S76" s="6"/>
      <c r="T76" s="6"/>
      <c r="U76" s="6"/>
      <c r="V76" s="6"/>
      <c r="W76" s="6"/>
      <c r="X76" s="6"/>
      <c r="Y76" s="6"/>
      <c r="Z76" s="6"/>
    </row>
    <row r="77" spans="1:26" ht="12.95" customHeight="1" x14ac:dyDescent="0.2">
      <c r="J77" s="6"/>
      <c r="K77" s="6"/>
      <c r="L77" s="6"/>
      <c r="M77" s="6"/>
      <c r="N77" s="6"/>
      <c r="O77" s="6"/>
      <c r="P77" s="6"/>
      <c r="Q77" s="6"/>
      <c r="R77" s="6"/>
      <c r="S77" s="6"/>
      <c r="T77" s="6"/>
      <c r="U77" s="6"/>
      <c r="V77" s="6"/>
      <c r="W77" s="6"/>
      <c r="X77" s="6"/>
      <c r="Y77" s="6"/>
      <c r="Z77" s="6"/>
    </row>
  </sheetData>
  <mergeCells count="32">
    <mergeCell ref="A1:I1"/>
    <mergeCell ref="A2:I2"/>
    <mergeCell ref="A3:I3"/>
    <mergeCell ref="C4:E4"/>
    <mergeCell ref="G4:I4"/>
    <mergeCell ref="C5:E5"/>
    <mergeCell ref="G5:I5"/>
    <mergeCell ref="C22:E22"/>
    <mergeCell ref="G22:I22"/>
    <mergeCell ref="C23:E23"/>
    <mergeCell ref="G23:I23"/>
    <mergeCell ref="C33:E33"/>
    <mergeCell ref="G33:I33"/>
    <mergeCell ref="C34:E34"/>
    <mergeCell ref="G34:I34"/>
    <mergeCell ref="C44:E44"/>
    <mergeCell ref="G44:I44"/>
    <mergeCell ref="C45:E45"/>
    <mergeCell ref="G45:I45"/>
    <mergeCell ref="C56:E56"/>
    <mergeCell ref="G56:I56"/>
    <mergeCell ref="C57:E57"/>
    <mergeCell ref="G57:I57"/>
    <mergeCell ref="A76:I76"/>
    <mergeCell ref="A73:I73"/>
    <mergeCell ref="A74:I74"/>
    <mergeCell ref="A75:I75"/>
    <mergeCell ref="C65:E65"/>
    <mergeCell ref="G65:I65"/>
    <mergeCell ref="C66:E66"/>
    <mergeCell ref="G66:I66"/>
    <mergeCell ref="A72:I72"/>
  </mergeCells>
  <pageMargins left="0.7" right="0.7" top="0.75" bottom="0.75" header="0.3" footer="0.3"/>
  <pageSetup scale="41" orientation="landscape" r:id="rId1"/>
  <rowBreaks count="1" manualBreakCount="1">
    <brk id="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1"/>
  <sheetViews>
    <sheetView zoomScaleNormal="100" workbookViewId="0">
      <selection sqref="A1:E1"/>
    </sheetView>
  </sheetViews>
  <sheetFormatPr defaultColWidth="21.5" defaultRowHeight="12.75" x14ac:dyDescent="0.2"/>
  <cols>
    <col min="1" max="1" width="78.1640625" customWidth="1"/>
    <col min="2" max="2" width="1.1640625" customWidth="1"/>
    <col min="3" max="3" width="25.83203125" customWidth="1"/>
    <col min="4" max="4" width="0.83203125" customWidth="1"/>
    <col min="5" max="5" width="19.83203125" bestFit="1" customWidth="1"/>
    <col min="6" max="6" width="0.83203125" customWidth="1"/>
    <col min="8" max="8" width="0.83203125" customWidth="1"/>
  </cols>
  <sheetData>
    <row r="1" spans="1:26" ht="14.1" customHeight="1" x14ac:dyDescent="0.2">
      <c r="A1" s="390"/>
      <c r="B1" s="359"/>
      <c r="C1" s="359"/>
      <c r="D1" s="359"/>
      <c r="E1" s="359"/>
      <c r="F1" s="6"/>
      <c r="G1" s="6"/>
      <c r="H1" s="6"/>
      <c r="I1" s="6"/>
      <c r="J1" s="6"/>
      <c r="K1" s="6"/>
      <c r="L1" s="6"/>
      <c r="M1" s="6"/>
      <c r="N1" s="6"/>
      <c r="O1" s="6"/>
      <c r="P1" s="6"/>
      <c r="Q1" s="6"/>
      <c r="R1" s="6"/>
      <c r="S1" s="6"/>
      <c r="T1" s="6"/>
      <c r="U1" s="6"/>
      <c r="V1" s="6"/>
      <c r="W1" s="6"/>
      <c r="X1" s="6"/>
      <c r="Y1" s="6"/>
      <c r="Z1" s="6"/>
    </row>
    <row r="2" spans="1:26" ht="27" customHeight="1" x14ac:dyDescent="0.2">
      <c r="A2" s="114" t="s">
        <v>39</v>
      </c>
      <c r="B2" s="12"/>
      <c r="C2" s="11" t="s">
        <v>40</v>
      </c>
      <c r="D2" s="12"/>
      <c r="E2" s="11" t="s">
        <v>41</v>
      </c>
      <c r="F2" s="12"/>
      <c r="G2" s="11" t="s">
        <v>42</v>
      </c>
      <c r="H2" s="12"/>
      <c r="I2" s="11" t="s">
        <v>43</v>
      </c>
      <c r="J2" s="6"/>
      <c r="K2" s="6"/>
      <c r="L2" s="6"/>
      <c r="M2" s="6"/>
      <c r="N2" s="6"/>
      <c r="O2" s="6"/>
      <c r="P2" s="6"/>
      <c r="Q2" s="6"/>
      <c r="R2" s="6"/>
      <c r="S2" s="6"/>
      <c r="T2" s="6"/>
      <c r="U2" s="6"/>
      <c r="V2" s="6"/>
      <c r="W2" s="6"/>
      <c r="X2" s="6"/>
      <c r="Y2" s="6"/>
      <c r="Z2" s="6"/>
    </row>
    <row r="3" spans="1:26" ht="15" customHeight="1" x14ac:dyDescent="0.2">
      <c r="A3" s="115" t="s">
        <v>44</v>
      </c>
      <c r="B3" s="116"/>
      <c r="C3" s="116"/>
      <c r="D3" s="117"/>
      <c r="E3" s="117"/>
      <c r="F3" s="118"/>
      <c r="G3" s="118"/>
      <c r="H3" s="118"/>
      <c r="I3" s="118"/>
      <c r="J3" s="6"/>
      <c r="K3" s="6"/>
      <c r="L3" s="6"/>
      <c r="M3" s="6"/>
      <c r="N3" s="6"/>
      <c r="O3" s="6"/>
      <c r="P3" s="6"/>
      <c r="Q3" s="6"/>
      <c r="R3" s="6"/>
      <c r="S3" s="6"/>
      <c r="T3" s="6"/>
      <c r="U3" s="6"/>
      <c r="V3" s="6"/>
      <c r="W3" s="6"/>
      <c r="X3" s="6"/>
      <c r="Y3" s="6"/>
      <c r="Z3" s="6"/>
    </row>
    <row r="4" spans="1:26" ht="12.95" customHeight="1" x14ac:dyDescent="0.2">
      <c r="A4" s="119"/>
      <c r="B4" s="120"/>
      <c r="C4" s="120"/>
      <c r="D4" s="121"/>
      <c r="E4" s="121"/>
      <c r="F4" s="122"/>
      <c r="G4" s="122"/>
      <c r="H4" s="122"/>
      <c r="I4" s="122"/>
      <c r="J4" s="6"/>
      <c r="K4" s="6"/>
      <c r="L4" s="6"/>
      <c r="M4" s="6"/>
      <c r="N4" s="6"/>
      <c r="O4" s="6"/>
      <c r="P4" s="6"/>
      <c r="Q4" s="6"/>
      <c r="R4" s="6"/>
      <c r="S4" s="6"/>
      <c r="T4" s="6"/>
      <c r="U4" s="6"/>
      <c r="V4" s="6"/>
      <c r="W4" s="6"/>
      <c r="X4" s="6"/>
      <c r="Y4" s="6"/>
      <c r="Z4" s="6"/>
    </row>
    <row r="5" spans="1:26" ht="15" customHeight="1" x14ac:dyDescent="0.2">
      <c r="A5" s="115" t="s">
        <v>45</v>
      </c>
      <c r="B5" s="116"/>
      <c r="C5" s="24">
        <v>28884848</v>
      </c>
      <c r="D5" s="117"/>
      <c r="E5" s="74">
        <v>2.12E-2</v>
      </c>
      <c r="F5" s="118"/>
      <c r="G5" s="123">
        <v>2.44</v>
      </c>
      <c r="H5" s="118"/>
      <c r="I5" s="118"/>
      <c r="J5" s="6"/>
      <c r="K5" s="6"/>
      <c r="L5" s="6"/>
      <c r="M5" s="6"/>
      <c r="N5" s="6"/>
      <c r="O5" s="6"/>
      <c r="P5" s="6"/>
      <c r="Q5" s="6"/>
      <c r="R5" s="6"/>
      <c r="S5" s="6"/>
      <c r="T5" s="6"/>
      <c r="U5" s="6"/>
      <c r="V5" s="6"/>
      <c r="W5" s="6"/>
      <c r="X5" s="6"/>
      <c r="Y5" s="6"/>
      <c r="Z5" s="6"/>
    </row>
    <row r="6" spans="1:26" ht="15" customHeight="1" x14ac:dyDescent="0.2">
      <c r="A6" s="124" t="s">
        <v>46</v>
      </c>
      <c r="B6" s="120"/>
      <c r="C6" s="125">
        <v>262615</v>
      </c>
      <c r="D6" s="121"/>
      <c r="E6" s="126">
        <v>3.5099999999999999E-2</v>
      </c>
      <c r="F6" s="122"/>
      <c r="G6" s="127">
        <v>11.05</v>
      </c>
      <c r="H6" s="122"/>
      <c r="I6" s="122"/>
      <c r="J6" s="6"/>
      <c r="K6" s="6"/>
      <c r="L6" s="6"/>
      <c r="M6" s="6"/>
      <c r="N6" s="6"/>
      <c r="O6" s="6"/>
      <c r="P6" s="6"/>
      <c r="Q6" s="6"/>
      <c r="R6" s="6"/>
      <c r="S6" s="6"/>
      <c r="T6" s="6"/>
      <c r="U6" s="6"/>
      <c r="V6" s="6"/>
      <c r="W6" s="6"/>
      <c r="X6" s="6"/>
      <c r="Y6" s="6"/>
      <c r="Z6" s="6"/>
    </row>
    <row r="7" spans="1:26" ht="15" customHeight="1" x14ac:dyDescent="0.2">
      <c r="A7" s="128" t="s">
        <v>47</v>
      </c>
      <c r="B7" s="116"/>
      <c r="C7" s="61">
        <f>SUM(C5:C6)</f>
        <v>29147463</v>
      </c>
      <c r="D7" s="117"/>
      <c r="E7" s="74">
        <v>2.1399999999999999E-2</v>
      </c>
      <c r="F7" s="118"/>
      <c r="G7" s="123">
        <v>2.52</v>
      </c>
      <c r="H7" s="116"/>
      <c r="I7" s="129">
        <v>24</v>
      </c>
      <c r="J7" s="6"/>
      <c r="K7" s="6"/>
      <c r="L7" s="6"/>
      <c r="M7" s="6"/>
      <c r="N7" s="6"/>
      <c r="O7" s="6"/>
      <c r="P7" s="6"/>
      <c r="Q7" s="6"/>
      <c r="R7" s="6"/>
      <c r="S7" s="6"/>
      <c r="T7" s="6"/>
      <c r="U7" s="6"/>
      <c r="V7" s="6"/>
      <c r="W7" s="6"/>
      <c r="X7" s="6"/>
      <c r="Y7" s="6"/>
      <c r="Z7" s="6"/>
    </row>
    <row r="8" spans="1:26" ht="15" customHeight="1" x14ac:dyDescent="0.2">
      <c r="A8" s="130" t="s">
        <v>48</v>
      </c>
      <c r="B8" s="122"/>
      <c r="C8" s="131">
        <v>210000</v>
      </c>
      <c r="D8" s="121"/>
      <c r="E8" s="132">
        <v>0.02</v>
      </c>
      <c r="F8" s="122"/>
      <c r="G8" s="133">
        <v>42.56</v>
      </c>
      <c r="H8" s="120"/>
      <c r="I8" s="134">
        <v>1</v>
      </c>
      <c r="J8" s="6"/>
      <c r="K8" s="6"/>
      <c r="L8" s="6"/>
      <c r="M8" s="6"/>
      <c r="N8" s="6"/>
      <c r="O8" s="6"/>
      <c r="P8" s="6"/>
      <c r="Q8" s="6"/>
      <c r="R8" s="6"/>
      <c r="S8" s="6"/>
      <c r="T8" s="6"/>
      <c r="U8" s="6"/>
      <c r="V8" s="6"/>
      <c r="W8" s="6"/>
      <c r="X8" s="6"/>
      <c r="Y8" s="6"/>
      <c r="Z8" s="6"/>
    </row>
    <row r="9" spans="1:26" ht="15" customHeight="1" x14ac:dyDescent="0.2">
      <c r="A9" s="128" t="s">
        <v>49</v>
      </c>
      <c r="B9" s="116"/>
      <c r="C9" s="61">
        <v>300000</v>
      </c>
      <c r="D9" s="117"/>
      <c r="E9" s="74">
        <v>4.2599999999999999E-2</v>
      </c>
      <c r="F9" s="118"/>
      <c r="G9" s="135">
        <v>14.37</v>
      </c>
      <c r="H9" s="116"/>
      <c r="I9" s="129">
        <v>1</v>
      </c>
      <c r="J9" s="6"/>
      <c r="K9" s="6"/>
      <c r="L9" s="6"/>
      <c r="M9" s="6"/>
      <c r="N9" s="6"/>
      <c r="O9" s="6"/>
      <c r="P9" s="6"/>
      <c r="Q9" s="6"/>
      <c r="R9" s="6"/>
      <c r="S9" s="6"/>
      <c r="T9" s="6"/>
      <c r="U9" s="6"/>
      <c r="V9" s="6"/>
      <c r="W9" s="6"/>
      <c r="X9" s="6"/>
      <c r="Y9" s="6"/>
      <c r="Z9" s="6"/>
    </row>
    <row r="10" spans="1:26" ht="15" customHeight="1" x14ac:dyDescent="0.2">
      <c r="A10" s="136" t="s">
        <v>50</v>
      </c>
      <c r="B10" s="120"/>
      <c r="C10" s="131">
        <v>394502</v>
      </c>
      <c r="D10" s="121"/>
      <c r="E10" s="137">
        <v>4.5900000000000003E-2</v>
      </c>
      <c r="F10" s="122"/>
      <c r="G10" s="138">
        <v>53.85</v>
      </c>
      <c r="H10" s="120"/>
      <c r="I10" s="139" t="s">
        <v>51</v>
      </c>
      <c r="J10" s="6"/>
      <c r="K10" s="6"/>
      <c r="L10" s="6"/>
      <c r="M10" s="6"/>
      <c r="N10" s="6"/>
      <c r="O10" s="6"/>
      <c r="P10" s="6"/>
      <c r="Q10" s="6"/>
      <c r="R10" s="6"/>
      <c r="S10" s="6"/>
      <c r="T10" s="6"/>
      <c r="U10" s="6"/>
      <c r="V10" s="6"/>
      <c r="W10" s="6"/>
      <c r="X10" s="6"/>
      <c r="Y10" s="6"/>
      <c r="Z10" s="6"/>
    </row>
    <row r="11" spans="1:26" ht="15" customHeight="1" x14ac:dyDescent="0.2">
      <c r="A11" s="128" t="s">
        <v>52</v>
      </c>
      <c r="B11" s="118"/>
      <c r="C11" s="61">
        <v>284954</v>
      </c>
      <c r="D11" s="117"/>
      <c r="E11" s="74">
        <v>6.25E-2</v>
      </c>
      <c r="F11" s="118"/>
      <c r="G11" s="123">
        <v>24.53</v>
      </c>
      <c r="H11" s="118"/>
      <c r="I11" s="140" t="s">
        <v>53</v>
      </c>
      <c r="J11" s="6"/>
      <c r="K11" s="6"/>
      <c r="L11" s="6"/>
      <c r="M11" s="6"/>
      <c r="N11" s="6"/>
      <c r="O11" s="6"/>
      <c r="P11" s="6"/>
      <c r="Q11" s="6"/>
      <c r="R11" s="6"/>
      <c r="S11" s="6"/>
      <c r="T11" s="6"/>
      <c r="U11" s="6"/>
      <c r="V11" s="6"/>
      <c r="W11" s="6"/>
      <c r="X11" s="6"/>
      <c r="Y11" s="6"/>
      <c r="Z11" s="6"/>
    </row>
    <row r="12" spans="1:26" ht="15" customHeight="1" x14ac:dyDescent="0.2">
      <c r="A12" s="141" t="s">
        <v>54</v>
      </c>
      <c r="B12" s="122"/>
      <c r="C12" s="142">
        <f>SUM(C7:C11)</f>
        <v>30336919</v>
      </c>
      <c r="D12" s="121"/>
      <c r="E12" s="121"/>
      <c r="F12" s="122"/>
      <c r="G12" s="122"/>
      <c r="H12" s="120"/>
      <c r="I12" s="120"/>
      <c r="J12" s="6"/>
      <c r="K12" s="6"/>
      <c r="L12" s="6"/>
      <c r="M12" s="6"/>
      <c r="N12" s="6"/>
      <c r="O12" s="6"/>
      <c r="P12" s="6"/>
      <c r="Q12" s="6"/>
      <c r="R12" s="6"/>
      <c r="S12" s="6"/>
      <c r="T12" s="6"/>
      <c r="U12" s="6"/>
      <c r="V12" s="6"/>
      <c r="W12" s="6"/>
      <c r="X12" s="6"/>
      <c r="Y12" s="6"/>
      <c r="Z12" s="6"/>
    </row>
    <row r="13" spans="1:26" ht="15" customHeight="1" x14ac:dyDescent="0.2">
      <c r="A13" s="6"/>
      <c r="B13" s="6"/>
      <c r="C13" s="6"/>
      <c r="D13" s="6"/>
      <c r="E13" s="6"/>
      <c r="F13" s="6"/>
      <c r="G13" s="6"/>
      <c r="H13" s="6"/>
      <c r="I13" s="6"/>
      <c r="J13" s="6"/>
      <c r="K13" s="6"/>
      <c r="L13" s="6"/>
      <c r="M13" s="6"/>
      <c r="N13" s="6"/>
      <c r="O13" s="6"/>
      <c r="P13" s="6"/>
      <c r="Q13" s="6"/>
      <c r="R13" s="6"/>
      <c r="S13" s="6"/>
      <c r="T13" s="6"/>
      <c r="U13" s="6"/>
      <c r="V13" s="6"/>
      <c r="W13" s="6"/>
      <c r="X13" s="6"/>
      <c r="Y13" s="6"/>
      <c r="Z13" s="6"/>
    </row>
    <row r="14" spans="1:26" ht="24" customHeight="1" x14ac:dyDescent="0.2">
      <c r="A14" s="114" t="s">
        <v>55</v>
      </c>
      <c r="B14" s="12"/>
      <c r="C14" s="11" t="s">
        <v>56</v>
      </c>
      <c r="D14" s="12"/>
      <c r="E14" s="11" t="s">
        <v>57</v>
      </c>
      <c r="F14" s="12"/>
      <c r="G14" s="11" t="s">
        <v>58</v>
      </c>
      <c r="H14" s="12"/>
      <c r="I14" s="11" t="s">
        <v>59</v>
      </c>
      <c r="J14" s="6"/>
      <c r="K14" s="6"/>
      <c r="L14" s="6"/>
      <c r="M14" s="6"/>
      <c r="N14" s="6"/>
      <c r="O14" s="6"/>
      <c r="P14" s="6"/>
      <c r="Q14" s="6"/>
      <c r="R14" s="6"/>
      <c r="S14" s="6"/>
      <c r="T14" s="6"/>
      <c r="U14" s="6"/>
      <c r="V14" s="6"/>
      <c r="W14" s="6"/>
      <c r="X14" s="6"/>
      <c r="Y14" s="6"/>
      <c r="Z14" s="6"/>
    </row>
    <row r="15" spans="1:26" ht="15" customHeight="1" x14ac:dyDescent="0.2">
      <c r="A15" s="115" t="s">
        <v>60</v>
      </c>
      <c r="B15" s="116"/>
      <c r="C15" s="116"/>
      <c r="D15" s="117"/>
      <c r="E15" s="117"/>
      <c r="F15" s="118"/>
      <c r="G15" s="118"/>
      <c r="H15" s="118"/>
      <c r="I15" s="118"/>
      <c r="J15" s="6"/>
      <c r="K15" s="6"/>
      <c r="L15" s="6"/>
      <c r="M15" s="6"/>
      <c r="N15" s="6"/>
      <c r="O15" s="6"/>
      <c r="P15" s="6"/>
      <c r="Q15" s="6"/>
      <c r="R15" s="6"/>
      <c r="S15" s="6"/>
      <c r="T15" s="6"/>
      <c r="U15" s="6"/>
      <c r="V15" s="6"/>
      <c r="W15" s="6"/>
      <c r="X15" s="6"/>
      <c r="Y15" s="6"/>
      <c r="Z15" s="6"/>
    </row>
    <row r="16" spans="1:26" ht="15" customHeight="1" x14ac:dyDescent="0.2">
      <c r="A16" s="119"/>
      <c r="B16" s="120"/>
      <c r="C16" s="120"/>
      <c r="D16" s="121"/>
      <c r="E16" s="121"/>
      <c r="F16" s="122"/>
      <c r="G16" s="122"/>
      <c r="H16" s="122"/>
      <c r="I16" s="122"/>
      <c r="J16" s="6"/>
      <c r="K16" s="6"/>
      <c r="L16" s="6"/>
      <c r="M16" s="6"/>
      <c r="N16" s="6"/>
      <c r="O16" s="6"/>
      <c r="P16" s="6"/>
      <c r="Q16" s="6"/>
      <c r="R16" s="6"/>
      <c r="S16" s="6"/>
      <c r="T16" s="6"/>
      <c r="U16" s="6"/>
      <c r="V16" s="6"/>
      <c r="W16" s="6"/>
      <c r="X16" s="6"/>
      <c r="Y16" s="6"/>
      <c r="Z16" s="6"/>
    </row>
    <row r="17" spans="1:26" ht="15" customHeight="1" x14ac:dyDescent="0.2">
      <c r="A17" s="115" t="s">
        <v>61</v>
      </c>
      <c r="B17" s="116"/>
      <c r="C17" s="24">
        <v>25304275</v>
      </c>
      <c r="D17" s="117"/>
      <c r="E17" s="74">
        <v>2.46E-2</v>
      </c>
      <c r="F17" s="118"/>
      <c r="G17" s="123">
        <v>2.54</v>
      </c>
      <c r="H17" s="118"/>
      <c r="I17" s="118"/>
      <c r="J17" s="6"/>
      <c r="K17" s="6"/>
      <c r="L17" s="6"/>
      <c r="M17" s="6"/>
      <c r="N17" s="6"/>
      <c r="O17" s="6"/>
      <c r="P17" s="6"/>
      <c r="Q17" s="6"/>
      <c r="R17" s="6"/>
      <c r="S17" s="6"/>
      <c r="T17" s="6"/>
      <c r="U17" s="6"/>
      <c r="V17" s="6"/>
      <c r="W17" s="6"/>
      <c r="X17" s="6"/>
      <c r="Y17" s="6"/>
      <c r="Z17" s="6"/>
    </row>
    <row r="18" spans="1:26" ht="15" customHeight="1" x14ac:dyDescent="0.2">
      <c r="A18" s="124" t="s">
        <v>62</v>
      </c>
      <c r="B18" s="120"/>
      <c r="C18" s="143">
        <v>262861</v>
      </c>
      <c r="D18" s="121"/>
      <c r="E18" s="126">
        <v>3.7699999999999997E-2</v>
      </c>
      <c r="F18" s="122"/>
      <c r="G18" s="127">
        <v>14.07</v>
      </c>
      <c r="H18" s="122"/>
      <c r="I18" s="122"/>
      <c r="J18" s="6"/>
      <c r="K18" s="6"/>
      <c r="L18" s="6"/>
      <c r="M18" s="6"/>
      <c r="N18" s="6"/>
      <c r="O18" s="6"/>
      <c r="P18" s="6"/>
      <c r="Q18" s="6"/>
      <c r="R18" s="6"/>
      <c r="S18" s="6"/>
      <c r="T18" s="6"/>
      <c r="U18" s="6"/>
      <c r="V18" s="6"/>
      <c r="W18" s="6"/>
      <c r="X18" s="6"/>
      <c r="Y18" s="6"/>
      <c r="Z18" s="6"/>
    </row>
    <row r="19" spans="1:26" ht="15" customHeight="1" x14ac:dyDescent="0.2">
      <c r="A19" s="128" t="s">
        <v>63</v>
      </c>
      <c r="B19" s="116"/>
      <c r="C19" s="61">
        <v>25567136</v>
      </c>
      <c r="D19" s="117"/>
      <c r="E19" s="74">
        <v>2.47E-2</v>
      </c>
      <c r="F19" s="118"/>
      <c r="G19" s="123">
        <v>2.65</v>
      </c>
      <c r="H19" s="116"/>
      <c r="I19" s="129">
        <v>25</v>
      </c>
      <c r="J19" s="6"/>
      <c r="K19" s="6"/>
      <c r="L19" s="6"/>
      <c r="M19" s="6"/>
      <c r="N19" s="6"/>
      <c r="O19" s="6"/>
      <c r="P19" s="6"/>
      <c r="Q19" s="6"/>
      <c r="R19" s="6"/>
      <c r="S19" s="6"/>
      <c r="T19" s="6"/>
      <c r="U19" s="6"/>
      <c r="V19" s="6"/>
      <c r="W19" s="6"/>
      <c r="X19" s="6"/>
      <c r="Y19" s="6"/>
      <c r="Z19" s="6"/>
    </row>
    <row r="20" spans="1:26" ht="15" customHeight="1" x14ac:dyDescent="0.2">
      <c r="A20" s="136" t="s">
        <v>64</v>
      </c>
      <c r="B20" s="122"/>
      <c r="C20" s="131">
        <v>50000</v>
      </c>
      <c r="D20" s="121"/>
      <c r="E20" s="137">
        <v>2.9899999999999999E-2</v>
      </c>
      <c r="F20" s="122"/>
      <c r="G20" s="133">
        <v>180.66</v>
      </c>
      <c r="H20" s="120"/>
      <c r="I20" s="134">
        <v>1</v>
      </c>
      <c r="J20" s="6"/>
      <c r="K20" s="6"/>
      <c r="L20" s="6"/>
      <c r="M20" s="6"/>
      <c r="N20" s="6"/>
      <c r="O20" s="6"/>
      <c r="P20" s="6"/>
      <c r="Q20" s="6"/>
      <c r="R20" s="6"/>
      <c r="S20" s="6"/>
      <c r="T20" s="6"/>
      <c r="U20" s="6"/>
      <c r="V20" s="6"/>
      <c r="W20" s="6"/>
      <c r="X20" s="6"/>
      <c r="Y20" s="6"/>
      <c r="Z20" s="6"/>
    </row>
    <row r="21" spans="1:26" ht="15" customHeight="1" x14ac:dyDescent="0.2">
      <c r="A21" s="128" t="s">
        <v>65</v>
      </c>
      <c r="B21" s="116"/>
      <c r="C21" s="61">
        <v>300000</v>
      </c>
      <c r="D21" s="117"/>
      <c r="E21" s="74">
        <v>4.5199999999999997E-2</v>
      </c>
      <c r="F21" s="144"/>
      <c r="G21" s="145">
        <v>17.39</v>
      </c>
      <c r="H21" s="116"/>
      <c r="I21" s="129">
        <v>1</v>
      </c>
      <c r="J21" s="6"/>
      <c r="K21" s="6"/>
      <c r="L21" s="6"/>
      <c r="M21" s="6"/>
      <c r="N21" s="6"/>
      <c r="O21" s="6"/>
      <c r="P21" s="6"/>
      <c r="Q21" s="6"/>
      <c r="R21" s="6"/>
      <c r="S21" s="6"/>
      <c r="T21" s="6"/>
      <c r="U21" s="6"/>
      <c r="V21" s="6"/>
      <c r="W21" s="6"/>
      <c r="X21" s="6"/>
      <c r="Y21" s="6"/>
      <c r="Z21" s="6"/>
    </row>
    <row r="22" spans="1:26" ht="15" customHeight="1" x14ac:dyDescent="0.2">
      <c r="A22" s="136" t="s">
        <v>66</v>
      </c>
      <c r="B22" s="120"/>
      <c r="C22" s="131">
        <v>394235</v>
      </c>
      <c r="D22" s="121"/>
      <c r="E22" s="137">
        <v>4.82E-2</v>
      </c>
      <c r="F22" s="146"/>
      <c r="G22" s="147">
        <v>56.88</v>
      </c>
      <c r="H22" s="120"/>
      <c r="I22" s="139" t="s">
        <v>51</v>
      </c>
      <c r="J22" s="6"/>
      <c r="K22" s="6"/>
      <c r="L22" s="6"/>
      <c r="M22" s="6"/>
      <c r="N22" s="6"/>
      <c r="O22" s="6"/>
      <c r="P22" s="6"/>
      <c r="Q22" s="6"/>
      <c r="R22" s="6"/>
      <c r="S22" s="6"/>
      <c r="T22" s="6"/>
      <c r="U22" s="6"/>
      <c r="V22" s="6"/>
      <c r="W22" s="6"/>
      <c r="X22" s="6"/>
      <c r="Y22" s="6"/>
      <c r="Z22" s="6"/>
    </row>
    <row r="23" spans="1:26" ht="15" customHeight="1" x14ac:dyDescent="0.2">
      <c r="A23" s="128" t="s">
        <v>67</v>
      </c>
      <c r="B23" s="118"/>
      <c r="C23" s="61">
        <v>284635</v>
      </c>
      <c r="D23" s="117"/>
      <c r="E23" s="74">
        <v>6.25E-2</v>
      </c>
      <c r="F23" s="118"/>
      <c r="G23" s="123">
        <v>27.53</v>
      </c>
      <c r="H23" s="118"/>
      <c r="I23" s="140" t="s">
        <v>68</v>
      </c>
      <c r="J23" s="6"/>
      <c r="K23" s="6"/>
      <c r="L23" s="6"/>
      <c r="M23" s="6"/>
      <c r="N23" s="6"/>
      <c r="O23" s="6"/>
      <c r="P23" s="6"/>
      <c r="Q23" s="6"/>
      <c r="R23" s="6"/>
      <c r="S23" s="6"/>
      <c r="T23" s="6"/>
      <c r="U23" s="6"/>
      <c r="V23" s="6"/>
      <c r="W23" s="6"/>
      <c r="X23" s="6"/>
      <c r="Y23" s="6"/>
      <c r="Z23" s="6"/>
    </row>
    <row r="24" spans="1:26" ht="15" customHeight="1" x14ac:dyDescent="0.2">
      <c r="A24" s="141" t="s">
        <v>69</v>
      </c>
      <c r="B24" s="122"/>
      <c r="C24" s="142">
        <f>SUM(C19:C23)</f>
        <v>26596006</v>
      </c>
      <c r="D24" s="121"/>
      <c r="E24" s="121"/>
      <c r="F24" s="122"/>
      <c r="G24" s="122"/>
      <c r="H24" s="120"/>
      <c r="I24" s="120"/>
      <c r="J24" s="6"/>
      <c r="K24" s="6"/>
      <c r="L24" s="6"/>
      <c r="M24" s="6"/>
      <c r="N24" s="6"/>
      <c r="O24" s="6"/>
      <c r="P24" s="6"/>
      <c r="Q24" s="6"/>
      <c r="R24" s="6"/>
      <c r="S24" s="6"/>
      <c r="T24" s="6"/>
      <c r="U24" s="6"/>
      <c r="V24" s="6"/>
      <c r="W24" s="6"/>
      <c r="X24" s="6"/>
      <c r="Y24" s="6"/>
      <c r="Z24" s="6"/>
    </row>
    <row r="25" spans="1:26" ht="15" customHeight="1" x14ac:dyDescent="0.2">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24" customHeight="1" x14ac:dyDescent="0.2">
      <c r="A26" s="148" t="s">
        <v>70</v>
      </c>
      <c r="B26" s="149"/>
      <c r="C26" s="150" t="s">
        <v>23</v>
      </c>
      <c r="D26" s="151"/>
      <c r="E26" s="150" t="s">
        <v>24</v>
      </c>
      <c r="F26" s="6"/>
      <c r="G26" s="6"/>
      <c r="H26" s="6"/>
      <c r="I26" s="6"/>
      <c r="J26" s="6"/>
      <c r="K26" s="6"/>
      <c r="L26" s="6"/>
      <c r="M26" s="6"/>
      <c r="N26" s="6"/>
      <c r="O26" s="6"/>
      <c r="P26" s="6"/>
      <c r="Q26" s="6"/>
      <c r="R26" s="6"/>
      <c r="S26" s="6"/>
      <c r="T26" s="6"/>
      <c r="U26" s="6"/>
      <c r="V26" s="6"/>
      <c r="W26" s="6"/>
      <c r="X26" s="6"/>
      <c r="Y26" s="6"/>
      <c r="Z26" s="6"/>
    </row>
    <row r="27" spans="1:26" ht="15" customHeight="1" x14ac:dyDescent="0.2">
      <c r="A27" s="4" t="s">
        <v>71</v>
      </c>
      <c r="B27" s="6"/>
      <c r="C27" s="35" t="s">
        <v>72</v>
      </c>
      <c r="D27" s="5"/>
      <c r="E27" s="152" t="s">
        <v>73</v>
      </c>
      <c r="F27" s="6"/>
      <c r="G27" s="6"/>
      <c r="H27" s="6"/>
      <c r="I27" s="6"/>
      <c r="J27" s="6"/>
      <c r="K27" s="6"/>
      <c r="L27" s="6"/>
      <c r="M27" s="6"/>
      <c r="N27" s="6"/>
      <c r="O27" s="6"/>
      <c r="P27" s="6"/>
      <c r="Q27" s="6"/>
      <c r="R27" s="6"/>
      <c r="S27" s="6"/>
      <c r="T27" s="6"/>
      <c r="U27" s="6"/>
      <c r="V27" s="6"/>
      <c r="W27" s="6"/>
      <c r="X27" s="6"/>
      <c r="Y27" s="6"/>
      <c r="Z27" s="6"/>
    </row>
    <row r="28" spans="1:26" ht="15" customHeight="1" x14ac:dyDescent="0.2">
      <c r="A28" s="153" t="s">
        <v>74</v>
      </c>
      <c r="B28" s="154"/>
      <c r="C28" s="154"/>
      <c r="D28" s="154"/>
      <c r="E28" s="154"/>
      <c r="F28" s="6"/>
      <c r="G28" s="6"/>
      <c r="H28" s="6"/>
      <c r="I28" s="6"/>
      <c r="J28" s="6"/>
      <c r="K28" s="6"/>
      <c r="L28" s="6"/>
      <c r="M28" s="6"/>
      <c r="N28" s="6"/>
      <c r="O28" s="6"/>
      <c r="P28" s="6"/>
      <c r="Q28" s="6"/>
      <c r="R28" s="6"/>
      <c r="S28" s="6"/>
      <c r="T28" s="6"/>
      <c r="U28" s="6"/>
      <c r="V28" s="6"/>
      <c r="W28" s="6"/>
      <c r="X28" s="6"/>
      <c r="Y28" s="6"/>
      <c r="Z28" s="6"/>
    </row>
    <row r="29" spans="1:26" ht="15" customHeight="1" x14ac:dyDescent="0.2">
      <c r="A29" s="96" t="s">
        <v>75</v>
      </c>
      <c r="B29" s="6"/>
      <c r="C29" s="155">
        <v>27563240</v>
      </c>
      <c r="D29" s="156"/>
      <c r="E29" s="155">
        <v>24133606</v>
      </c>
      <c r="F29" s="6"/>
      <c r="G29" s="6"/>
      <c r="H29" s="6"/>
      <c r="I29" s="6"/>
      <c r="J29" s="6"/>
      <c r="K29" s="6"/>
      <c r="L29" s="6"/>
      <c r="M29" s="6"/>
      <c r="N29" s="6"/>
      <c r="O29" s="6"/>
      <c r="P29" s="6"/>
      <c r="Q29" s="6"/>
      <c r="R29" s="6"/>
      <c r="S29" s="6"/>
      <c r="T29" s="6"/>
      <c r="U29" s="6"/>
      <c r="V29" s="6"/>
      <c r="W29" s="6"/>
      <c r="X29" s="6"/>
      <c r="Y29" s="6"/>
      <c r="Z29" s="6"/>
    </row>
    <row r="30" spans="1:26" ht="15" customHeight="1" x14ac:dyDescent="0.2">
      <c r="A30" s="157" t="s">
        <v>76</v>
      </c>
      <c r="B30" s="154"/>
      <c r="C30" s="158">
        <v>957117</v>
      </c>
      <c r="D30" s="159"/>
      <c r="E30" s="158">
        <v>957096</v>
      </c>
      <c r="F30" s="6"/>
      <c r="G30" s="6"/>
      <c r="H30" s="6"/>
      <c r="I30" s="6"/>
      <c r="J30" s="6"/>
      <c r="K30" s="6"/>
      <c r="L30" s="6"/>
      <c r="M30" s="6"/>
      <c r="N30" s="6"/>
      <c r="O30" s="6"/>
      <c r="P30" s="6"/>
      <c r="Q30" s="6"/>
      <c r="R30" s="6"/>
      <c r="S30" s="6"/>
      <c r="T30" s="6"/>
      <c r="U30" s="6"/>
      <c r="V30" s="6"/>
      <c r="W30" s="6"/>
      <c r="X30" s="6"/>
      <c r="Y30" s="6"/>
      <c r="Z30" s="6"/>
    </row>
    <row r="31" spans="1:26" ht="15" customHeight="1" x14ac:dyDescent="0.2">
      <c r="A31" s="96" t="s">
        <v>77</v>
      </c>
      <c r="B31" s="6"/>
      <c r="C31" s="160">
        <v>1531608</v>
      </c>
      <c r="D31" s="161"/>
      <c r="E31" s="160">
        <v>1220669</v>
      </c>
      <c r="F31" s="6"/>
      <c r="G31" s="6"/>
      <c r="H31" s="6"/>
      <c r="I31" s="6"/>
      <c r="J31" s="6"/>
      <c r="K31" s="6"/>
      <c r="L31" s="6"/>
      <c r="M31" s="6"/>
      <c r="N31" s="6"/>
      <c r="O31" s="6"/>
      <c r="P31" s="6"/>
      <c r="Q31" s="6"/>
      <c r="R31" s="6"/>
      <c r="S31" s="6"/>
      <c r="T31" s="6"/>
      <c r="U31" s="6"/>
      <c r="V31" s="6"/>
      <c r="W31" s="6"/>
      <c r="X31" s="6"/>
      <c r="Y31" s="6"/>
      <c r="Z31" s="6"/>
    </row>
    <row r="32" spans="1:26" ht="15" customHeight="1" x14ac:dyDescent="0.2">
      <c r="A32" s="157" t="s">
        <v>78</v>
      </c>
      <c r="B32" s="154"/>
      <c r="C32" s="162">
        <v>284954</v>
      </c>
      <c r="D32" s="163"/>
      <c r="E32" s="162">
        <v>284635</v>
      </c>
      <c r="F32" s="6"/>
      <c r="G32" s="6"/>
      <c r="H32" s="6"/>
      <c r="I32" s="6"/>
      <c r="J32" s="6"/>
      <c r="K32" s="6"/>
      <c r="L32" s="6"/>
      <c r="M32" s="6"/>
      <c r="N32" s="6"/>
      <c r="O32" s="6"/>
      <c r="P32" s="6"/>
      <c r="Q32" s="6"/>
      <c r="R32" s="6"/>
      <c r="S32" s="6"/>
      <c r="T32" s="6"/>
      <c r="U32" s="6"/>
      <c r="V32" s="6"/>
      <c r="W32" s="6"/>
      <c r="X32" s="6"/>
      <c r="Y32" s="6"/>
      <c r="Z32" s="6"/>
    </row>
    <row r="33" spans="1:26" ht="15" customHeight="1" x14ac:dyDescent="0.2">
      <c r="A33" s="4" t="s">
        <v>79</v>
      </c>
      <c r="B33" s="6"/>
      <c r="C33" s="71">
        <v>30336919</v>
      </c>
      <c r="D33" s="164"/>
      <c r="E33" s="71">
        <v>26596006</v>
      </c>
      <c r="F33" s="6"/>
      <c r="G33" s="6"/>
      <c r="H33" s="6"/>
      <c r="I33" s="6"/>
      <c r="J33" s="6"/>
      <c r="K33" s="6"/>
      <c r="L33" s="6"/>
      <c r="M33" s="6"/>
      <c r="N33" s="6"/>
      <c r="O33" s="6"/>
      <c r="P33" s="6"/>
      <c r="Q33" s="6"/>
      <c r="R33" s="6"/>
      <c r="S33" s="6"/>
      <c r="T33" s="6"/>
      <c r="U33" s="6"/>
      <c r="V33" s="6"/>
      <c r="W33" s="6"/>
      <c r="X33" s="6"/>
      <c r="Y33" s="6"/>
      <c r="Z33" s="6"/>
    </row>
    <row r="34" spans="1:26" ht="15" customHeight="1" x14ac:dyDescent="0.2">
      <c r="A34" s="154"/>
      <c r="B34" s="154"/>
      <c r="C34" s="154"/>
      <c r="D34" s="154"/>
      <c r="E34" s="154"/>
      <c r="F34" s="6"/>
      <c r="G34" s="6"/>
      <c r="H34" s="6"/>
      <c r="I34" s="6"/>
      <c r="J34" s="6"/>
      <c r="K34" s="6"/>
      <c r="L34" s="6"/>
      <c r="M34" s="6"/>
      <c r="N34" s="6"/>
      <c r="O34" s="6"/>
      <c r="P34" s="6"/>
      <c r="Q34" s="6"/>
      <c r="R34" s="6"/>
      <c r="S34" s="6"/>
      <c r="T34" s="6"/>
      <c r="U34" s="6"/>
      <c r="V34" s="6"/>
      <c r="W34" s="6"/>
      <c r="X34" s="6"/>
      <c r="Y34" s="6"/>
      <c r="Z34" s="6"/>
    </row>
    <row r="35" spans="1:26" ht="15" customHeight="1" x14ac:dyDescent="0.2">
      <c r="A35" s="4" t="s">
        <v>80</v>
      </c>
      <c r="B35" s="88"/>
      <c r="C35" s="341" t="s">
        <v>296</v>
      </c>
      <c r="D35" s="342"/>
      <c r="E35" s="341" t="s">
        <v>298</v>
      </c>
      <c r="F35" s="6"/>
      <c r="G35" s="6"/>
      <c r="H35" s="6"/>
      <c r="I35" s="6"/>
      <c r="J35" s="6"/>
      <c r="K35" s="6"/>
      <c r="L35" s="6"/>
      <c r="M35" s="6"/>
      <c r="N35" s="6"/>
      <c r="O35" s="6"/>
      <c r="P35" s="6"/>
      <c r="Q35" s="6"/>
      <c r="R35" s="6"/>
      <c r="S35" s="6"/>
      <c r="T35" s="6"/>
      <c r="U35" s="6"/>
      <c r="V35" s="6"/>
      <c r="W35" s="6"/>
      <c r="X35" s="6"/>
      <c r="Y35" s="6"/>
      <c r="Z35" s="6"/>
    </row>
    <row r="36" spans="1:26" ht="15" customHeight="1" x14ac:dyDescent="0.2">
      <c r="A36" s="153" t="s">
        <v>81</v>
      </c>
      <c r="B36" s="165"/>
      <c r="C36" s="343" t="s">
        <v>297</v>
      </c>
      <c r="D36" s="344"/>
      <c r="E36" s="343" t="s">
        <v>299</v>
      </c>
      <c r="F36" s="6"/>
      <c r="G36" s="6"/>
      <c r="H36" s="6"/>
      <c r="I36" s="6"/>
      <c r="J36" s="6"/>
      <c r="K36" s="6"/>
      <c r="L36" s="6"/>
      <c r="M36" s="6"/>
      <c r="N36" s="6"/>
      <c r="O36" s="6"/>
      <c r="P36" s="6"/>
      <c r="Q36" s="6"/>
      <c r="R36" s="6"/>
      <c r="S36" s="6"/>
      <c r="T36" s="6"/>
      <c r="U36" s="6"/>
      <c r="V36" s="6"/>
      <c r="W36" s="6"/>
      <c r="X36" s="6"/>
      <c r="Y36" s="6"/>
      <c r="Z36" s="6"/>
    </row>
    <row r="37" spans="1:26" ht="15" customHeight="1" x14ac:dyDescent="0.2">
      <c r="A37" s="12"/>
      <c r="B37" s="166"/>
      <c r="C37" s="12"/>
      <c r="D37" s="12"/>
      <c r="E37" s="12"/>
      <c r="F37" s="6"/>
      <c r="G37" s="6"/>
      <c r="H37" s="6"/>
      <c r="I37" s="6"/>
      <c r="J37" s="6"/>
      <c r="K37" s="6"/>
      <c r="L37" s="6"/>
      <c r="M37" s="6"/>
      <c r="N37" s="6"/>
      <c r="O37" s="6"/>
      <c r="P37" s="6"/>
      <c r="Q37" s="6"/>
      <c r="R37" s="6"/>
      <c r="S37" s="6"/>
      <c r="T37" s="6"/>
      <c r="U37" s="6"/>
      <c r="V37" s="6"/>
      <c r="W37" s="6"/>
      <c r="X37" s="6"/>
      <c r="Y37" s="6"/>
      <c r="Z37" s="6"/>
    </row>
    <row r="38" spans="1:26" ht="26.1" customHeight="1" x14ac:dyDescent="0.2">
      <c r="A38" s="11" t="s">
        <v>82</v>
      </c>
      <c r="B38" s="166"/>
      <c r="C38" s="37" t="s">
        <v>2</v>
      </c>
      <c r="D38" s="12"/>
      <c r="E38" s="37" t="s">
        <v>3</v>
      </c>
      <c r="J38" s="6"/>
      <c r="K38" s="6"/>
      <c r="L38" s="6"/>
      <c r="M38" s="6"/>
      <c r="N38" s="6"/>
      <c r="O38" s="6"/>
      <c r="P38" s="6"/>
      <c r="Q38" s="6"/>
      <c r="R38" s="6"/>
      <c r="S38" s="6"/>
      <c r="T38" s="6"/>
      <c r="U38" s="6"/>
      <c r="V38" s="6"/>
      <c r="W38" s="6"/>
      <c r="X38" s="6"/>
      <c r="Y38" s="6"/>
      <c r="Z38" s="6"/>
    </row>
    <row r="39" spans="1:26" ht="15" customHeight="1" x14ac:dyDescent="0.2">
      <c r="A39" s="6"/>
      <c r="B39" s="6"/>
      <c r="C39" s="35" t="s">
        <v>83</v>
      </c>
      <c r="D39" s="167"/>
      <c r="E39" s="35" t="s">
        <v>84</v>
      </c>
      <c r="J39" s="6"/>
      <c r="K39" s="6"/>
      <c r="L39" s="6"/>
      <c r="M39" s="6"/>
      <c r="N39" s="6"/>
      <c r="O39" s="6"/>
      <c r="P39" s="6"/>
      <c r="Q39" s="6"/>
      <c r="R39" s="6"/>
      <c r="S39" s="6"/>
      <c r="T39" s="6"/>
      <c r="U39" s="6"/>
      <c r="V39" s="6"/>
      <c r="W39" s="6"/>
      <c r="X39" s="6"/>
      <c r="Y39" s="6"/>
      <c r="Z39" s="6"/>
    </row>
    <row r="40" spans="1:26" ht="15" customHeight="1" x14ac:dyDescent="0.2">
      <c r="A40" s="153" t="s">
        <v>85</v>
      </c>
      <c r="B40" s="154"/>
      <c r="C40" s="168">
        <v>2.4E-2</v>
      </c>
      <c r="D40" s="169"/>
      <c r="E40" s="168">
        <v>2.8000000000000001E-2</v>
      </c>
      <c r="J40" s="6"/>
      <c r="K40" s="6"/>
      <c r="L40" s="6"/>
      <c r="M40" s="6"/>
      <c r="N40" s="6"/>
      <c r="O40" s="6"/>
      <c r="P40" s="6"/>
      <c r="Q40" s="6"/>
      <c r="R40" s="6"/>
      <c r="S40" s="6"/>
      <c r="T40" s="6"/>
      <c r="U40" s="6"/>
      <c r="V40" s="6"/>
      <c r="W40" s="6"/>
      <c r="X40" s="6"/>
      <c r="Y40" s="6"/>
      <c r="Z40" s="6"/>
    </row>
    <row r="41" spans="1:26" ht="15" customHeight="1" x14ac:dyDescent="0.2">
      <c r="A41" s="96" t="s">
        <v>86</v>
      </c>
      <c r="B41" s="6"/>
      <c r="C41" s="28">
        <v>2.1999999999999999E-2</v>
      </c>
      <c r="D41" s="170"/>
      <c r="E41" s="28">
        <v>2.5999999999999999E-2</v>
      </c>
      <c r="J41" s="6"/>
      <c r="K41" s="6"/>
      <c r="L41" s="6"/>
      <c r="M41" s="6"/>
      <c r="N41" s="6"/>
      <c r="O41" s="6"/>
      <c r="P41" s="6"/>
      <c r="Q41" s="6"/>
      <c r="R41" s="6"/>
      <c r="S41" s="6"/>
      <c r="T41" s="6"/>
      <c r="U41" s="6"/>
      <c r="V41" s="6"/>
      <c r="W41" s="6"/>
      <c r="X41" s="6"/>
      <c r="Y41" s="6"/>
      <c r="Z41" s="6"/>
    </row>
    <row r="42" spans="1:26" ht="15" customHeight="1" x14ac:dyDescent="0.2">
      <c r="A42" s="157" t="s">
        <v>87</v>
      </c>
      <c r="B42" s="154"/>
      <c r="C42" s="171">
        <v>0.05</v>
      </c>
      <c r="D42" s="169"/>
      <c r="E42" s="168">
        <v>5.1999999999999998E-2</v>
      </c>
      <c r="J42" s="6"/>
      <c r="K42" s="6"/>
      <c r="L42" s="6"/>
      <c r="M42" s="6"/>
      <c r="N42" s="6"/>
      <c r="O42" s="6"/>
      <c r="P42" s="6"/>
      <c r="Q42" s="6"/>
      <c r="R42" s="6"/>
      <c r="S42" s="6"/>
      <c r="T42" s="6"/>
      <c r="U42" s="6"/>
      <c r="V42" s="6"/>
      <c r="W42" s="6"/>
      <c r="X42" s="6"/>
      <c r="Y42" s="6"/>
      <c r="Z42" s="6"/>
    </row>
    <row r="43" spans="1:26" ht="15" customHeight="1" x14ac:dyDescent="0.2">
      <c r="A43" s="96" t="s">
        <v>88</v>
      </c>
      <c r="B43" s="6"/>
      <c r="C43" s="172">
        <v>0.03</v>
      </c>
      <c r="D43" s="170"/>
      <c r="E43" s="28">
        <v>3.5000000000000003E-2</v>
      </c>
      <c r="J43" s="6"/>
      <c r="K43" s="6"/>
      <c r="L43" s="6"/>
      <c r="M43" s="6"/>
      <c r="N43" s="6"/>
      <c r="O43" s="6"/>
      <c r="P43" s="6"/>
      <c r="Q43" s="6"/>
      <c r="R43" s="6"/>
      <c r="S43" s="6"/>
      <c r="T43" s="6"/>
      <c r="U43" s="6"/>
      <c r="V43" s="6"/>
      <c r="W43" s="6"/>
      <c r="X43" s="6"/>
      <c r="Y43" s="6"/>
      <c r="Z43" s="6"/>
    </row>
    <row r="44" spans="1:26" ht="15" customHeight="1" x14ac:dyDescent="0.2">
      <c r="A44" s="157" t="s">
        <v>89</v>
      </c>
      <c r="B44" s="154"/>
      <c r="C44" s="168">
        <v>6.8000000000000005E-2</v>
      </c>
      <c r="D44" s="173"/>
      <c r="E44" s="168">
        <v>6.7000000000000004E-2</v>
      </c>
      <c r="J44" s="6"/>
      <c r="K44" s="6"/>
      <c r="L44" s="6"/>
      <c r="M44" s="6"/>
      <c r="N44" s="6"/>
      <c r="O44" s="6"/>
      <c r="P44" s="6"/>
      <c r="Q44" s="6"/>
      <c r="R44" s="6"/>
      <c r="S44" s="6"/>
      <c r="T44" s="6"/>
      <c r="U44" s="6"/>
      <c r="V44" s="6"/>
      <c r="W44" s="6"/>
      <c r="X44" s="6"/>
      <c r="Y44" s="6"/>
      <c r="Z44" s="6"/>
    </row>
    <row r="45" spans="1:26" ht="15" customHeight="1" x14ac:dyDescent="0.2">
      <c r="A45" s="5"/>
      <c r="B45" s="5"/>
      <c r="C45" s="5"/>
      <c r="D45" s="5"/>
      <c r="E45" s="5"/>
      <c r="J45" s="6"/>
      <c r="K45" s="6"/>
      <c r="L45" s="6"/>
      <c r="M45" s="6"/>
      <c r="N45" s="6"/>
      <c r="O45" s="6"/>
      <c r="P45" s="6"/>
      <c r="Q45" s="6"/>
      <c r="R45" s="6"/>
      <c r="S45" s="6"/>
      <c r="T45" s="6"/>
      <c r="U45" s="6"/>
      <c r="V45" s="6"/>
      <c r="W45" s="6"/>
      <c r="X45" s="6"/>
      <c r="Y45" s="6"/>
      <c r="Z45" s="6"/>
    </row>
    <row r="46" spans="1:26" ht="98.25" customHeight="1" x14ac:dyDescent="0.2">
      <c r="A46" s="365" t="s">
        <v>90</v>
      </c>
      <c r="B46" s="352"/>
      <c r="C46" s="352"/>
      <c r="D46" s="352"/>
      <c r="E46" s="352"/>
      <c r="J46" s="6"/>
      <c r="K46" s="6"/>
      <c r="L46" s="6"/>
      <c r="M46" s="6"/>
      <c r="N46" s="6"/>
      <c r="O46" s="6"/>
      <c r="P46" s="6"/>
      <c r="Q46" s="6"/>
      <c r="R46" s="6"/>
      <c r="S46" s="6"/>
      <c r="T46" s="6"/>
      <c r="U46" s="6"/>
      <c r="V46" s="6"/>
      <c r="W46" s="6"/>
      <c r="X46" s="6"/>
      <c r="Y46" s="6"/>
      <c r="Z46" s="6"/>
    </row>
    <row r="47" spans="1:26" ht="15" customHeight="1" x14ac:dyDescent="0.2">
      <c r="J47" s="6"/>
      <c r="K47" s="6"/>
      <c r="L47" s="6"/>
      <c r="M47" s="6"/>
      <c r="N47" s="6"/>
      <c r="O47" s="6"/>
      <c r="P47" s="6"/>
      <c r="Q47" s="6"/>
      <c r="R47" s="6"/>
      <c r="S47" s="6"/>
      <c r="T47" s="6"/>
      <c r="U47" s="6"/>
      <c r="V47" s="6"/>
      <c r="W47" s="6"/>
      <c r="X47" s="6"/>
      <c r="Y47" s="6"/>
      <c r="Z47" s="6"/>
    </row>
    <row r="48" spans="1:26" ht="15" customHeight="1" x14ac:dyDescent="0.2">
      <c r="J48" s="6"/>
      <c r="K48" s="6"/>
      <c r="L48" s="6"/>
      <c r="M48" s="6"/>
      <c r="N48" s="6"/>
      <c r="O48" s="6"/>
      <c r="P48" s="6"/>
      <c r="Q48" s="6"/>
      <c r="R48" s="6"/>
      <c r="S48" s="6"/>
      <c r="T48" s="6"/>
      <c r="U48" s="6"/>
      <c r="V48" s="6"/>
      <c r="W48" s="6"/>
      <c r="X48" s="6"/>
      <c r="Y48" s="6"/>
      <c r="Z48" s="6"/>
    </row>
    <row r="49" spans="10:26" ht="15" customHeight="1" x14ac:dyDescent="0.2">
      <c r="J49" s="6"/>
      <c r="K49" s="6"/>
      <c r="L49" s="6"/>
      <c r="M49" s="6"/>
      <c r="N49" s="6"/>
      <c r="O49" s="6"/>
      <c r="P49" s="6"/>
      <c r="Q49" s="6"/>
      <c r="R49" s="6"/>
      <c r="S49" s="6"/>
      <c r="T49" s="6"/>
      <c r="U49" s="6"/>
      <c r="V49" s="6"/>
      <c r="W49" s="6"/>
      <c r="X49" s="6"/>
      <c r="Y49" s="6"/>
      <c r="Z49" s="6"/>
    </row>
    <row r="50" spans="10:26" ht="15" customHeight="1" x14ac:dyDescent="0.2">
      <c r="J50" s="6"/>
      <c r="K50" s="6"/>
      <c r="L50" s="6"/>
      <c r="M50" s="6"/>
      <c r="N50" s="6"/>
      <c r="O50" s="6"/>
      <c r="P50" s="6"/>
      <c r="Q50" s="6"/>
      <c r="R50" s="6"/>
      <c r="S50" s="6"/>
      <c r="T50" s="6"/>
      <c r="U50" s="6"/>
      <c r="V50" s="6"/>
      <c r="W50" s="6"/>
      <c r="X50" s="6"/>
      <c r="Y50" s="6"/>
      <c r="Z50" s="6"/>
    </row>
    <row r="51" spans="10:26" ht="15" customHeight="1" x14ac:dyDescent="0.2">
      <c r="J51" s="6"/>
      <c r="K51" s="6"/>
      <c r="L51" s="6"/>
      <c r="M51" s="6"/>
      <c r="N51" s="6"/>
      <c r="O51" s="6"/>
      <c r="P51" s="6"/>
      <c r="Q51" s="6"/>
      <c r="R51" s="6"/>
      <c r="S51" s="6"/>
      <c r="T51" s="6"/>
      <c r="U51" s="6"/>
      <c r="V51" s="6"/>
      <c r="W51" s="6"/>
      <c r="X51" s="6"/>
      <c r="Y51" s="6"/>
      <c r="Z51" s="6"/>
    </row>
  </sheetData>
  <mergeCells count="2">
    <mergeCell ref="A1:E1"/>
    <mergeCell ref="A46:E46"/>
  </mergeCells>
  <pageMargins left="0.7" right="0.7" top="0.75" bottom="0.75" header="0.3" footer="0.3"/>
  <pageSetup scale="6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8"/>
  <sheetViews>
    <sheetView zoomScaleNormal="100" workbookViewId="0">
      <selection sqref="A1:D1"/>
    </sheetView>
  </sheetViews>
  <sheetFormatPr defaultColWidth="21.5" defaultRowHeight="12.75" x14ac:dyDescent="0.2"/>
  <cols>
    <col min="1" max="1" width="85.33203125" customWidth="1"/>
    <col min="2" max="2" width="15.5" customWidth="1"/>
    <col min="3" max="3" width="0.83203125" customWidth="1"/>
    <col min="4" max="4" width="15.5" customWidth="1"/>
  </cols>
  <sheetData>
    <row r="1" spans="1:27" ht="15" customHeight="1" x14ac:dyDescent="0.2">
      <c r="A1" s="391" t="s">
        <v>91</v>
      </c>
      <c r="B1" s="359"/>
      <c r="C1" s="359"/>
      <c r="D1" s="359"/>
      <c r="E1" s="6"/>
      <c r="F1" s="6"/>
      <c r="G1" s="6"/>
      <c r="H1" s="6"/>
      <c r="I1" s="6"/>
      <c r="J1" s="6"/>
      <c r="K1" s="6"/>
      <c r="L1" s="6"/>
      <c r="M1" s="6"/>
      <c r="N1" s="6"/>
      <c r="O1" s="6"/>
      <c r="P1" s="6"/>
      <c r="Q1" s="6"/>
      <c r="R1" s="6"/>
      <c r="S1" s="6"/>
      <c r="T1" s="6"/>
      <c r="U1" s="6"/>
      <c r="V1" s="6"/>
      <c r="W1" s="6"/>
      <c r="X1" s="6"/>
      <c r="Y1" s="6"/>
      <c r="Z1" s="6"/>
      <c r="AA1" s="6"/>
    </row>
    <row r="2" spans="1:27" ht="15" customHeight="1" x14ac:dyDescent="0.2">
      <c r="A2" s="392" t="s">
        <v>92</v>
      </c>
      <c r="B2" s="359"/>
      <c r="C2" s="359"/>
      <c r="D2" s="359"/>
      <c r="E2" s="6"/>
      <c r="F2" s="6"/>
      <c r="G2" s="6"/>
      <c r="H2" s="6"/>
      <c r="I2" s="6"/>
      <c r="J2" s="6"/>
      <c r="K2" s="6"/>
      <c r="L2" s="6"/>
      <c r="M2" s="6"/>
      <c r="N2" s="6"/>
      <c r="O2" s="6"/>
      <c r="P2" s="6"/>
      <c r="Q2" s="6"/>
      <c r="R2" s="6"/>
      <c r="S2" s="6"/>
      <c r="T2" s="6"/>
      <c r="U2" s="6"/>
      <c r="V2" s="6"/>
      <c r="W2" s="6"/>
      <c r="X2" s="6"/>
      <c r="Y2" s="6"/>
      <c r="Z2" s="6"/>
      <c r="AA2" s="6"/>
    </row>
    <row r="3" spans="1:27" ht="15" customHeight="1" x14ac:dyDescent="0.2">
      <c r="A3" s="391" t="s">
        <v>93</v>
      </c>
      <c r="B3" s="359"/>
      <c r="C3" s="359"/>
      <c r="D3" s="359"/>
      <c r="E3" s="6"/>
      <c r="F3" s="6"/>
      <c r="G3" s="6"/>
      <c r="H3" s="6"/>
      <c r="I3" s="6"/>
      <c r="J3" s="6"/>
      <c r="K3" s="6"/>
      <c r="L3" s="6"/>
      <c r="M3" s="6"/>
      <c r="N3" s="6"/>
      <c r="O3" s="6"/>
      <c r="P3" s="6"/>
      <c r="Q3" s="6"/>
      <c r="R3" s="6"/>
      <c r="S3" s="6"/>
      <c r="T3" s="6"/>
      <c r="U3" s="6"/>
      <c r="V3" s="6"/>
      <c r="W3" s="6"/>
      <c r="X3" s="6"/>
      <c r="Y3" s="6"/>
      <c r="Z3" s="6"/>
      <c r="AA3" s="6"/>
    </row>
    <row r="4" spans="1:27" ht="27" customHeight="1" x14ac:dyDescent="0.2">
      <c r="A4" s="5"/>
      <c r="B4" s="176" t="s">
        <v>94</v>
      </c>
      <c r="C4" s="177" t="s">
        <v>95</v>
      </c>
      <c r="D4" s="176" t="s">
        <v>96</v>
      </c>
      <c r="E4" s="6"/>
      <c r="F4" s="6"/>
      <c r="G4" s="6"/>
      <c r="H4" s="6"/>
      <c r="I4" s="6"/>
      <c r="J4" s="6"/>
      <c r="K4" s="6"/>
      <c r="L4" s="6"/>
      <c r="M4" s="6"/>
      <c r="N4" s="6"/>
      <c r="O4" s="6"/>
      <c r="P4" s="6"/>
      <c r="Q4" s="6"/>
      <c r="R4" s="6"/>
      <c r="S4" s="6"/>
      <c r="T4" s="6"/>
      <c r="U4" s="6"/>
      <c r="V4" s="6"/>
      <c r="W4" s="6"/>
      <c r="X4" s="6"/>
      <c r="Y4" s="6"/>
      <c r="Z4" s="6"/>
      <c r="AA4" s="6"/>
    </row>
    <row r="5" spans="1:27" ht="15" customHeight="1" x14ac:dyDescent="0.2">
      <c r="A5" s="2"/>
      <c r="B5" s="174" t="s">
        <v>97</v>
      </c>
      <c r="C5" s="178"/>
      <c r="D5" s="178"/>
      <c r="E5" s="6"/>
      <c r="F5" s="6"/>
      <c r="G5" s="6"/>
      <c r="H5" s="6"/>
      <c r="I5" s="6"/>
      <c r="J5" s="6"/>
      <c r="K5" s="6"/>
      <c r="L5" s="6"/>
      <c r="M5" s="6"/>
      <c r="N5" s="6"/>
      <c r="O5" s="6"/>
      <c r="P5" s="6"/>
      <c r="Q5" s="6"/>
      <c r="R5" s="6"/>
      <c r="S5" s="6"/>
      <c r="T5" s="6"/>
      <c r="U5" s="6"/>
      <c r="V5" s="6"/>
      <c r="W5" s="6"/>
      <c r="X5" s="6"/>
      <c r="Y5" s="6"/>
      <c r="Z5" s="6"/>
      <c r="AA5" s="6"/>
    </row>
    <row r="6" spans="1:27" ht="15" customHeight="1" x14ac:dyDescent="0.2">
      <c r="A6" s="175" t="s">
        <v>98</v>
      </c>
      <c r="B6" s="5"/>
      <c r="C6" s="5"/>
      <c r="D6" s="5"/>
      <c r="E6" s="6"/>
      <c r="F6" s="6"/>
      <c r="G6" s="6"/>
      <c r="H6" s="6"/>
      <c r="I6" s="6"/>
      <c r="J6" s="6"/>
      <c r="K6" s="6"/>
      <c r="L6" s="6"/>
      <c r="M6" s="6"/>
      <c r="N6" s="6"/>
      <c r="O6" s="6"/>
      <c r="P6" s="6"/>
      <c r="Q6" s="6"/>
      <c r="R6" s="6"/>
      <c r="S6" s="6"/>
      <c r="T6" s="6"/>
      <c r="U6" s="6"/>
      <c r="V6" s="6"/>
      <c r="W6" s="6"/>
      <c r="X6" s="6"/>
      <c r="Y6" s="6"/>
      <c r="Z6" s="6"/>
      <c r="AA6" s="6"/>
    </row>
    <row r="7" spans="1:27" ht="15" customHeight="1" x14ac:dyDescent="0.2">
      <c r="A7" s="179" t="s">
        <v>99</v>
      </c>
      <c r="B7" s="180">
        <v>31406328</v>
      </c>
      <c r="C7" s="181"/>
      <c r="D7" s="180">
        <v>25552604</v>
      </c>
      <c r="E7" s="6"/>
      <c r="F7" s="6"/>
      <c r="G7" s="6"/>
      <c r="H7" s="6"/>
      <c r="I7" s="6"/>
      <c r="J7" s="6"/>
      <c r="K7" s="6"/>
      <c r="L7" s="6"/>
      <c r="M7" s="6"/>
      <c r="N7" s="6"/>
      <c r="O7" s="6"/>
      <c r="P7" s="6"/>
      <c r="Q7" s="6"/>
      <c r="R7" s="6"/>
      <c r="S7" s="6"/>
      <c r="T7" s="6"/>
      <c r="U7" s="6"/>
      <c r="V7" s="6"/>
      <c r="W7" s="6"/>
      <c r="X7" s="6"/>
      <c r="Y7" s="6"/>
      <c r="Z7" s="6"/>
      <c r="AA7" s="6"/>
    </row>
    <row r="8" spans="1:27" ht="15" hidden="1" customHeight="1" x14ac:dyDescent="0.2">
      <c r="A8" s="115" t="s">
        <v>100</v>
      </c>
      <c r="B8" s="182">
        <v>0</v>
      </c>
      <c r="C8" s="183"/>
      <c r="D8" s="182">
        <v>0</v>
      </c>
      <c r="E8" s="6"/>
      <c r="F8" s="6"/>
      <c r="G8" s="6"/>
      <c r="H8" s="6"/>
      <c r="I8" s="6"/>
      <c r="J8" s="6"/>
      <c r="K8" s="6"/>
      <c r="L8" s="6"/>
      <c r="M8" s="6"/>
      <c r="N8" s="6"/>
      <c r="O8" s="6"/>
      <c r="P8" s="6"/>
      <c r="Q8" s="6"/>
      <c r="R8" s="6"/>
      <c r="S8" s="6"/>
      <c r="T8" s="6"/>
      <c r="U8" s="6"/>
      <c r="V8" s="6"/>
      <c r="W8" s="6"/>
      <c r="X8" s="6"/>
      <c r="Y8" s="6"/>
      <c r="Z8" s="6"/>
      <c r="AA8" s="6"/>
    </row>
    <row r="9" spans="1:27" ht="15" hidden="1" customHeight="1" x14ac:dyDescent="0.2">
      <c r="A9" s="179" t="s">
        <v>101</v>
      </c>
      <c r="B9" s="184">
        <v>0</v>
      </c>
      <c r="C9" s="185"/>
      <c r="D9" s="184">
        <v>0</v>
      </c>
      <c r="E9" s="6"/>
      <c r="F9" s="6"/>
      <c r="G9" s="6"/>
      <c r="H9" s="6"/>
      <c r="I9" s="6"/>
      <c r="J9" s="6"/>
      <c r="K9" s="6"/>
      <c r="L9" s="6"/>
      <c r="M9" s="6"/>
      <c r="N9" s="6"/>
      <c r="O9" s="6"/>
      <c r="P9" s="6"/>
      <c r="Q9" s="6"/>
      <c r="R9" s="6"/>
      <c r="S9" s="6"/>
      <c r="T9" s="6"/>
      <c r="U9" s="6"/>
      <c r="V9" s="6"/>
      <c r="W9" s="6"/>
      <c r="X9" s="6"/>
      <c r="Y9" s="6"/>
      <c r="Z9" s="6"/>
      <c r="AA9" s="6"/>
    </row>
    <row r="10" spans="1:27" ht="15" hidden="1" customHeight="1" x14ac:dyDescent="0.2">
      <c r="A10" s="115" t="s">
        <v>102</v>
      </c>
      <c r="B10" s="182">
        <v>0</v>
      </c>
      <c r="C10" s="186"/>
      <c r="D10" s="182">
        <v>0</v>
      </c>
      <c r="E10" s="6"/>
      <c r="F10" s="6"/>
      <c r="G10" s="6"/>
      <c r="H10" s="6"/>
      <c r="I10" s="6"/>
      <c r="J10" s="6"/>
      <c r="K10" s="6"/>
      <c r="L10" s="6"/>
      <c r="M10" s="6"/>
      <c r="N10" s="6"/>
      <c r="O10" s="6"/>
      <c r="P10" s="6"/>
      <c r="Q10" s="6"/>
      <c r="R10" s="6"/>
      <c r="S10" s="6"/>
      <c r="T10" s="6"/>
      <c r="U10" s="6"/>
      <c r="V10" s="6"/>
      <c r="W10" s="6"/>
      <c r="X10" s="6"/>
      <c r="Y10" s="6"/>
      <c r="Z10" s="6"/>
      <c r="AA10" s="6"/>
    </row>
    <row r="11" spans="1:27" s="240" customFormat="1" ht="15" customHeight="1" x14ac:dyDescent="0.2">
      <c r="A11" s="236" t="s">
        <v>103</v>
      </c>
      <c r="B11" s="237">
        <v>1909444</v>
      </c>
      <c r="C11" s="238"/>
      <c r="D11" s="237">
        <v>1993440</v>
      </c>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7" ht="15" hidden="1" customHeight="1" x14ac:dyDescent="0.2">
      <c r="A12" s="115" t="s">
        <v>104</v>
      </c>
      <c r="B12" s="182">
        <v>0</v>
      </c>
      <c r="C12" s="183"/>
      <c r="D12" s="182">
        <v>0</v>
      </c>
      <c r="E12" s="6"/>
      <c r="F12" s="6"/>
      <c r="G12" s="6"/>
      <c r="H12" s="6"/>
      <c r="I12" s="6"/>
      <c r="J12" s="6"/>
      <c r="K12" s="6"/>
      <c r="L12" s="6"/>
      <c r="M12" s="6"/>
      <c r="N12" s="6"/>
      <c r="O12" s="6"/>
      <c r="P12" s="6"/>
      <c r="Q12" s="6"/>
      <c r="R12" s="6"/>
      <c r="S12" s="6"/>
      <c r="T12" s="6"/>
      <c r="U12" s="6"/>
      <c r="V12" s="6"/>
      <c r="W12" s="6"/>
      <c r="X12" s="6"/>
      <c r="Y12" s="6"/>
      <c r="Z12" s="6"/>
      <c r="AA12" s="6"/>
    </row>
    <row r="13" spans="1:27" ht="15" customHeight="1" x14ac:dyDescent="0.2">
      <c r="A13" s="179" t="s">
        <v>105</v>
      </c>
      <c r="B13" s="184">
        <v>558136</v>
      </c>
      <c r="C13" s="181"/>
      <c r="D13" s="184">
        <v>409758</v>
      </c>
      <c r="E13" s="6"/>
      <c r="F13" s="6"/>
      <c r="G13" s="6"/>
      <c r="H13" s="6"/>
      <c r="I13" s="6"/>
      <c r="J13" s="6"/>
      <c r="K13" s="6"/>
      <c r="L13" s="6"/>
      <c r="M13" s="6"/>
      <c r="N13" s="6"/>
      <c r="O13" s="6"/>
      <c r="P13" s="6"/>
      <c r="Q13" s="6"/>
      <c r="R13" s="6"/>
      <c r="S13" s="6"/>
      <c r="T13" s="6"/>
      <c r="U13" s="6"/>
      <c r="V13" s="6"/>
      <c r="W13" s="6"/>
      <c r="X13" s="6"/>
      <c r="Y13" s="6"/>
      <c r="Z13" s="6"/>
      <c r="AA13" s="6"/>
    </row>
    <row r="14" spans="1:27" ht="15" customHeight="1" x14ac:dyDescent="0.2">
      <c r="A14" s="115" t="s">
        <v>106</v>
      </c>
      <c r="B14" s="182">
        <v>1058690</v>
      </c>
      <c r="C14" s="183"/>
      <c r="D14" s="182">
        <v>688006</v>
      </c>
      <c r="E14" s="6"/>
      <c r="F14" s="6"/>
      <c r="G14" s="6"/>
      <c r="H14" s="6"/>
      <c r="I14" s="6"/>
      <c r="J14" s="6"/>
      <c r="K14" s="6"/>
      <c r="L14" s="6"/>
      <c r="M14" s="6"/>
      <c r="N14" s="6"/>
      <c r="O14" s="6"/>
      <c r="P14" s="6"/>
      <c r="Q14" s="6"/>
      <c r="R14" s="6"/>
      <c r="S14" s="6"/>
      <c r="T14" s="6"/>
      <c r="U14" s="6"/>
      <c r="V14" s="6"/>
      <c r="W14" s="6"/>
      <c r="X14" s="6"/>
      <c r="Y14" s="6"/>
      <c r="Z14" s="6"/>
      <c r="AA14" s="6"/>
    </row>
    <row r="15" spans="1:27" ht="15" customHeight="1" x14ac:dyDescent="0.2">
      <c r="A15" s="179" t="s">
        <v>107</v>
      </c>
      <c r="B15" s="184">
        <v>92634</v>
      </c>
      <c r="C15" s="181"/>
      <c r="D15" s="184">
        <v>86589</v>
      </c>
      <c r="E15" s="6"/>
      <c r="F15" s="6"/>
      <c r="G15" s="6"/>
      <c r="H15" s="6"/>
      <c r="I15" s="6"/>
      <c r="J15" s="6"/>
      <c r="K15" s="6"/>
      <c r="L15" s="6"/>
      <c r="M15" s="6"/>
      <c r="N15" s="6"/>
      <c r="O15" s="6"/>
      <c r="P15" s="6"/>
      <c r="Q15" s="6"/>
      <c r="R15" s="6"/>
      <c r="S15" s="6"/>
      <c r="T15" s="6"/>
      <c r="U15" s="6"/>
      <c r="V15" s="6"/>
      <c r="W15" s="6"/>
      <c r="X15" s="6"/>
      <c r="Y15" s="6"/>
      <c r="Z15" s="6"/>
      <c r="AA15" s="6"/>
    </row>
    <row r="16" spans="1:27" ht="15" customHeight="1" x14ac:dyDescent="0.2">
      <c r="A16" s="115" t="s">
        <v>108</v>
      </c>
      <c r="B16" s="182">
        <v>318963</v>
      </c>
      <c r="C16" s="183"/>
      <c r="D16" s="182">
        <v>154626</v>
      </c>
      <c r="E16" s="6"/>
      <c r="F16" s="6"/>
      <c r="G16" s="6"/>
      <c r="H16" s="6"/>
      <c r="I16" s="6"/>
      <c r="J16" s="6"/>
      <c r="K16" s="6"/>
      <c r="L16" s="6"/>
      <c r="M16" s="6"/>
      <c r="N16" s="6"/>
      <c r="O16" s="6"/>
      <c r="P16" s="6"/>
      <c r="Q16" s="6"/>
      <c r="R16" s="6"/>
      <c r="S16" s="6"/>
      <c r="T16" s="6"/>
      <c r="U16" s="6"/>
      <c r="V16" s="6"/>
      <c r="W16" s="6"/>
      <c r="X16" s="6"/>
      <c r="Y16" s="6"/>
      <c r="Z16" s="6"/>
      <c r="AA16" s="6"/>
    </row>
    <row r="17" spans="1:27" ht="15" customHeight="1" x14ac:dyDescent="0.2">
      <c r="A17" s="179" t="s">
        <v>109</v>
      </c>
      <c r="B17" s="184">
        <v>188051</v>
      </c>
      <c r="C17" s="181"/>
      <c r="D17" s="184">
        <v>319981</v>
      </c>
      <c r="E17" s="6"/>
      <c r="F17" s="6"/>
      <c r="G17" s="6"/>
      <c r="H17" s="6"/>
      <c r="I17" s="6"/>
      <c r="J17" s="6"/>
      <c r="K17" s="6"/>
      <c r="L17" s="6"/>
      <c r="M17" s="6"/>
      <c r="N17" s="6"/>
      <c r="O17" s="6"/>
      <c r="P17" s="6"/>
      <c r="Q17" s="6"/>
      <c r="R17" s="6"/>
      <c r="S17" s="6"/>
      <c r="T17" s="6"/>
      <c r="U17" s="6"/>
      <c r="V17" s="6"/>
      <c r="W17" s="6"/>
      <c r="X17" s="6"/>
      <c r="Y17" s="6"/>
      <c r="Z17" s="6"/>
      <c r="AA17" s="6"/>
    </row>
    <row r="18" spans="1:27" ht="15" customHeight="1" x14ac:dyDescent="0.2">
      <c r="A18" s="115" t="s">
        <v>110</v>
      </c>
      <c r="B18" s="182">
        <v>220000</v>
      </c>
      <c r="C18" s="187"/>
      <c r="D18" s="182">
        <v>761815</v>
      </c>
      <c r="E18" s="6"/>
      <c r="F18" s="6"/>
      <c r="G18" s="6"/>
      <c r="H18" s="6"/>
      <c r="I18" s="6"/>
      <c r="J18" s="6"/>
      <c r="K18" s="6"/>
      <c r="L18" s="6"/>
      <c r="M18" s="6"/>
      <c r="N18" s="6"/>
      <c r="O18" s="6"/>
      <c r="P18" s="6"/>
      <c r="Q18" s="6"/>
      <c r="R18" s="6"/>
      <c r="S18" s="6"/>
      <c r="T18" s="6"/>
      <c r="U18" s="6"/>
      <c r="V18" s="6"/>
      <c r="W18" s="6"/>
      <c r="X18" s="6"/>
      <c r="Y18" s="6"/>
      <c r="Z18" s="6"/>
      <c r="AA18" s="6"/>
    </row>
    <row r="19" spans="1:27" ht="15" customHeight="1" x14ac:dyDescent="0.2">
      <c r="A19" s="179" t="s">
        <v>111</v>
      </c>
      <c r="B19" s="184">
        <v>169376</v>
      </c>
      <c r="C19" s="181"/>
      <c r="D19" s="184">
        <v>165660</v>
      </c>
      <c r="E19" s="6"/>
      <c r="F19" s="6"/>
      <c r="G19" s="6"/>
      <c r="H19" s="6"/>
      <c r="I19" s="6"/>
      <c r="J19" s="6"/>
      <c r="K19" s="6"/>
      <c r="L19" s="6"/>
      <c r="M19" s="6"/>
      <c r="N19" s="6"/>
      <c r="O19" s="6"/>
      <c r="P19" s="6"/>
      <c r="Q19" s="6"/>
      <c r="R19" s="6"/>
      <c r="S19" s="6"/>
      <c r="T19" s="6"/>
      <c r="U19" s="6"/>
      <c r="V19" s="6"/>
      <c r="W19" s="6"/>
      <c r="X19" s="6"/>
      <c r="Y19" s="6"/>
      <c r="Z19" s="6"/>
      <c r="AA19" s="6"/>
    </row>
    <row r="20" spans="1:27" ht="15" hidden="1" customHeight="1" x14ac:dyDescent="0.2">
      <c r="A20" s="115" t="s">
        <v>112</v>
      </c>
      <c r="B20" s="188">
        <v>0</v>
      </c>
      <c r="C20" s="183"/>
      <c r="D20" s="188">
        <v>0</v>
      </c>
      <c r="E20" s="6"/>
      <c r="F20" s="6"/>
      <c r="G20" s="6"/>
      <c r="H20" s="6"/>
      <c r="I20" s="6"/>
      <c r="J20" s="6"/>
      <c r="K20" s="6"/>
      <c r="L20" s="6"/>
      <c r="M20" s="6"/>
      <c r="N20" s="6"/>
      <c r="O20" s="6"/>
      <c r="P20" s="6"/>
      <c r="Q20" s="6"/>
      <c r="R20" s="6"/>
      <c r="S20" s="6"/>
      <c r="T20" s="6"/>
      <c r="U20" s="6"/>
      <c r="V20" s="6"/>
      <c r="W20" s="6"/>
      <c r="X20" s="6"/>
      <c r="Y20" s="6"/>
      <c r="Z20" s="6"/>
      <c r="AA20" s="6"/>
    </row>
    <row r="21" spans="1:27" s="240" customFormat="1" ht="15" customHeight="1" x14ac:dyDescent="0.2">
      <c r="A21" s="241" t="s">
        <v>113</v>
      </c>
      <c r="B21" s="242">
        <f>SUM(B7:B20)</f>
        <v>35921622</v>
      </c>
      <c r="C21" s="243"/>
      <c r="D21" s="242">
        <f>SUM(D7:D20)</f>
        <v>30132479</v>
      </c>
      <c r="E21" s="244"/>
      <c r="F21" s="244"/>
      <c r="G21" s="244"/>
      <c r="H21" s="244"/>
      <c r="I21" s="244"/>
      <c r="J21" s="244"/>
      <c r="K21" s="244"/>
      <c r="L21" s="244"/>
      <c r="M21" s="244"/>
      <c r="N21" s="244"/>
      <c r="O21" s="244"/>
      <c r="P21" s="244"/>
      <c r="Q21" s="244"/>
      <c r="R21" s="244"/>
      <c r="S21" s="244"/>
      <c r="T21" s="244"/>
      <c r="U21" s="244"/>
      <c r="V21" s="244"/>
      <c r="W21" s="244"/>
      <c r="X21" s="244"/>
      <c r="Y21" s="244"/>
      <c r="Z21" s="244"/>
      <c r="AA21" s="244"/>
    </row>
    <row r="22" spans="1:27" ht="15" customHeight="1" x14ac:dyDescent="0.2">
      <c r="A22" s="245" t="s">
        <v>114</v>
      </c>
      <c r="B22" s="246"/>
      <c r="C22" s="246"/>
      <c r="D22" s="246"/>
      <c r="E22" s="247"/>
      <c r="F22" s="247"/>
      <c r="G22" s="247"/>
      <c r="H22" s="247"/>
      <c r="I22" s="247"/>
      <c r="J22" s="247"/>
      <c r="K22" s="247"/>
      <c r="L22" s="247"/>
      <c r="M22" s="247"/>
      <c r="N22" s="247"/>
      <c r="O22" s="247"/>
      <c r="P22" s="247"/>
      <c r="Q22" s="247"/>
      <c r="R22" s="247"/>
      <c r="S22" s="247"/>
      <c r="T22" s="247"/>
      <c r="U22" s="247"/>
      <c r="V22" s="247"/>
      <c r="W22" s="247"/>
      <c r="X22" s="247"/>
      <c r="Y22" s="247"/>
      <c r="Z22" s="247"/>
      <c r="AA22" s="247"/>
    </row>
    <row r="23" spans="1:27" s="240" customFormat="1" ht="15" customHeight="1" x14ac:dyDescent="0.2">
      <c r="A23" s="248" t="s">
        <v>115</v>
      </c>
      <c r="B23" s="243"/>
      <c r="C23" s="243"/>
      <c r="D23" s="243"/>
      <c r="E23" s="244"/>
      <c r="F23" s="244"/>
      <c r="G23" s="244"/>
      <c r="H23" s="244"/>
      <c r="I23" s="244"/>
      <c r="J23" s="244"/>
      <c r="K23" s="244"/>
      <c r="L23" s="244"/>
      <c r="M23" s="244"/>
      <c r="N23" s="244"/>
      <c r="O23" s="244"/>
      <c r="P23" s="244"/>
      <c r="Q23" s="244"/>
      <c r="R23" s="244"/>
      <c r="S23" s="244"/>
      <c r="T23" s="244"/>
      <c r="U23" s="244"/>
      <c r="V23" s="244"/>
      <c r="W23" s="244"/>
      <c r="X23" s="244"/>
      <c r="Y23" s="244"/>
      <c r="Z23" s="244"/>
      <c r="AA23" s="244"/>
    </row>
    <row r="24" spans="1:27" ht="15" customHeight="1" x14ac:dyDescent="0.2">
      <c r="A24" s="249" t="s">
        <v>116</v>
      </c>
      <c r="B24" s="250">
        <v>29147463</v>
      </c>
      <c r="C24" s="246"/>
      <c r="D24" s="250">
        <v>23133476</v>
      </c>
      <c r="E24" s="247"/>
      <c r="F24" s="247"/>
      <c r="G24" s="247"/>
      <c r="H24" s="247"/>
      <c r="I24" s="247"/>
      <c r="J24" s="247"/>
      <c r="K24" s="247"/>
      <c r="L24" s="247"/>
      <c r="M24" s="247"/>
      <c r="N24" s="247"/>
      <c r="O24" s="247"/>
      <c r="P24" s="247"/>
      <c r="Q24" s="247"/>
      <c r="R24" s="247"/>
      <c r="S24" s="247"/>
      <c r="T24" s="247"/>
      <c r="U24" s="247"/>
      <c r="V24" s="247"/>
      <c r="W24" s="247"/>
      <c r="X24" s="247"/>
      <c r="Y24" s="247"/>
      <c r="Z24" s="247"/>
      <c r="AA24" s="247"/>
    </row>
    <row r="25" spans="1:27" ht="15" hidden="1" customHeight="1" x14ac:dyDescent="0.2">
      <c r="A25" s="249" t="s">
        <v>117</v>
      </c>
      <c r="B25" s="246">
        <v>0</v>
      </c>
      <c r="C25" s="246"/>
      <c r="D25" s="246">
        <v>0</v>
      </c>
      <c r="E25" s="247"/>
      <c r="F25" s="247"/>
      <c r="G25" s="247"/>
      <c r="H25" s="247"/>
      <c r="I25" s="247"/>
      <c r="J25" s="247"/>
      <c r="K25" s="247"/>
      <c r="L25" s="247"/>
      <c r="M25" s="247"/>
      <c r="N25" s="247"/>
      <c r="O25" s="247"/>
      <c r="P25" s="247"/>
      <c r="Q25" s="247"/>
      <c r="R25" s="247"/>
      <c r="S25" s="247"/>
      <c r="T25" s="247"/>
      <c r="U25" s="247"/>
      <c r="V25" s="247"/>
      <c r="W25" s="247"/>
      <c r="X25" s="247"/>
      <c r="Y25" s="247"/>
      <c r="Z25" s="247"/>
      <c r="AA25" s="247"/>
    </row>
    <row r="26" spans="1:27" s="240" customFormat="1" ht="15" customHeight="1" x14ac:dyDescent="0.2">
      <c r="A26" s="251" t="s">
        <v>118</v>
      </c>
      <c r="B26" s="243">
        <v>210000</v>
      </c>
      <c r="C26" s="243"/>
      <c r="D26" s="243">
        <v>865024</v>
      </c>
      <c r="E26" s="244"/>
      <c r="F26" s="244"/>
      <c r="G26" s="244"/>
      <c r="H26" s="244"/>
      <c r="I26" s="244"/>
      <c r="J26" s="244"/>
      <c r="K26" s="244"/>
      <c r="L26" s="244"/>
      <c r="M26" s="244"/>
      <c r="N26" s="244"/>
      <c r="O26" s="244"/>
      <c r="P26" s="244"/>
      <c r="Q26" s="244"/>
      <c r="R26" s="244"/>
      <c r="S26" s="244"/>
      <c r="T26" s="244"/>
      <c r="U26" s="244"/>
      <c r="V26" s="244"/>
      <c r="W26" s="244"/>
      <c r="X26" s="244"/>
      <c r="Y26" s="244"/>
      <c r="Z26" s="244"/>
      <c r="AA26" s="244"/>
    </row>
    <row r="27" spans="1:27" ht="15" customHeight="1" x14ac:dyDescent="0.2">
      <c r="A27" s="249" t="s">
        <v>119</v>
      </c>
      <c r="B27" s="246">
        <v>300000</v>
      </c>
      <c r="C27" s="246"/>
      <c r="D27" s="246">
        <v>310000</v>
      </c>
      <c r="E27" s="247"/>
      <c r="F27" s="247"/>
      <c r="G27" s="247"/>
      <c r="H27" s="247"/>
      <c r="I27" s="247"/>
      <c r="J27" s="247"/>
      <c r="K27" s="247"/>
      <c r="L27" s="247"/>
      <c r="M27" s="247"/>
      <c r="N27" s="247"/>
      <c r="O27" s="247"/>
      <c r="P27" s="247"/>
      <c r="Q27" s="247"/>
      <c r="R27" s="247"/>
      <c r="S27" s="247"/>
      <c r="T27" s="247"/>
      <c r="U27" s="247"/>
      <c r="V27" s="247"/>
      <c r="W27" s="247"/>
      <c r="X27" s="247"/>
      <c r="Y27" s="247"/>
      <c r="Z27" s="247"/>
      <c r="AA27" s="247"/>
    </row>
    <row r="28" spans="1:27" s="240" customFormat="1" ht="15" customHeight="1" x14ac:dyDescent="0.2">
      <c r="A28" s="251" t="s">
        <v>120</v>
      </c>
      <c r="B28" s="243">
        <v>394502</v>
      </c>
      <c r="C28" s="243"/>
      <c r="D28" s="243">
        <v>0</v>
      </c>
      <c r="E28" s="244"/>
      <c r="F28" s="244"/>
      <c r="G28" s="244"/>
      <c r="H28" s="244"/>
      <c r="I28" s="244"/>
      <c r="J28" s="244"/>
      <c r="K28" s="244"/>
      <c r="L28" s="244"/>
      <c r="M28" s="244"/>
      <c r="N28" s="244"/>
      <c r="O28" s="244"/>
      <c r="P28" s="244"/>
      <c r="Q28" s="244"/>
      <c r="R28" s="244"/>
      <c r="S28" s="244"/>
      <c r="T28" s="244"/>
      <c r="U28" s="244"/>
      <c r="V28" s="244"/>
      <c r="W28" s="244"/>
      <c r="X28" s="244"/>
      <c r="Y28" s="244"/>
      <c r="Z28" s="244"/>
      <c r="AA28" s="244"/>
    </row>
    <row r="29" spans="1:27" ht="15" customHeight="1" x14ac:dyDescent="0.2">
      <c r="A29" s="249" t="s">
        <v>121</v>
      </c>
      <c r="B29" s="246">
        <v>284954</v>
      </c>
      <c r="C29" s="246"/>
      <c r="D29" s="246">
        <v>283856</v>
      </c>
      <c r="E29" s="247"/>
      <c r="F29" s="247"/>
      <c r="G29" s="247"/>
      <c r="H29" s="247"/>
      <c r="I29" s="247"/>
      <c r="J29" s="247"/>
      <c r="K29" s="247"/>
      <c r="L29" s="247"/>
      <c r="M29" s="247"/>
      <c r="N29" s="247"/>
      <c r="O29" s="247"/>
      <c r="P29" s="247"/>
      <c r="Q29" s="247"/>
      <c r="R29" s="247"/>
      <c r="S29" s="247"/>
      <c r="T29" s="247"/>
      <c r="U29" s="247"/>
      <c r="V29" s="247"/>
      <c r="W29" s="247"/>
      <c r="X29" s="247"/>
      <c r="Y29" s="247"/>
      <c r="Z29" s="247"/>
      <c r="AA29" s="247"/>
    </row>
    <row r="30" spans="1:27" s="240" customFormat="1" ht="15" customHeight="1" x14ac:dyDescent="0.2">
      <c r="A30" s="251" t="s">
        <v>122</v>
      </c>
      <c r="B30" s="243">
        <v>6740</v>
      </c>
      <c r="C30" s="243"/>
      <c r="D30" s="243">
        <v>820590</v>
      </c>
      <c r="E30" s="244"/>
      <c r="F30" s="244"/>
      <c r="G30" s="244"/>
      <c r="H30" s="244"/>
      <c r="I30" s="244"/>
      <c r="J30" s="244"/>
      <c r="K30" s="244"/>
      <c r="L30" s="244"/>
      <c r="M30" s="244"/>
      <c r="N30" s="244"/>
      <c r="O30" s="244"/>
      <c r="P30" s="244"/>
      <c r="Q30" s="244"/>
      <c r="R30" s="244"/>
      <c r="S30" s="244"/>
      <c r="T30" s="244"/>
      <c r="U30" s="244"/>
      <c r="V30" s="244"/>
      <c r="W30" s="244"/>
      <c r="X30" s="244"/>
      <c r="Y30" s="244"/>
      <c r="Z30" s="244"/>
      <c r="AA30" s="244"/>
    </row>
    <row r="31" spans="1:27" ht="15" customHeight="1" x14ac:dyDescent="0.2">
      <c r="A31" s="249" t="s">
        <v>123</v>
      </c>
      <c r="B31" s="246">
        <v>259447</v>
      </c>
      <c r="C31" s="246"/>
      <c r="D31" s="246">
        <v>130210</v>
      </c>
      <c r="E31" s="247"/>
      <c r="F31" s="247"/>
      <c r="G31" s="247"/>
      <c r="H31" s="247"/>
      <c r="I31" s="247"/>
      <c r="J31" s="247"/>
      <c r="K31" s="247"/>
      <c r="L31" s="247"/>
      <c r="M31" s="247"/>
      <c r="N31" s="247"/>
      <c r="O31" s="247"/>
      <c r="P31" s="247"/>
      <c r="Q31" s="247"/>
      <c r="R31" s="247"/>
      <c r="S31" s="247"/>
      <c r="T31" s="247"/>
      <c r="U31" s="247"/>
      <c r="V31" s="247"/>
      <c r="W31" s="247"/>
      <c r="X31" s="247"/>
      <c r="Y31" s="247"/>
      <c r="Z31" s="247"/>
      <c r="AA31" s="247"/>
    </row>
    <row r="32" spans="1:27" s="240" customFormat="1" ht="15" customHeight="1" x14ac:dyDescent="0.2">
      <c r="A32" s="251" t="s">
        <v>124</v>
      </c>
      <c r="B32" s="243">
        <v>128125</v>
      </c>
      <c r="C32" s="243"/>
      <c r="D32" s="243">
        <v>135551</v>
      </c>
      <c r="E32" s="244"/>
      <c r="F32" s="244"/>
      <c r="G32" s="244"/>
      <c r="H32" s="244"/>
      <c r="I32" s="244"/>
      <c r="J32" s="244"/>
      <c r="K32" s="244"/>
      <c r="L32" s="244"/>
      <c r="M32" s="244"/>
      <c r="N32" s="244"/>
      <c r="O32" s="244"/>
      <c r="P32" s="244"/>
      <c r="Q32" s="244"/>
      <c r="R32" s="244"/>
      <c r="S32" s="244"/>
      <c r="T32" s="244"/>
      <c r="U32" s="244"/>
      <c r="V32" s="244"/>
      <c r="W32" s="244"/>
      <c r="X32" s="244"/>
      <c r="Y32" s="244"/>
      <c r="Z32" s="244"/>
      <c r="AA32" s="244"/>
    </row>
    <row r="33" spans="1:27" ht="15" customHeight="1" x14ac:dyDescent="0.2">
      <c r="A33" s="249" t="s">
        <v>125</v>
      </c>
      <c r="B33" s="246">
        <v>149626</v>
      </c>
      <c r="C33" s="246"/>
      <c r="D33" s="246">
        <v>160005</v>
      </c>
      <c r="E33" s="247"/>
      <c r="F33" s="247"/>
      <c r="G33" s="247"/>
      <c r="H33" s="247"/>
      <c r="I33" s="247"/>
      <c r="J33" s="247"/>
      <c r="K33" s="247"/>
      <c r="L33" s="247"/>
      <c r="M33" s="247"/>
      <c r="N33" s="247"/>
      <c r="O33" s="247"/>
      <c r="P33" s="247"/>
      <c r="Q33" s="247"/>
      <c r="R33" s="247"/>
      <c r="S33" s="247"/>
      <c r="T33" s="247"/>
      <c r="U33" s="247"/>
      <c r="V33" s="247"/>
      <c r="W33" s="247"/>
      <c r="X33" s="247"/>
      <c r="Y33" s="247"/>
      <c r="Z33" s="247"/>
      <c r="AA33" s="247"/>
    </row>
    <row r="34" spans="1:27" s="240" customFormat="1" ht="15" customHeight="1" x14ac:dyDescent="0.2">
      <c r="A34" s="251" t="s">
        <v>126</v>
      </c>
      <c r="B34" s="243">
        <v>70299</v>
      </c>
      <c r="C34" s="243"/>
      <c r="D34" s="243">
        <v>39278</v>
      </c>
      <c r="E34" s="244"/>
      <c r="F34" s="244"/>
      <c r="G34" s="244"/>
      <c r="H34" s="244"/>
      <c r="I34" s="244"/>
      <c r="J34" s="244"/>
      <c r="K34" s="244"/>
      <c r="L34" s="244"/>
      <c r="M34" s="244"/>
      <c r="N34" s="244"/>
      <c r="O34" s="244"/>
      <c r="P34" s="244"/>
      <c r="Q34" s="244"/>
      <c r="R34" s="244"/>
      <c r="S34" s="244"/>
      <c r="T34" s="244"/>
      <c r="U34" s="244"/>
      <c r="V34" s="244"/>
      <c r="W34" s="244"/>
      <c r="X34" s="244"/>
      <c r="Y34" s="244"/>
      <c r="Z34" s="244"/>
      <c r="AA34" s="244"/>
    </row>
    <row r="35" spans="1:27" ht="15" hidden="1" customHeight="1" x14ac:dyDescent="0.2">
      <c r="A35" s="249" t="s">
        <v>127</v>
      </c>
      <c r="B35" s="252">
        <v>0</v>
      </c>
      <c r="C35" s="246"/>
      <c r="D35" s="246">
        <v>0</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row>
    <row r="36" spans="1:27" ht="15" customHeight="1" x14ac:dyDescent="0.2">
      <c r="A36" s="253" t="s">
        <v>128</v>
      </c>
      <c r="B36" s="254">
        <f>SUM(B24:B35)</f>
        <v>30951156</v>
      </c>
      <c r="C36" s="255"/>
      <c r="D36" s="254">
        <f>SUM(D24:D35)</f>
        <v>25877990</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row>
    <row r="37" spans="1:27" s="240" customFormat="1" ht="15" customHeight="1" x14ac:dyDescent="0.2">
      <c r="A37" s="248" t="s">
        <v>129</v>
      </c>
      <c r="B37" s="243"/>
      <c r="C37" s="243"/>
      <c r="D37" s="243"/>
      <c r="E37" s="244"/>
      <c r="F37" s="244"/>
      <c r="G37" s="244"/>
      <c r="H37" s="244"/>
      <c r="I37" s="244"/>
      <c r="J37" s="244"/>
      <c r="K37" s="244"/>
      <c r="L37" s="244"/>
      <c r="M37" s="244"/>
      <c r="N37" s="244"/>
      <c r="O37" s="244"/>
      <c r="P37" s="244"/>
      <c r="Q37" s="244"/>
      <c r="R37" s="244"/>
      <c r="S37" s="244"/>
      <c r="T37" s="244"/>
      <c r="U37" s="244"/>
      <c r="V37" s="244"/>
      <c r="W37" s="244"/>
      <c r="X37" s="244"/>
      <c r="Y37" s="244"/>
      <c r="Z37" s="244"/>
      <c r="AA37" s="244"/>
    </row>
    <row r="38" spans="1:27" ht="42.75" customHeight="1" x14ac:dyDescent="0.2">
      <c r="A38" s="249" t="s">
        <v>130</v>
      </c>
      <c r="B38" s="246">
        <v>977501</v>
      </c>
      <c r="C38" s="246"/>
      <c r="D38" s="246">
        <v>977501</v>
      </c>
      <c r="E38" s="247"/>
      <c r="F38" s="247"/>
      <c r="G38" s="247"/>
      <c r="H38" s="247"/>
      <c r="I38" s="247"/>
      <c r="J38" s="247"/>
      <c r="K38" s="247"/>
      <c r="L38" s="247"/>
      <c r="M38" s="247"/>
      <c r="N38" s="247"/>
      <c r="O38" s="247"/>
      <c r="P38" s="247"/>
      <c r="Q38" s="247"/>
      <c r="R38" s="247"/>
      <c r="S38" s="247"/>
      <c r="T38" s="247"/>
      <c r="U38" s="247"/>
      <c r="V38" s="247"/>
      <c r="W38" s="247"/>
      <c r="X38" s="247"/>
      <c r="Y38" s="247"/>
      <c r="Z38" s="247"/>
      <c r="AA38" s="247"/>
    </row>
    <row r="39" spans="1:27" s="240" customFormat="1" ht="24.95" customHeight="1" x14ac:dyDescent="0.2">
      <c r="A39" s="251" t="s">
        <v>131</v>
      </c>
      <c r="B39" s="243">
        <v>2729</v>
      </c>
      <c r="C39" s="243"/>
      <c r="D39" s="243">
        <v>2481</v>
      </c>
      <c r="E39" s="244"/>
      <c r="F39" s="244"/>
      <c r="G39" s="244"/>
      <c r="H39" s="244"/>
      <c r="I39" s="244"/>
      <c r="J39" s="244"/>
      <c r="K39" s="244"/>
      <c r="L39" s="244"/>
      <c r="M39" s="244"/>
      <c r="N39" s="244"/>
      <c r="O39" s="244"/>
      <c r="P39" s="244"/>
      <c r="Q39" s="244"/>
      <c r="R39" s="244"/>
      <c r="S39" s="244"/>
      <c r="T39" s="244"/>
      <c r="U39" s="244"/>
      <c r="V39" s="244"/>
      <c r="W39" s="244"/>
      <c r="X39" s="244"/>
      <c r="Y39" s="244"/>
      <c r="Z39" s="244"/>
      <c r="AA39" s="244"/>
    </row>
    <row r="40" spans="1:27" ht="15" customHeight="1" x14ac:dyDescent="0.2">
      <c r="A40" s="249" t="s">
        <v>132</v>
      </c>
      <c r="B40" s="246">
        <v>5154764</v>
      </c>
      <c r="C40" s="246"/>
      <c r="D40" s="246">
        <v>4809616</v>
      </c>
      <c r="E40" s="247"/>
      <c r="F40" s="247"/>
      <c r="G40" s="247"/>
      <c r="H40" s="247"/>
      <c r="I40" s="247"/>
      <c r="J40" s="247"/>
      <c r="K40" s="247"/>
      <c r="L40" s="247"/>
      <c r="M40" s="247"/>
      <c r="N40" s="247"/>
      <c r="O40" s="247"/>
      <c r="P40" s="247"/>
      <c r="Q40" s="247"/>
      <c r="R40" s="247"/>
      <c r="S40" s="247"/>
      <c r="T40" s="247"/>
      <c r="U40" s="247"/>
      <c r="V40" s="247"/>
      <c r="W40" s="247"/>
      <c r="X40" s="247"/>
      <c r="Y40" s="247"/>
      <c r="Z40" s="247"/>
      <c r="AA40" s="247"/>
    </row>
    <row r="41" spans="1:27" s="240" customFormat="1" ht="15" customHeight="1" x14ac:dyDescent="0.2">
      <c r="A41" s="251" t="s">
        <v>133</v>
      </c>
      <c r="B41" s="243">
        <v>689400</v>
      </c>
      <c r="C41" s="243"/>
      <c r="D41" s="243">
        <v>110817</v>
      </c>
      <c r="E41" s="244"/>
      <c r="F41" s="244"/>
      <c r="G41" s="244"/>
      <c r="H41" s="244"/>
      <c r="I41" s="244"/>
      <c r="J41" s="244"/>
      <c r="K41" s="244"/>
      <c r="L41" s="244"/>
      <c r="M41" s="244"/>
      <c r="N41" s="244"/>
      <c r="O41" s="244"/>
      <c r="P41" s="244"/>
      <c r="Q41" s="244"/>
      <c r="R41" s="244"/>
      <c r="S41" s="244"/>
      <c r="T41" s="244"/>
      <c r="U41" s="244"/>
      <c r="V41" s="244"/>
      <c r="W41" s="244"/>
      <c r="X41" s="244"/>
      <c r="Y41" s="244"/>
      <c r="Z41" s="244"/>
      <c r="AA41" s="244"/>
    </row>
    <row r="42" spans="1:27" ht="15" customHeight="1" x14ac:dyDescent="0.2">
      <c r="A42" s="249" t="s">
        <v>134</v>
      </c>
      <c r="B42" s="246">
        <v>2655891</v>
      </c>
      <c r="C42" s="246"/>
      <c r="D42" s="246">
        <v>2332371</v>
      </c>
      <c r="E42" s="247"/>
      <c r="F42" s="247"/>
      <c r="G42" s="247"/>
      <c r="H42" s="247"/>
      <c r="I42" s="247"/>
      <c r="J42" s="247"/>
      <c r="K42" s="247"/>
      <c r="L42" s="247"/>
      <c r="M42" s="247"/>
      <c r="N42" s="247"/>
      <c r="O42" s="247"/>
      <c r="P42" s="247"/>
      <c r="Q42" s="247"/>
      <c r="R42" s="247"/>
      <c r="S42" s="247"/>
      <c r="T42" s="247"/>
      <c r="U42" s="247"/>
      <c r="V42" s="247"/>
      <c r="W42" s="247"/>
      <c r="X42" s="247"/>
      <c r="Y42" s="247"/>
      <c r="Z42" s="247"/>
      <c r="AA42" s="247"/>
    </row>
    <row r="43" spans="1:27" s="240" customFormat="1" ht="15" customHeight="1" x14ac:dyDescent="0.2">
      <c r="A43" s="251" t="s">
        <v>135</v>
      </c>
      <c r="B43" s="243">
        <v>-4509819</v>
      </c>
      <c r="C43" s="243"/>
      <c r="D43" s="243">
        <v>-3978297</v>
      </c>
      <c r="E43" s="244"/>
      <c r="F43" s="244"/>
      <c r="G43" s="244"/>
      <c r="H43" s="244"/>
      <c r="I43" s="244"/>
      <c r="J43" s="244"/>
      <c r="K43" s="244"/>
      <c r="L43" s="244"/>
      <c r="M43" s="244"/>
      <c r="N43" s="244"/>
      <c r="O43" s="244"/>
      <c r="P43" s="244"/>
      <c r="Q43" s="244"/>
      <c r="R43" s="244"/>
      <c r="S43" s="244"/>
      <c r="T43" s="244"/>
      <c r="U43" s="244"/>
      <c r="V43" s="244"/>
      <c r="W43" s="244"/>
      <c r="X43" s="244"/>
      <c r="Y43" s="244"/>
      <c r="Z43" s="244"/>
      <c r="AA43" s="244"/>
    </row>
    <row r="44" spans="1:27" ht="15" customHeight="1" x14ac:dyDescent="0.2">
      <c r="A44" s="256" t="s">
        <v>136</v>
      </c>
      <c r="B44" s="257">
        <f>SUM(B38:B43)</f>
        <v>4970466</v>
      </c>
      <c r="C44" s="246"/>
      <c r="D44" s="254">
        <f>SUM(D38:D43)</f>
        <v>4254489</v>
      </c>
      <c r="E44" s="247"/>
      <c r="F44" s="247"/>
      <c r="G44" s="247"/>
      <c r="H44" s="247"/>
      <c r="I44" s="247"/>
      <c r="J44" s="247"/>
      <c r="K44" s="247"/>
      <c r="L44" s="247"/>
      <c r="M44" s="247"/>
      <c r="N44" s="247"/>
      <c r="O44" s="247"/>
      <c r="P44" s="247"/>
      <c r="Q44" s="247"/>
      <c r="R44" s="247"/>
      <c r="S44" s="247"/>
      <c r="T44" s="247"/>
      <c r="U44" s="247"/>
      <c r="V44" s="247"/>
      <c r="W44" s="247"/>
      <c r="X44" s="247"/>
      <c r="Y44" s="247"/>
      <c r="Z44" s="247"/>
      <c r="AA44" s="247"/>
    </row>
    <row r="45" spans="1:27" s="240" customFormat="1" ht="15" customHeight="1" x14ac:dyDescent="0.2">
      <c r="A45" s="258" t="s">
        <v>137</v>
      </c>
      <c r="B45" s="259">
        <f>SUM(B36+B44)</f>
        <v>35921622</v>
      </c>
      <c r="C45" s="243"/>
      <c r="D45" s="260">
        <f>SUM(D36+D44)</f>
        <v>30132479</v>
      </c>
      <c r="E45" s="244"/>
      <c r="F45" s="244"/>
      <c r="G45" s="244"/>
      <c r="H45" s="244"/>
      <c r="I45" s="244"/>
      <c r="J45" s="244"/>
      <c r="K45" s="244"/>
      <c r="L45" s="244"/>
      <c r="M45" s="244"/>
      <c r="N45" s="244"/>
      <c r="O45" s="244"/>
      <c r="P45" s="244"/>
      <c r="Q45" s="244"/>
      <c r="R45" s="244"/>
      <c r="S45" s="244"/>
      <c r="T45" s="244"/>
      <c r="U45" s="244"/>
      <c r="V45" s="244"/>
      <c r="W45" s="244"/>
      <c r="X45" s="244"/>
      <c r="Y45" s="244"/>
      <c r="Z45" s="244"/>
      <c r="AA45" s="244"/>
    </row>
    <row r="46" spans="1:27" ht="15" customHeight="1" x14ac:dyDescent="0.2">
      <c r="A46" s="6"/>
      <c r="B46" s="6"/>
      <c r="C46" s="6"/>
      <c r="D46" s="6"/>
      <c r="E46" s="6"/>
      <c r="F46" s="6"/>
      <c r="G46" s="6"/>
      <c r="H46" s="6"/>
      <c r="I46" s="6"/>
      <c r="J46" s="6"/>
      <c r="K46" s="6"/>
      <c r="L46" s="6"/>
      <c r="M46" s="6"/>
      <c r="N46" s="6"/>
      <c r="O46" s="6"/>
      <c r="P46" s="6"/>
      <c r="Q46" s="6"/>
      <c r="R46" s="6"/>
      <c r="S46" s="6"/>
      <c r="T46" s="6"/>
      <c r="U46" s="6"/>
      <c r="V46" s="6"/>
      <c r="W46" s="6"/>
      <c r="X46" s="6"/>
      <c r="Y46" s="6"/>
      <c r="Z46" s="6"/>
      <c r="AA46" s="6"/>
    </row>
    <row r="47" spans="1:27" ht="15" customHeight="1" x14ac:dyDescent="0.2">
      <c r="A47" s="6"/>
      <c r="B47" s="6"/>
      <c r="C47" s="6"/>
      <c r="D47" s="6"/>
      <c r="E47" s="6"/>
      <c r="F47" s="6"/>
      <c r="G47" s="6"/>
      <c r="H47" s="6"/>
      <c r="I47" s="6"/>
      <c r="J47" s="6"/>
      <c r="K47" s="6"/>
      <c r="L47" s="6"/>
      <c r="M47" s="6"/>
      <c r="N47" s="6"/>
      <c r="O47" s="6"/>
      <c r="P47" s="6"/>
      <c r="Q47" s="6"/>
      <c r="R47" s="6"/>
      <c r="S47" s="6"/>
      <c r="T47" s="6"/>
      <c r="U47" s="6"/>
      <c r="V47" s="6"/>
      <c r="W47" s="6"/>
      <c r="X47" s="6"/>
      <c r="Y47" s="6"/>
      <c r="Z47" s="6"/>
      <c r="AA47" s="6"/>
    </row>
    <row r="48" spans="1:27" ht="15" customHeight="1" x14ac:dyDescent="0.2">
      <c r="A48" s="6"/>
      <c r="B48" s="6"/>
      <c r="C48" s="6"/>
      <c r="D48" s="6"/>
      <c r="E48" s="6"/>
      <c r="F48" s="6"/>
      <c r="G48" s="6"/>
      <c r="H48" s="6"/>
      <c r="I48" s="6"/>
      <c r="J48" s="6"/>
      <c r="K48" s="6"/>
      <c r="L48" s="6"/>
      <c r="M48" s="6"/>
      <c r="N48" s="6"/>
      <c r="O48" s="6"/>
      <c r="P48" s="6"/>
      <c r="Q48" s="6"/>
      <c r="R48" s="6"/>
      <c r="S48" s="6"/>
      <c r="T48" s="6"/>
      <c r="U48" s="6"/>
      <c r="V48" s="6"/>
      <c r="W48" s="6"/>
      <c r="X48" s="6"/>
      <c r="Y48" s="6"/>
      <c r="Z48" s="6"/>
      <c r="AA48" s="6"/>
    </row>
    <row r="49" spans="1:27" ht="15" customHeight="1" x14ac:dyDescent="0.2">
      <c r="A49" s="6"/>
      <c r="B49" s="6"/>
      <c r="C49" s="6"/>
      <c r="D49" s="6"/>
      <c r="E49" s="6"/>
      <c r="F49" s="6"/>
      <c r="G49" s="6"/>
      <c r="H49" s="6"/>
      <c r="I49" s="6"/>
      <c r="J49" s="6"/>
      <c r="K49" s="6"/>
      <c r="L49" s="6"/>
      <c r="M49" s="6"/>
      <c r="N49" s="6"/>
      <c r="O49" s="6"/>
      <c r="P49" s="6"/>
      <c r="Q49" s="6"/>
      <c r="R49" s="6"/>
      <c r="S49" s="6"/>
      <c r="T49" s="6"/>
      <c r="U49" s="6"/>
      <c r="V49" s="6"/>
      <c r="W49" s="6"/>
      <c r="X49" s="6"/>
      <c r="Y49" s="6"/>
      <c r="Z49" s="6"/>
      <c r="AA49" s="6"/>
    </row>
    <row r="50" spans="1:27" ht="15" customHeight="1" x14ac:dyDescent="0.2">
      <c r="A50" s="6"/>
      <c r="B50" s="6"/>
      <c r="C50" s="6"/>
      <c r="D50" s="6"/>
      <c r="E50" s="6"/>
      <c r="F50" s="6"/>
      <c r="G50" s="6"/>
      <c r="H50" s="6"/>
      <c r="I50" s="6"/>
      <c r="J50" s="6"/>
      <c r="K50" s="6"/>
      <c r="L50" s="6"/>
      <c r="M50" s="6"/>
      <c r="N50" s="6"/>
      <c r="O50" s="6"/>
      <c r="P50" s="6"/>
      <c r="Q50" s="6"/>
      <c r="R50" s="6"/>
      <c r="S50" s="6"/>
      <c r="T50" s="6"/>
      <c r="U50" s="6"/>
      <c r="V50" s="6"/>
      <c r="W50" s="6"/>
      <c r="X50" s="6"/>
      <c r="Y50" s="6"/>
      <c r="Z50" s="6"/>
      <c r="AA50" s="6"/>
    </row>
    <row r="51" spans="1:27" ht="15" customHeigh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row>
    <row r="52" spans="1:27" ht="15" customHeigh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row>
    <row r="53" spans="1:27" ht="15" customHeigh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row>
    <row r="54" spans="1:27" ht="15" customHeigh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row>
    <row r="55" spans="1:27" ht="15" customHeigh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row>
    <row r="56" spans="1:27" ht="15" customHeigh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row>
    <row r="57" spans="1:27" ht="15" customHeigh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row>
    <row r="58" spans="1:27" ht="15" customHeigh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row>
  </sheetData>
  <mergeCells count="3">
    <mergeCell ref="A1:D1"/>
    <mergeCell ref="A2:D2"/>
    <mergeCell ref="A3:D3"/>
  </mergeCells>
  <pageMargins left="0.7" right="0.7" top="0.75" bottom="0.75" header="0.3" footer="0.3"/>
  <pageSetup scale="8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zoomScaleNormal="100" zoomScaleSheetLayoutView="70" workbookViewId="0">
      <selection sqref="A1:H1"/>
    </sheetView>
  </sheetViews>
  <sheetFormatPr defaultColWidth="21.5" defaultRowHeight="12.75" x14ac:dyDescent="0.2"/>
  <cols>
    <col min="1" max="1" width="66.1640625" customWidth="1"/>
    <col min="2" max="2" width="17.1640625" bestFit="1" customWidth="1"/>
    <col min="3" max="3" width="1.1640625" customWidth="1"/>
    <col min="4" max="4" width="18.83203125" bestFit="1" customWidth="1"/>
    <col min="5" max="5" width="1.1640625" customWidth="1"/>
    <col min="6" max="6" width="16.83203125" bestFit="1" customWidth="1"/>
    <col min="7" max="7" width="1.1640625" customWidth="1"/>
    <col min="8" max="8" width="17.6640625" bestFit="1" customWidth="1"/>
  </cols>
  <sheetData>
    <row r="1" spans="1:15" ht="15" customHeight="1" x14ac:dyDescent="0.2">
      <c r="A1" s="393" t="s">
        <v>138</v>
      </c>
      <c r="B1" s="394"/>
      <c r="C1" s="394"/>
      <c r="D1" s="394"/>
      <c r="E1" s="394"/>
      <c r="F1" s="394"/>
      <c r="G1" s="394"/>
      <c r="H1" s="394"/>
      <c r="I1" s="261"/>
      <c r="J1" s="261"/>
      <c r="K1" s="261"/>
      <c r="L1" s="261"/>
      <c r="M1" s="261"/>
      <c r="N1" s="261"/>
      <c r="O1" s="261"/>
    </row>
    <row r="2" spans="1:15" s="240" customFormat="1" ht="15" customHeight="1" x14ac:dyDescent="0.2">
      <c r="A2" s="397" t="s">
        <v>139</v>
      </c>
      <c r="B2" s="396"/>
      <c r="C2" s="396"/>
      <c r="D2" s="396"/>
      <c r="E2" s="396"/>
      <c r="F2" s="396"/>
      <c r="G2" s="396"/>
      <c r="H2" s="396"/>
      <c r="I2" s="262"/>
      <c r="J2" s="262"/>
      <c r="K2" s="262"/>
      <c r="L2" s="262"/>
      <c r="M2" s="262"/>
      <c r="N2" s="262"/>
      <c r="O2" s="262"/>
    </row>
    <row r="3" spans="1:15" ht="15" customHeight="1" x14ac:dyDescent="0.2">
      <c r="A3" s="393" t="s">
        <v>140</v>
      </c>
      <c r="B3" s="394"/>
      <c r="C3" s="394"/>
      <c r="D3" s="394"/>
      <c r="E3" s="394"/>
      <c r="F3" s="394"/>
      <c r="G3" s="394"/>
      <c r="H3" s="394"/>
      <c r="I3" s="261"/>
      <c r="J3" s="261"/>
      <c r="K3" s="261"/>
      <c r="L3" s="261"/>
      <c r="M3" s="261"/>
      <c r="N3" s="261"/>
      <c r="O3" s="261"/>
    </row>
    <row r="4" spans="1:15" s="240" customFormat="1" ht="15" customHeight="1" x14ac:dyDescent="0.2">
      <c r="A4" s="398" t="s">
        <v>141</v>
      </c>
      <c r="B4" s="396"/>
      <c r="C4" s="396"/>
      <c r="D4" s="396"/>
      <c r="E4" s="396"/>
      <c r="F4" s="396"/>
      <c r="G4" s="396"/>
      <c r="H4" s="396"/>
      <c r="I4" s="262"/>
      <c r="J4" s="262"/>
      <c r="K4" s="262"/>
      <c r="L4" s="262"/>
      <c r="M4" s="262"/>
      <c r="N4" s="262"/>
      <c r="O4" s="262"/>
    </row>
    <row r="5" spans="1:15" ht="32.1" customHeight="1" x14ac:dyDescent="0.2">
      <c r="A5" s="263"/>
      <c r="B5" s="399" t="s">
        <v>300</v>
      </c>
      <c r="C5" s="400"/>
      <c r="D5" s="400"/>
      <c r="E5" s="264"/>
      <c r="F5" s="401" t="s">
        <v>143</v>
      </c>
      <c r="G5" s="402"/>
      <c r="H5" s="402"/>
      <c r="I5" s="261"/>
      <c r="J5" s="261"/>
      <c r="K5" s="261"/>
      <c r="L5" s="261"/>
      <c r="M5" s="261"/>
      <c r="N5" s="261"/>
      <c r="O5" s="261"/>
    </row>
    <row r="6" spans="1:15" s="240" customFormat="1" ht="15" customHeight="1" x14ac:dyDescent="0.2">
      <c r="A6" s="244"/>
      <c r="B6" s="265">
        <v>43830</v>
      </c>
      <c r="C6" s="266" t="s">
        <v>95</v>
      </c>
      <c r="D6" s="265">
        <v>43465</v>
      </c>
      <c r="E6" s="266" t="s">
        <v>95</v>
      </c>
      <c r="F6" s="267">
        <v>43830</v>
      </c>
      <c r="G6" s="266" t="s">
        <v>95</v>
      </c>
      <c r="H6" s="267">
        <v>43465</v>
      </c>
      <c r="I6" s="262"/>
      <c r="J6" s="262"/>
      <c r="K6" s="262"/>
      <c r="L6" s="262"/>
      <c r="M6" s="262"/>
      <c r="N6" s="262"/>
      <c r="O6" s="262"/>
    </row>
    <row r="7" spans="1:15" ht="15" customHeight="1" x14ac:dyDescent="0.2">
      <c r="A7" s="263"/>
      <c r="B7" s="393" t="s">
        <v>144</v>
      </c>
      <c r="C7" s="394"/>
      <c r="D7" s="394"/>
      <c r="E7" s="264"/>
      <c r="F7" s="393" t="s">
        <v>145</v>
      </c>
      <c r="G7" s="394"/>
      <c r="H7" s="394"/>
      <c r="I7" s="261"/>
      <c r="J7" s="261"/>
      <c r="K7" s="261"/>
      <c r="L7" s="261"/>
      <c r="M7" s="261"/>
      <c r="N7" s="261"/>
      <c r="O7" s="261"/>
    </row>
    <row r="8" spans="1:15" s="240" customFormat="1" ht="15" customHeight="1" x14ac:dyDescent="0.2">
      <c r="A8" s="248" t="s">
        <v>146</v>
      </c>
      <c r="B8" s="395"/>
      <c r="C8" s="396"/>
      <c r="D8" s="396"/>
      <c r="E8" s="244"/>
      <c r="F8" s="244"/>
      <c r="G8" s="244"/>
      <c r="H8" s="244"/>
      <c r="I8" s="262"/>
      <c r="J8" s="262"/>
      <c r="K8" s="262"/>
      <c r="L8" s="262"/>
      <c r="M8" s="262"/>
      <c r="N8" s="262"/>
      <c r="O8" s="262"/>
    </row>
    <row r="9" spans="1:15" ht="15" customHeight="1" x14ac:dyDescent="0.2">
      <c r="A9" s="249" t="s">
        <v>147</v>
      </c>
      <c r="B9" s="250">
        <v>230567</v>
      </c>
      <c r="C9" s="246"/>
      <c r="D9" s="250">
        <v>242535</v>
      </c>
      <c r="E9" s="246"/>
      <c r="F9" s="250">
        <v>962283</v>
      </c>
      <c r="G9" s="246"/>
      <c r="H9" s="250">
        <v>847325</v>
      </c>
      <c r="I9" s="261"/>
      <c r="J9" s="261"/>
      <c r="K9" s="261"/>
      <c r="L9" s="261"/>
      <c r="M9" s="261"/>
      <c r="N9" s="261"/>
      <c r="O9" s="261"/>
    </row>
    <row r="10" spans="1:15" ht="15" hidden="1" customHeight="1" x14ac:dyDescent="0.2">
      <c r="A10" s="249" t="s">
        <v>102</v>
      </c>
      <c r="B10" s="246">
        <v>0</v>
      </c>
      <c r="C10" s="246"/>
      <c r="D10" s="246">
        <v>0</v>
      </c>
      <c r="E10" s="246"/>
      <c r="F10" s="246">
        <v>0</v>
      </c>
      <c r="G10" s="246"/>
      <c r="H10" s="246">
        <v>0</v>
      </c>
      <c r="I10" s="261"/>
      <c r="J10" s="261"/>
      <c r="K10" s="261"/>
      <c r="L10" s="261"/>
      <c r="M10" s="261"/>
      <c r="N10" s="261"/>
      <c r="O10" s="261"/>
    </row>
    <row r="11" spans="1:15" ht="15" hidden="1" customHeight="1" x14ac:dyDescent="0.2">
      <c r="A11" s="249" t="s">
        <v>148</v>
      </c>
      <c r="B11" s="246">
        <v>0</v>
      </c>
      <c r="C11" s="246"/>
      <c r="D11" s="246">
        <v>0</v>
      </c>
      <c r="E11" s="246"/>
      <c r="F11" s="246">
        <v>0</v>
      </c>
      <c r="G11" s="246"/>
      <c r="H11" s="246">
        <v>0</v>
      </c>
      <c r="I11" s="261"/>
      <c r="J11" s="261"/>
      <c r="K11" s="261"/>
      <c r="L11" s="261"/>
      <c r="M11" s="261"/>
      <c r="N11" s="261"/>
      <c r="O11" s="261"/>
    </row>
    <row r="12" spans="1:15" ht="15" hidden="1" customHeight="1" x14ac:dyDescent="0.2">
      <c r="A12" s="249" t="s">
        <v>149</v>
      </c>
      <c r="B12" s="246">
        <v>0</v>
      </c>
      <c r="C12" s="246"/>
      <c r="D12" s="246">
        <v>0</v>
      </c>
      <c r="E12" s="246"/>
      <c r="F12" s="246">
        <v>0</v>
      </c>
      <c r="G12" s="246"/>
      <c r="H12" s="246">
        <v>0</v>
      </c>
      <c r="I12" s="261"/>
      <c r="J12" s="261"/>
      <c r="K12" s="261"/>
      <c r="L12" s="261"/>
      <c r="M12" s="261"/>
      <c r="N12" s="261"/>
      <c r="O12" s="261"/>
    </row>
    <row r="13" spans="1:15" s="240" customFormat="1" ht="15" customHeight="1" x14ac:dyDescent="0.2">
      <c r="A13" s="251" t="s">
        <v>150</v>
      </c>
      <c r="B13" s="268">
        <v>7871</v>
      </c>
      <c r="C13" s="243"/>
      <c r="D13" s="268">
        <v>9420</v>
      </c>
      <c r="E13" s="243"/>
      <c r="F13" s="243">
        <v>32407</v>
      </c>
      <c r="G13" s="243"/>
      <c r="H13" s="268">
        <v>22707</v>
      </c>
      <c r="I13" s="262"/>
      <c r="J13" s="262"/>
      <c r="K13" s="262"/>
      <c r="L13" s="262"/>
      <c r="M13" s="262"/>
      <c r="N13" s="262"/>
      <c r="O13" s="262"/>
    </row>
    <row r="14" spans="1:15" ht="15" customHeight="1" x14ac:dyDescent="0.2">
      <c r="A14" s="269" t="s">
        <v>151</v>
      </c>
      <c r="B14" s="254">
        <f>SUM(B9:B13)</f>
        <v>238438</v>
      </c>
      <c r="C14" s="246"/>
      <c r="D14" s="254">
        <f>SUM(D9:D13)</f>
        <v>251955</v>
      </c>
      <c r="E14" s="246"/>
      <c r="F14" s="254">
        <f>SUM(F9:F13)</f>
        <v>994690</v>
      </c>
      <c r="G14" s="246"/>
      <c r="H14" s="254">
        <f>SUM(H9:H13)</f>
        <v>870032</v>
      </c>
      <c r="I14" s="261"/>
      <c r="J14" s="261"/>
      <c r="K14" s="261"/>
      <c r="L14" s="261"/>
      <c r="M14" s="261"/>
      <c r="N14" s="261"/>
      <c r="O14" s="261"/>
    </row>
    <row r="15" spans="1:15" s="240" customFormat="1" ht="15" customHeight="1" x14ac:dyDescent="0.2">
      <c r="A15" s="248" t="s">
        <v>152</v>
      </c>
      <c r="B15" s="243"/>
      <c r="C15" s="243"/>
      <c r="D15" s="243"/>
      <c r="E15" s="243"/>
      <c r="F15" s="243"/>
      <c r="G15" s="243"/>
      <c r="H15" s="243"/>
      <c r="I15" s="262"/>
      <c r="J15" s="262"/>
      <c r="K15" s="262"/>
      <c r="L15" s="262"/>
      <c r="M15" s="262"/>
      <c r="N15" s="262"/>
      <c r="O15" s="262"/>
    </row>
    <row r="16" spans="1:15" ht="15" customHeight="1" x14ac:dyDescent="0.2">
      <c r="A16" s="249" t="s">
        <v>116</v>
      </c>
      <c r="B16" s="246">
        <v>152919</v>
      </c>
      <c r="C16" s="246"/>
      <c r="D16" s="246">
        <v>146702</v>
      </c>
      <c r="E16" s="246"/>
      <c r="F16" s="246">
        <v>654280</v>
      </c>
      <c r="G16" s="246"/>
      <c r="H16" s="246">
        <v>469437</v>
      </c>
      <c r="I16" s="261"/>
      <c r="J16" s="261"/>
      <c r="K16" s="261"/>
      <c r="L16" s="261"/>
      <c r="M16" s="261"/>
      <c r="N16" s="261"/>
      <c r="O16" s="261"/>
    </row>
    <row r="17" spans="1:15" ht="15" hidden="1" customHeight="1" x14ac:dyDescent="0.2">
      <c r="A17" s="249" t="s">
        <v>153</v>
      </c>
      <c r="B17" s="246">
        <v>0</v>
      </c>
      <c r="C17" s="246"/>
      <c r="D17" s="246">
        <v>0</v>
      </c>
      <c r="E17" s="246"/>
      <c r="F17" s="246">
        <v>0</v>
      </c>
      <c r="G17" s="246"/>
      <c r="H17" s="246">
        <v>0</v>
      </c>
      <c r="I17" s="261"/>
      <c r="J17" s="261"/>
      <c r="K17" s="261"/>
      <c r="L17" s="261"/>
      <c r="M17" s="261"/>
      <c r="N17" s="261"/>
      <c r="O17" s="261"/>
    </row>
    <row r="18" spans="1:15" s="240" customFormat="1" ht="15" customHeight="1" x14ac:dyDescent="0.2">
      <c r="A18" s="251" t="s">
        <v>118</v>
      </c>
      <c r="B18" s="243">
        <v>514</v>
      </c>
      <c r="C18" s="243"/>
      <c r="D18" s="243">
        <v>5762</v>
      </c>
      <c r="E18" s="243"/>
      <c r="F18" s="243">
        <v>10920</v>
      </c>
      <c r="G18" s="243"/>
      <c r="H18" s="243">
        <v>20417</v>
      </c>
      <c r="I18" s="262"/>
      <c r="J18" s="262"/>
      <c r="K18" s="262"/>
      <c r="L18" s="262"/>
      <c r="M18" s="262"/>
      <c r="N18" s="262"/>
      <c r="O18" s="262"/>
    </row>
    <row r="19" spans="1:15" ht="15" customHeight="1" x14ac:dyDescent="0.2">
      <c r="A19" s="249" t="s">
        <v>119</v>
      </c>
      <c r="B19" s="246">
        <v>4038</v>
      </c>
      <c r="C19" s="246"/>
      <c r="D19" s="246">
        <v>5044</v>
      </c>
      <c r="E19" s="246"/>
      <c r="F19" s="246">
        <v>19354</v>
      </c>
      <c r="G19" s="246"/>
      <c r="H19" s="246">
        <v>10820</v>
      </c>
      <c r="I19" s="261"/>
      <c r="J19" s="261"/>
      <c r="K19" s="261"/>
      <c r="L19" s="261"/>
      <c r="M19" s="261"/>
      <c r="N19" s="261"/>
      <c r="O19" s="261"/>
    </row>
    <row r="20" spans="1:15" s="240" customFormat="1" ht="15" customHeight="1" x14ac:dyDescent="0.2">
      <c r="A20" s="251" t="s">
        <v>120</v>
      </c>
      <c r="B20" s="243">
        <v>5002</v>
      </c>
      <c r="C20" s="243"/>
      <c r="D20" s="243">
        <v>0</v>
      </c>
      <c r="E20" s="243"/>
      <c r="F20" s="243">
        <v>10708</v>
      </c>
      <c r="G20" s="243"/>
      <c r="H20" s="243">
        <v>0</v>
      </c>
      <c r="I20" s="262"/>
      <c r="J20" s="262"/>
      <c r="K20" s="262"/>
      <c r="L20" s="262"/>
      <c r="M20" s="262"/>
      <c r="N20" s="262"/>
      <c r="O20" s="262"/>
    </row>
    <row r="21" spans="1:15" ht="15" customHeight="1" x14ac:dyDescent="0.2">
      <c r="A21" s="249" t="s">
        <v>121</v>
      </c>
      <c r="B21" s="252">
        <v>4811</v>
      </c>
      <c r="C21" s="246"/>
      <c r="D21" s="252">
        <v>4793</v>
      </c>
      <c r="E21" s="246"/>
      <c r="F21" s="252">
        <v>19067</v>
      </c>
      <c r="G21" s="246"/>
      <c r="H21" s="252">
        <v>18997</v>
      </c>
      <c r="I21" s="261"/>
      <c r="J21" s="261"/>
      <c r="K21" s="261"/>
      <c r="L21" s="261"/>
      <c r="M21" s="261"/>
      <c r="N21" s="261"/>
      <c r="O21" s="261"/>
    </row>
    <row r="22" spans="1:15" s="240" customFormat="1" ht="15" customHeight="1" x14ac:dyDescent="0.2">
      <c r="A22" s="241" t="s">
        <v>154</v>
      </c>
      <c r="B22" s="243">
        <f>SUM(B16:B21)</f>
        <v>167284</v>
      </c>
      <c r="C22" s="243"/>
      <c r="D22" s="243">
        <f>SUM(D16:D21)</f>
        <v>162301</v>
      </c>
      <c r="E22" s="243"/>
      <c r="F22" s="243">
        <f>SUM(F16:F21)</f>
        <v>714329</v>
      </c>
      <c r="G22" s="243"/>
      <c r="H22" s="243">
        <f>SUM(H16:H21)</f>
        <v>519671</v>
      </c>
      <c r="I22" s="262"/>
      <c r="J22" s="262"/>
      <c r="K22" s="262"/>
      <c r="L22" s="262"/>
      <c r="M22" s="262"/>
      <c r="N22" s="262"/>
      <c r="O22" s="262"/>
    </row>
    <row r="23" spans="1:15" ht="15" customHeight="1" x14ac:dyDescent="0.2">
      <c r="A23" s="270" t="s">
        <v>155</v>
      </c>
      <c r="B23" s="254">
        <f>B14-B22</f>
        <v>71154</v>
      </c>
      <c r="C23" s="246"/>
      <c r="D23" s="254">
        <f>D14-D22</f>
        <v>89654</v>
      </c>
      <c r="E23" s="246"/>
      <c r="F23" s="254">
        <f>F14-F22</f>
        <v>280361</v>
      </c>
      <c r="G23" s="246"/>
      <c r="H23" s="254">
        <f>H14-H22</f>
        <v>350361</v>
      </c>
      <c r="I23" s="261"/>
      <c r="J23" s="261"/>
      <c r="K23" s="261"/>
      <c r="L23" s="261"/>
      <c r="M23" s="261"/>
      <c r="N23" s="261"/>
      <c r="O23" s="261"/>
    </row>
    <row r="24" spans="1:15" s="240" customFormat="1" ht="15" customHeight="1" x14ac:dyDescent="0.2">
      <c r="A24" s="251" t="s">
        <v>156</v>
      </c>
      <c r="B24" s="243">
        <v>-3308</v>
      </c>
      <c r="C24" s="271"/>
      <c r="D24" s="243">
        <v>-107</v>
      </c>
      <c r="E24" s="271"/>
      <c r="F24" s="243">
        <v>-14312</v>
      </c>
      <c r="G24" s="271"/>
      <c r="H24" s="243">
        <v>-470</v>
      </c>
      <c r="I24" s="262"/>
      <c r="J24" s="262"/>
      <c r="K24" s="262"/>
      <c r="L24" s="262"/>
      <c r="M24" s="262"/>
      <c r="N24" s="262"/>
      <c r="O24" s="262"/>
    </row>
    <row r="25" spans="1:15" ht="15" customHeight="1" x14ac:dyDescent="0.2">
      <c r="A25" s="272" t="s">
        <v>157</v>
      </c>
      <c r="B25" s="255"/>
      <c r="C25" s="255"/>
      <c r="D25" s="255"/>
      <c r="E25" s="255"/>
      <c r="F25" s="255"/>
      <c r="G25" s="255"/>
      <c r="H25" s="255"/>
      <c r="I25" s="261"/>
      <c r="J25" s="261"/>
      <c r="K25" s="261"/>
      <c r="L25" s="261"/>
      <c r="M25" s="261"/>
      <c r="N25" s="261"/>
      <c r="O25" s="261"/>
    </row>
    <row r="26" spans="1:15" s="240" customFormat="1" ht="15" customHeight="1" x14ac:dyDescent="0.2">
      <c r="A26" s="251" t="s">
        <v>158</v>
      </c>
      <c r="B26" s="243">
        <v>28141</v>
      </c>
      <c r="C26" s="243"/>
      <c r="D26" s="243">
        <v>-245763</v>
      </c>
      <c r="E26" s="243"/>
      <c r="F26" s="243">
        <v>280118</v>
      </c>
      <c r="G26" s="243"/>
      <c r="H26" s="243">
        <v>-341312</v>
      </c>
      <c r="I26" s="262"/>
      <c r="J26" s="262"/>
      <c r="K26" s="262"/>
      <c r="L26" s="262"/>
      <c r="M26" s="262"/>
      <c r="N26" s="262"/>
      <c r="O26" s="262"/>
    </row>
    <row r="27" spans="1:15" ht="15" customHeight="1" x14ac:dyDescent="0.2">
      <c r="A27" s="249" t="s">
        <v>159</v>
      </c>
      <c r="B27" s="246">
        <v>127690</v>
      </c>
      <c r="C27" s="246"/>
      <c r="D27" s="246">
        <v>104623</v>
      </c>
      <c r="E27" s="246"/>
      <c r="F27" s="246">
        <v>501612</v>
      </c>
      <c r="G27" s="246"/>
      <c r="H27" s="246">
        <v>343096</v>
      </c>
      <c r="I27" s="261"/>
      <c r="J27" s="261"/>
      <c r="K27" s="261"/>
      <c r="L27" s="261"/>
      <c r="M27" s="261"/>
      <c r="N27" s="261"/>
      <c r="O27" s="261"/>
    </row>
    <row r="28" spans="1:15" s="240" customFormat="1" ht="15" customHeight="1" x14ac:dyDescent="0.2">
      <c r="A28" s="251" t="s">
        <v>160</v>
      </c>
      <c r="B28" s="243">
        <v>-21739</v>
      </c>
      <c r="C28" s="243"/>
      <c r="D28" s="243">
        <v>-171284</v>
      </c>
      <c r="E28" s="243"/>
      <c r="F28" s="243">
        <v>-697659</v>
      </c>
      <c r="G28" s="243"/>
      <c r="H28" s="243">
        <v>-69033</v>
      </c>
      <c r="I28" s="262"/>
      <c r="J28" s="262"/>
      <c r="K28" s="262"/>
      <c r="L28" s="262"/>
      <c r="M28" s="262"/>
      <c r="N28" s="262"/>
      <c r="O28" s="262"/>
    </row>
    <row r="29" spans="1:15" ht="15" customHeight="1" x14ac:dyDescent="0.2">
      <c r="A29" s="249" t="s">
        <v>161</v>
      </c>
      <c r="B29" s="246">
        <v>-6875</v>
      </c>
      <c r="C29" s="246"/>
      <c r="D29" s="246">
        <v>-239492</v>
      </c>
      <c r="E29" s="246"/>
      <c r="F29" s="246">
        <v>-108289</v>
      </c>
      <c r="G29" s="246"/>
      <c r="H29" s="246">
        <v>16043</v>
      </c>
      <c r="I29" s="261"/>
      <c r="J29" s="261"/>
      <c r="K29" s="261"/>
      <c r="L29" s="261"/>
      <c r="M29" s="261"/>
      <c r="N29" s="261"/>
      <c r="O29" s="261"/>
    </row>
    <row r="30" spans="1:15" s="240" customFormat="1" ht="15" customHeight="1" x14ac:dyDescent="0.2">
      <c r="A30" s="251" t="s">
        <v>162</v>
      </c>
      <c r="B30" s="243">
        <v>-10800</v>
      </c>
      <c r="C30" s="243"/>
      <c r="D30" s="243">
        <v>-39122</v>
      </c>
      <c r="E30" s="243"/>
      <c r="F30" s="243">
        <v>259998</v>
      </c>
      <c r="G30" s="243"/>
      <c r="H30" s="243">
        <v>-54857</v>
      </c>
      <c r="I30" s="262"/>
      <c r="J30" s="262"/>
      <c r="K30" s="262"/>
      <c r="L30" s="262"/>
      <c r="M30" s="262"/>
      <c r="N30" s="262"/>
      <c r="O30" s="262"/>
    </row>
    <row r="31" spans="1:15" ht="15" customHeight="1" x14ac:dyDescent="0.2">
      <c r="A31" s="249" t="s">
        <v>163</v>
      </c>
      <c r="B31" s="252">
        <v>60</v>
      </c>
      <c r="C31" s="255"/>
      <c r="D31" s="252">
        <v>342</v>
      </c>
      <c r="E31" s="255"/>
      <c r="F31" s="252">
        <v>337</v>
      </c>
      <c r="G31" s="255"/>
      <c r="H31" s="252">
        <v>3037</v>
      </c>
      <c r="I31" s="261"/>
      <c r="J31" s="261"/>
      <c r="K31" s="261"/>
      <c r="L31" s="261"/>
      <c r="M31" s="261"/>
      <c r="N31" s="261"/>
      <c r="O31" s="261"/>
    </row>
    <row r="32" spans="1:15" s="240" customFormat="1" ht="15" customHeight="1" x14ac:dyDescent="0.2">
      <c r="A32" s="241" t="s">
        <v>164</v>
      </c>
      <c r="B32" s="273">
        <f>SUM(B26:B31)</f>
        <v>116477</v>
      </c>
      <c r="C32" s="271"/>
      <c r="D32" s="273">
        <f>SUM(D26:D31)</f>
        <v>-590696</v>
      </c>
      <c r="E32" s="271"/>
      <c r="F32" s="273">
        <f>SUM(F26:F31)</f>
        <v>236117</v>
      </c>
      <c r="G32" s="271"/>
      <c r="H32" s="273">
        <f>SUM(H26:H31)</f>
        <v>-103026</v>
      </c>
      <c r="I32" s="262"/>
      <c r="J32" s="262"/>
      <c r="K32" s="262"/>
      <c r="L32" s="262"/>
      <c r="M32" s="262"/>
      <c r="N32" s="262"/>
      <c r="O32" s="262"/>
    </row>
    <row r="33" spans="1:15" ht="15" customHeight="1" x14ac:dyDescent="0.2">
      <c r="A33" s="272" t="s">
        <v>165</v>
      </c>
      <c r="B33" s="255"/>
      <c r="C33" s="255"/>
      <c r="D33" s="255"/>
      <c r="E33" s="255"/>
      <c r="F33" s="255"/>
      <c r="G33" s="255"/>
      <c r="H33" s="255"/>
      <c r="I33" s="261"/>
      <c r="J33" s="261"/>
      <c r="K33" s="261"/>
      <c r="L33" s="261"/>
      <c r="M33" s="261"/>
      <c r="N33" s="261"/>
      <c r="O33" s="261"/>
    </row>
    <row r="34" spans="1:15" s="240" customFormat="1" ht="15" customHeight="1" x14ac:dyDescent="0.2">
      <c r="A34" s="251" t="s">
        <v>166</v>
      </c>
      <c r="B34" s="243">
        <v>17546</v>
      </c>
      <c r="C34" s="243"/>
      <c r="D34" s="243">
        <v>12152</v>
      </c>
      <c r="E34" s="243"/>
      <c r="F34" s="243">
        <v>60102</v>
      </c>
      <c r="G34" s="243"/>
      <c r="H34" s="243">
        <v>30272</v>
      </c>
      <c r="I34" s="262"/>
      <c r="J34" s="262"/>
      <c r="K34" s="262"/>
      <c r="L34" s="262"/>
      <c r="M34" s="262"/>
      <c r="N34" s="262"/>
      <c r="O34" s="262"/>
    </row>
    <row r="35" spans="1:15" ht="15" customHeight="1" x14ac:dyDescent="0.2">
      <c r="A35" s="249" t="s">
        <v>36</v>
      </c>
      <c r="B35" s="246">
        <v>20253</v>
      </c>
      <c r="C35" s="246"/>
      <c r="D35" s="246">
        <v>18610</v>
      </c>
      <c r="E35" s="246"/>
      <c r="F35" s="246">
        <v>74607</v>
      </c>
      <c r="G35" s="246"/>
      <c r="H35" s="246">
        <v>61136</v>
      </c>
      <c r="I35" s="261"/>
      <c r="J35" s="261"/>
      <c r="K35" s="261"/>
      <c r="L35" s="261"/>
      <c r="M35" s="261"/>
      <c r="N35" s="261"/>
      <c r="O35" s="261"/>
    </row>
    <row r="36" spans="1:15" ht="15" hidden="1" customHeight="1" x14ac:dyDescent="0.2">
      <c r="A36" s="249" t="s">
        <v>167</v>
      </c>
      <c r="B36" s="246">
        <v>0</v>
      </c>
      <c r="C36" s="246"/>
      <c r="D36" s="246">
        <v>0</v>
      </c>
      <c r="E36" s="246"/>
      <c r="F36" s="246">
        <v>0</v>
      </c>
      <c r="G36" s="246"/>
      <c r="H36" s="246">
        <v>0</v>
      </c>
      <c r="I36" s="261"/>
      <c r="J36" s="261"/>
      <c r="K36" s="261"/>
      <c r="L36" s="261"/>
      <c r="M36" s="261"/>
      <c r="N36" s="261"/>
      <c r="O36" s="261"/>
    </row>
    <row r="37" spans="1:15" s="240" customFormat="1" ht="15" customHeight="1" x14ac:dyDescent="0.2">
      <c r="A37" s="251" t="s">
        <v>168</v>
      </c>
      <c r="B37" s="243">
        <v>14142</v>
      </c>
      <c r="C37" s="243"/>
      <c r="D37" s="243">
        <v>15943</v>
      </c>
      <c r="E37" s="243"/>
      <c r="F37" s="243">
        <v>57055</v>
      </c>
      <c r="G37" s="243"/>
      <c r="H37" s="243">
        <v>62983</v>
      </c>
      <c r="I37" s="262"/>
      <c r="J37" s="262"/>
      <c r="K37" s="262"/>
      <c r="L37" s="262"/>
      <c r="M37" s="262"/>
      <c r="N37" s="262"/>
      <c r="O37" s="262"/>
    </row>
    <row r="38" spans="1:15" ht="15" customHeight="1" x14ac:dyDescent="0.2">
      <c r="A38" s="249" t="s">
        <v>169</v>
      </c>
      <c r="B38" s="246">
        <v>0</v>
      </c>
      <c r="C38" s="246"/>
      <c r="D38" s="246">
        <v>0</v>
      </c>
      <c r="E38" s="246"/>
      <c r="F38" s="246">
        <v>0</v>
      </c>
      <c r="G38" s="246"/>
      <c r="H38" s="246">
        <v>86703</v>
      </c>
      <c r="I38" s="261"/>
      <c r="J38" s="261"/>
      <c r="K38" s="261"/>
      <c r="L38" s="261"/>
      <c r="M38" s="261"/>
      <c r="N38" s="261"/>
      <c r="O38" s="261"/>
    </row>
    <row r="39" spans="1:15" s="240" customFormat="1" ht="15" customHeight="1" x14ac:dyDescent="0.2">
      <c r="A39" s="251" t="s">
        <v>170</v>
      </c>
      <c r="B39" s="268">
        <v>0</v>
      </c>
      <c r="C39" s="243"/>
      <c r="D39" s="268">
        <v>0</v>
      </c>
      <c r="E39" s="243"/>
      <c r="F39" s="268">
        <v>0</v>
      </c>
      <c r="G39" s="243"/>
      <c r="H39" s="268">
        <v>8238</v>
      </c>
      <c r="I39" s="262"/>
      <c r="J39" s="262"/>
      <c r="K39" s="262"/>
      <c r="L39" s="262"/>
      <c r="M39" s="262"/>
      <c r="N39" s="262"/>
      <c r="O39" s="262"/>
    </row>
    <row r="40" spans="1:15" ht="15" customHeight="1" x14ac:dyDescent="0.2">
      <c r="A40" s="269" t="s">
        <v>171</v>
      </c>
      <c r="B40" s="257">
        <f>SUM(B34:B39)</f>
        <v>51941</v>
      </c>
      <c r="C40" s="246"/>
      <c r="D40" s="257">
        <f>SUM(D34:D39)</f>
        <v>46705</v>
      </c>
      <c r="E40" s="246"/>
      <c r="F40" s="257">
        <f>SUM(F34:F39)</f>
        <v>191764</v>
      </c>
      <c r="G40" s="246"/>
      <c r="H40" s="257">
        <f>SUM(H34:H39)</f>
        <v>249332</v>
      </c>
      <c r="I40" s="261"/>
      <c r="J40" s="261"/>
      <c r="K40" s="261"/>
      <c r="L40" s="261"/>
      <c r="M40" s="261"/>
      <c r="N40" s="261"/>
      <c r="O40" s="261"/>
    </row>
    <row r="41" spans="1:15" s="240" customFormat="1" ht="15" customHeight="1" x14ac:dyDescent="0.2">
      <c r="A41" s="248" t="s">
        <v>172</v>
      </c>
      <c r="B41" s="273">
        <f>B23+B24+B32-B40</f>
        <v>132382</v>
      </c>
      <c r="C41" s="243"/>
      <c r="D41" s="273">
        <f>D23+D24+D32-D40</f>
        <v>-547854</v>
      </c>
      <c r="E41" s="243"/>
      <c r="F41" s="273">
        <f>F23+F24+F32-F40</f>
        <v>310402</v>
      </c>
      <c r="G41" s="243"/>
      <c r="H41" s="273">
        <f>H23+H24+H32-H40</f>
        <v>-2467</v>
      </c>
      <c r="I41" s="262"/>
      <c r="J41" s="262"/>
      <c r="K41" s="262"/>
      <c r="L41" s="262"/>
      <c r="M41" s="262"/>
      <c r="N41" s="262"/>
      <c r="O41" s="262"/>
    </row>
    <row r="42" spans="1:15" ht="15" customHeight="1" x14ac:dyDescent="0.2">
      <c r="A42" s="249" t="s">
        <v>173</v>
      </c>
      <c r="B42" s="252">
        <v>-2372</v>
      </c>
      <c r="C42" s="246"/>
      <c r="D42" s="252">
        <v>6681</v>
      </c>
      <c r="E42" s="246"/>
      <c r="F42" s="252">
        <v>-13560</v>
      </c>
      <c r="G42" s="246"/>
      <c r="H42" s="252">
        <v>41823</v>
      </c>
      <c r="I42" s="261"/>
      <c r="J42" s="261"/>
      <c r="K42" s="261"/>
      <c r="L42" s="261"/>
      <c r="M42" s="261"/>
      <c r="N42" s="261"/>
      <c r="O42" s="261"/>
    </row>
    <row r="43" spans="1:15" s="240" customFormat="1" ht="15" customHeight="1" x14ac:dyDescent="0.2">
      <c r="A43" s="348" t="s">
        <v>184</v>
      </c>
      <c r="B43" s="273">
        <f>B41-B42</f>
        <v>134754</v>
      </c>
      <c r="C43" s="271"/>
      <c r="D43" s="273">
        <f>D41-D42</f>
        <v>-554535</v>
      </c>
      <c r="E43" s="271"/>
      <c r="F43" s="273">
        <f>F41-F42</f>
        <v>323962</v>
      </c>
      <c r="G43" s="271"/>
      <c r="H43" s="273">
        <f>H41-H42</f>
        <v>-44290</v>
      </c>
      <c r="I43" s="262"/>
      <c r="J43" s="262"/>
      <c r="K43" s="262"/>
      <c r="L43" s="262"/>
      <c r="M43" s="262"/>
      <c r="N43" s="262"/>
      <c r="O43" s="262"/>
    </row>
    <row r="44" spans="1:15" ht="15" hidden="1" customHeight="1" x14ac:dyDescent="0.2">
      <c r="A44" s="249" t="s">
        <v>174</v>
      </c>
      <c r="B44" s="252">
        <v>0</v>
      </c>
      <c r="C44" s="255"/>
      <c r="D44" s="252">
        <v>0</v>
      </c>
      <c r="E44" s="255"/>
      <c r="F44" s="252">
        <v>0</v>
      </c>
      <c r="G44" s="255"/>
      <c r="H44" s="252">
        <v>0</v>
      </c>
      <c r="I44" s="261"/>
      <c r="J44" s="261"/>
      <c r="K44" s="261"/>
      <c r="L44" s="261"/>
      <c r="M44" s="261"/>
      <c r="N44" s="261"/>
      <c r="O44" s="261"/>
    </row>
    <row r="45" spans="1:15" ht="15" customHeight="1" x14ac:dyDescent="0.2">
      <c r="A45" s="249" t="s">
        <v>175</v>
      </c>
      <c r="B45" s="246">
        <v>18950</v>
      </c>
      <c r="C45" s="255"/>
      <c r="D45" s="246">
        <v>18950</v>
      </c>
      <c r="E45" s="255"/>
      <c r="F45" s="246">
        <v>75801</v>
      </c>
      <c r="G45" s="255"/>
      <c r="H45" s="246">
        <v>65395</v>
      </c>
      <c r="I45" s="261"/>
      <c r="J45" s="261"/>
      <c r="K45" s="261"/>
      <c r="L45" s="261"/>
      <c r="M45" s="261"/>
      <c r="N45" s="261"/>
      <c r="O45" s="261"/>
    </row>
    <row r="46" spans="1:15" s="240" customFormat="1" ht="15" customHeight="1" x14ac:dyDescent="0.2">
      <c r="A46" s="248" t="s">
        <v>176</v>
      </c>
      <c r="B46" s="260">
        <f>B43-B45</f>
        <v>115804</v>
      </c>
      <c r="C46" s="271"/>
      <c r="D46" s="260">
        <f>D43-D45</f>
        <v>-573485</v>
      </c>
      <c r="E46" s="271"/>
      <c r="F46" s="260">
        <f>F43-F45</f>
        <v>248161</v>
      </c>
      <c r="G46" s="271"/>
      <c r="H46" s="260">
        <f>H43-H45</f>
        <v>-109685</v>
      </c>
      <c r="I46" s="262"/>
      <c r="J46" s="262"/>
      <c r="K46" s="262"/>
      <c r="L46" s="262"/>
      <c r="M46" s="262"/>
      <c r="N46" s="262"/>
      <c r="O46" s="262"/>
    </row>
    <row r="47" spans="1:15" ht="9" hidden="1" customHeight="1" x14ac:dyDescent="0.2">
      <c r="A47" s="263"/>
      <c r="B47" s="255"/>
      <c r="C47" s="255"/>
      <c r="D47" s="255"/>
      <c r="E47" s="255"/>
      <c r="F47" s="255"/>
      <c r="G47" s="255"/>
      <c r="H47" s="255"/>
      <c r="I47" s="261"/>
      <c r="J47" s="261"/>
      <c r="K47" s="261"/>
      <c r="L47" s="261"/>
      <c r="M47" s="261"/>
      <c r="N47" s="261"/>
      <c r="O47" s="261"/>
    </row>
    <row r="48" spans="1:15" ht="15" customHeight="1" x14ac:dyDescent="0.2">
      <c r="A48" s="249" t="s">
        <v>177</v>
      </c>
      <c r="B48" s="274">
        <v>0.42</v>
      </c>
      <c r="C48" s="275"/>
      <c r="D48" s="274">
        <v>-2.31</v>
      </c>
      <c r="E48" s="275"/>
      <c r="F48" s="274">
        <v>0.93</v>
      </c>
      <c r="G48" s="275"/>
      <c r="H48" s="274">
        <v>-0.53</v>
      </c>
      <c r="I48" s="261"/>
      <c r="J48" s="261"/>
      <c r="K48" s="261"/>
      <c r="L48" s="261"/>
      <c r="M48" s="261"/>
      <c r="N48" s="261"/>
      <c r="O48" s="261"/>
    </row>
    <row r="49" spans="1:15" s="240" customFormat="1" ht="15" customHeight="1" x14ac:dyDescent="0.2">
      <c r="A49" s="251" t="s">
        <v>178</v>
      </c>
      <c r="B49" s="276">
        <v>0.41</v>
      </c>
      <c r="C49" s="277"/>
      <c r="D49" s="276">
        <v>-2.31</v>
      </c>
      <c r="E49" s="277"/>
      <c r="F49" s="276">
        <v>0.93</v>
      </c>
      <c r="G49" s="277"/>
      <c r="H49" s="276">
        <v>-0.53</v>
      </c>
      <c r="I49" s="262"/>
      <c r="J49" s="262"/>
      <c r="K49" s="262"/>
      <c r="L49" s="262"/>
      <c r="M49" s="262"/>
      <c r="N49" s="262"/>
      <c r="O49" s="262"/>
    </row>
    <row r="50" spans="1:15" ht="15" customHeight="1" x14ac:dyDescent="0.2">
      <c r="A50" s="249" t="s">
        <v>179</v>
      </c>
      <c r="B50" s="274">
        <v>0.4</v>
      </c>
      <c r="C50" s="275"/>
      <c r="D50" s="274">
        <v>0.47</v>
      </c>
      <c r="E50" s="275"/>
      <c r="F50" s="278">
        <v>1.67</v>
      </c>
      <c r="G50" s="275"/>
      <c r="H50" s="278">
        <v>1.88</v>
      </c>
      <c r="I50" s="261"/>
      <c r="J50" s="261"/>
      <c r="K50" s="261"/>
      <c r="L50" s="261"/>
      <c r="M50" s="261"/>
      <c r="N50" s="261"/>
      <c r="O50" s="261"/>
    </row>
    <row r="51" spans="1:15" s="240" customFormat="1" ht="15" customHeight="1" x14ac:dyDescent="0.2">
      <c r="A51" s="251" t="s">
        <v>180</v>
      </c>
      <c r="B51" s="279"/>
      <c r="C51" s="277"/>
      <c r="D51" s="279"/>
      <c r="E51" s="277"/>
      <c r="F51" s="277"/>
      <c r="G51" s="277"/>
      <c r="H51" s="277"/>
      <c r="I51" s="262"/>
      <c r="J51" s="262"/>
      <c r="K51" s="262"/>
      <c r="L51" s="262"/>
      <c r="M51" s="262"/>
      <c r="N51" s="262"/>
      <c r="O51" s="262"/>
    </row>
    <row r="52" spans="1:15" ht="15" customHeight="1" x14ac:dyDescent="0.2">
      <c r="A52" s="253" t="s">
        <v>181</v>
      </c>
      <c r="B52" s="280">
        <v>272906815</v>
      </c>
      <c r="C52" s="275"/>
      <c r="D52" s="280">
        <v>248081168</v>
      </c>
      <c r="E52" s="275"/>
      <c r="F52" s="280">
        <v>267826739</v>
      </c>
      <c r="G52" s="275"/>
      <c r="H52" s="280">
        <v>206020502</v>
      </c>
      <c r="I52" s="261"/>
      <c r="J52" s="261"/>
      <c r="K52" s="261"/>
      <c r="L52" s="261"/>
      <c r="M52" s="261"/>
      <c r="N52" s="261"/>
      <c r="O52" s="261"/>
    </row>
    <row r="53" spans="1:15" s="240" customFormat="1" ht="15" customHeight="1" x14ac:dyDescent="0.2">
      <c r="A53" s="281" t="s">
        <v>182</v>
      </c>
      <c r="B53" s="282">
        <v>291070864</v>
      </c>
      <c r="C53" s="243"/>
      <c r="D53" s="282">
        <v>248081168</v>
      </c>
      <c r="E53" s="243"/>
      <c r="F53" s="282">
        <v>267826739</v>
      </c>
      <c r="G53" s="283"/>
      <c r="H53" s="282">
        <v>206020502</v>
      </c>
      <c r="I53" s="262"/>
      <c r="J53" s="262"/>
      <c r="K53" s="262"/>
      <c r="L53" s="262"/>
      <c r="M53" s="262"/>
      <c r="N53" s="262"/>
      <c r="O53" s="262"/>
    </row>
    <row r="54" spans="1:15" ht="15" customHeight="1" x14ac:dyDescent="0.2">
      <c r="A54" s="249" t="s">
        <v>183</v>
      </c>
      <c r="B54" s="246"/>
      <c r="C54" s="246"/>
      <c r="D54" s="246"/>
      <c r="E54" s="246"/>
      <c r="F54" s="246"/>
      <c r="G54" s="246"/>
      <c r="H54" s="246"/>
      <c r="I54" s="261"/>
      <c r="J54" s="261"/>
      <c r="K54" s="261"/>
      <c r="L54" s="261"/>
      <c r="M54" s="261"/>
      <c r="N54" s="261"/>
      <c r="O54" s="261"/>
    </row>
    <row r="55" spans="1:15" s="240" customFormat="1" ht="15" customHeight="1" x14ac:dyDescent="0.2">
      <c r="A55" s="248" t="s">
        <v>184</v>
      </c>
      <c r="B55" s="284">
        <v>134754</v>
      </c>
      <c r="C55" s="284"/>
      <c r="D55" s="284">
        <v>-554535</v>
      </c>
      <c r="E55" s="284"/>
      <c r="F55" s="284">
        <v>323962</v>
      </c>
      <c r="G55" s="284"/>
      <c r="H55" s="284">
        <v>-44290</v>
      </c>
      <c r="I55" s="262"/>
      <c r="J55" s="262"/>
      <c r="K55" s="262"/>
      <c r="L55" s="262"/>
      <c r="M55" s="262"/>
      <c r="N55" s="262"/>
      <c r="O55" s="262"/>
    </row>
    <row r="56" spans="1:15" ht="15" customHeight="1" x14ac:dyDescent="0.2">
      <c r="A56" s="272" t="s">
        <v>185</v>
      </c>
      <c r="B56" s="246"/>
      <c r="C56" s="246"/>
      <c r="D56" s="246"/>
      <c r="E56" s="246"/>
      <c r="F56" s="246"/>
      <c r="G56" s="246"/>
      <c r="H56" s="246"/>
      <c r="I56" s="261"/>
      <c r="J56" s="261"/>
      <c r="K56" s="261"/>
      <c r="L56" s="261"/>
      <c r="M56" s="261"/>
      <c r="N56" s="261"/>
      <c r="O56" s="261"/>
    </row>
    <row r="57" spans="1:15" s="240" customFormat="1" ht="15" customHeight="1" x14ac:dyDescent="0.2">
      <c r="A57" s="281" t="s">
        <v>186</v>
      </c>
      <c r="B57" s="268">
        <v>-58954</v>
      </c>
      <c r="C57" s="243"/>
      <c r="D57" s="268">
        <v>265546</v>
      </c>
      <c r="E57" s="243"/>
      <c r="F57" s="268">
        <v>578583</v>
      </c>
      <c r="G57" s="243"/>
      <c r="H57" s="268">
        <v>-233914</v>
      </c>
      <c r="I57" s="262"/>
      <c r="J57" s="262"/>
      <c r="K57" s="262"/>
      <c r="L57" s="262"/>
      <c r="M57" s="262"/>
      <c r="N57" s="262"/>
      <c r="O57" s="262"/>
    </row>
    <row r="58" spans="1:15" ht="15" customHeight="1" x14ac:dyDescent="0.2">
      <c r="A58" s="269" t="s">
        <v>187</v>
      </c>
      <c r="B58" s="257">
        <f>B57</f>
        <v>-58954</v>
      </c>
      <c r="C58" s="246"/>
      <c r="D58" s="257">
        <f>D57</f>
        <v>265546</v>
      </c>
      <c r="E58" s="246"/>
      <c r="F58" s="257">
        <f>F57</f>
        <v>578583</v>
      </c>
      <c r="G58" s="246"/>
      <c r="H58" s="257">
        <f>H57</f>
        <v>-233914</v>
      </c>
      <c r="I58" s="261"/>
      <c r="J58" s="261"/>
      <c r="K58" s="261"/>
      <c r="L58" s="261"/>
      <c r="M58" s="261"/>
      <c r="N58" s="261"/>
      <c r="O58" s="261"/>
    </row>
    <row r="59" spans="1:15" s="240" customFormat="1" ht="15" customHeight="1" x14ac:dyDescent="0.2">
      <c r="A59" s="251" t="s">
        <v>188</v>
      </c>
      <c r="B59" s="243">
        <f>B58+B55</f>
        <v>75800</v>
      </c>
      <c r="C59" s="243"/>
      <c r="D59" s="243">
        <f>D58+D55</f>
        <v>-288989</v>
      </c>
      <c r="E59" s="243"/>
      <c r="F59" s="243">
        <f>F58+F55</f>
        <v>902545</v>
      </c>
      <c r="G59" s="243"/>
      <c r="H59" s="243">
        <f>H58+H55</f>
        <v>-278204</v>
      </c>
      <c r="I59" s="262"/>
      <c r="J59" s="262"/>
      <c r="K59" s="262"/>
      <c r="L59" s="262"/>
      <c r="M59" s="262"/>
      <c r="N59" s="262"/>
      <c r="O59" s="262"/>
    </row>
    <row r="60" spans="1:15" ht="15" customHeight="1" x14ac:dyDescent="0.2">
      <c r="A60" s="249" t="s">
        <v>175</v>
      </c>
      <c r="B60" s="246">
        <v>18950</v>
      </c>
      <c r="C60" s="246"/>
      <c r="D60" s="246">
        <v>18950</v>
      </c>
      <c r="E60" s="246"/>
      <c r="F60" s="246">
        <v>75801</v>
      </c>
      <c r="G60" s="246"/>
      <c r="H60" s="246">
        <v>65395</v>
      </c>
      <c r="I60" s="261"/>
      <c r="J60" s="261"/>
      <c r="K60" s="261"/>
      <c r="L60" s="261"/>
      <c r="M60" s="261"/>
      <c r="N60" s="261"/>
      <c r="O60" s="261"/>
    </row>
    <row r="61" spans="1:15" s="240" customFormat="1" ht="15" customHeight="1" x14ac:dyDescent="0.2">
      <c r="A61" s="251" t="s">
        <v>189</v>
      </c>
      <c r="B61" s="242">
        <f>B59-B60</f>
        <v>56850</v>
      </c>
      <c r="C61" s="284"/>
      <c r="D61" s="242">
        <f>D59-D60</f>
        <v>-307939</v>
      </c>
      <c r="E61" s="284"/>
      <c r="F61" s="242">
        <f>F59-F60</f>
        <v>826744</v>
      </c>
      <c r="G61" s="284"/>
      <c r="H61" s="242">
        <f>H59-H60</f>
        <v>-343599</v>
      </c>
      <c r="I61" s="262"/>
      <c r="J61" s="262"/>
      <c r="K61" s="262"/>
      <c r="L61" s="262"/>
      <c r="M61" s="262"/>
      <c r="N61" s="262"/>
      <c r="O61" s="262"/>
    </row>
  </sheetData>
  <mergeCells count="9">
    <mergeCell ref="B7:D7"/>
    <mergeCell ref="F7:H7"/>
    <mergeCell ref="B8:D8"/>
    <mergeCell ref="A1:H1"/>
    <mergeCell ref="A2:H2"/>
    <mergeCell ref="A3:H3"/>
    <mergeCell ref="A4:H4"/>
    <mergeCell ref="B5:D5"/>
    <mergeCell ref="F5:H5"/>
  </mergeCells>
  <pageMargins left="0.7" right="0.7" top="0.75" bottom="0.75" header="0.3" footer="0.3"/>
  <pageSetup scale="6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zoomScaleNormal="100" workbookViewId="0">
      <selection sqref="A1:E1"/>
    </sheetView>
  </sheetViews>
  <sheetFormatPr defaultColWidth="21.5" defaultRowHeight="12.75" x14ac:dyDescent="0.2"/>
  <cols>
    <col min="1" max="1" width="81.5" customWidth="1"/>
    <col min="2" max="2" width="21.1640625" customWidth="1"/>
    <col min="3" max="3" width="1.1640625" customWidth="1"/>
    <col min="4" max="4" width="16.5" customWidth="1"/>
    <col min="5" max="5" width="3.1640625" customWidth="1"/>
    <col min="6" max="6" width="12.33203125" customWidth="1"/>
    <col min="7" max="7" width="1.1640625" customWidth="1"/>
    <col min="8" max="8" width="12.33203125" customWidth="1"/>
  </cols>
  <sheetData>
    <row r="1" spans="1:21" ht="15" customHeight="1" x14ac:dyDescent="0.2">
      <c r="A1" s="418" t="s">
        <v>190</v>
      </c>
      <c r="B1" s="352"/>
      <c r="C1" s="352"/>
      <c r="D1" s="352"/>
      <c r="E1" s="352"/>
      <c r="F1" s="6"/>
      <c r="G1" s="6"/>
      <c r="H1" s="6"/>
      <c r="I1" s="6"/>
      <c r="J1" s="6"/>
      <c r="K1" s="6"/>
      <c r="L1" s="6"/>
      <c r="M1" s="6"/>
      <c r="N1" s="6"/>
      <c r="O1" s="6"/>
      <c r="P1" s="6"/>
      <c r="Q1" s="6"/>
      <c r="R1" s="6"/>
      <c r="S1" s="6"/>
      <c r="T1" s="6"/>
      <c r="U1" s="6"/>
    </row>
    <row r="2" spans="1:21" ht="15" customHeight="1" x14ac:dyDescent="0.2">
      <c r="A2" s="419" t="s">
        <v>191</v>
      </c>
      <c r="B2" s="352"/>
      <c r="C2" s="352"/>
      <c r="D2" s="352"/>
      <c r="E2" s="352"/>
      <c r="F2" s="6"/>
      <c r="G2" s="6"/>
      <c r="H2" s="6"/>
      <c r="I2" s="6"/>
      <c r="J2" s="6"/>
      <c r="K2" s="6"/>
      <c r="L2" s="6"/>
      <c r="M2" s="6"/>
      <c r="N2" s="6"/>
      <c r="O2" s="6"/>
      <c r="P2" s="6"/>
      <c r="Q2" s="6"/>
      <c r="R2" s="6"/>
      <c r="S2" s="6"/>
      <c r="T2" s="6"/>
      <c r="U2" s="6"/>
    </row>
    <row r="3" spans="1:21" ht="15" customHeight="1" x14ac:dyDescent="0.2">
      <c r="A3" s="374" t="s">
        <v>192</v>
      </c>
      <c r="B3" s="352"/>
      <c r="C3" s="352"/>
      <c r="D3" s="352"/>
      <c r="E3" s="352"/>
      <c r="F3" s="6"/>
      <c r="G3" s="6"/>
      <c r="H3" s="6"/>
      <c r="I3" s="6"/>
      <c r="J3" s="6"/>
      <c r="K3" s="6"/>
      <c r="L3" s="6"/>
      <c r="M3" s="6"/>
      <c r="N3" s="6"/>
      <c r="O3" s="6"/>
      <c r="P3" s="6"/>
      <c r="Q3" s="6"/>
      <c r="R3" s="6"/>
      <c r="S3" s="6"/>
      <c r="T3" s="6"/>
      <c r="U3" s="6"/>
    </row>
    <row r="4" spans="1:21" ht="15" customHeight="1" x14ac:dyDescent="0.2">
      <c r="A4" s="420" t="s">
        <v>193</v>
      </c>
      <c r="B4" s="352"/>
      <c r="C4" s="352"/>
      <c r="D4" s="352"/>
      <c r="E4" s="352"/>
      <c r="F4" s="6"/>
      <c r="G4" s="6"/>
      <c r="H4" s="6"/>
      <c r="I4" s="6"/>
      <c r="J4" s="6"/>
      <c r="K4" s="6"/>
      <c r="L4" s="6"/>
      <c r="M4" s="6"/>
      <c r="N4" s="6"/>
      <c r="O4" s="6"/>
      <c r="P4" s="6"/>
      <c r="Q4" s="6"/>
      <c r="R4" s="6"/>
      <c r="S4" s="6"/>
      <c r="T4" s="6"/>
      <c r="U4" s="6"/>
    </row>
    <row r="5" spans="1:21" ht="30" customHeight="1" x14ac:dyDescent="0.2">
      <c r="A5" s="70"/>
      <c r="B5" s="8" t="s">
        <v>142</v>
      </c>
      <c r="C5" s="190"/>
      <c r="D5" s="421" t="s">
        <v>194</v>
      </c>
      <c r="E5" s="352"/>
      <c r="F5" s="6"/>
      <c r="G5" s="6"/>
      <c r="H5" s="6"/>
      <c r="I5" s="6"/>
      <c r="J5" s="6"/>
      <c r="K5" s="6"/>
      <c r="L5" s="6"/>
      <c r="M5" s="6"/>
      <c r="N5" s="6"/>
      <c r="O5" s="6"/>
      <c r="P5" s="6"/>
      <c r="Q5" s="6"/>
      <c r="R5" s="6"/>
      <c r="S5" s="6"/>
      <c r="T5" s="6"/>
      <c r="U5" s="6"/>
    </row>
    <row r="6" spans="1:21" ht="15" customHeight="1" x14ac:dyDescent="0.2">
      <c r="A6" s="88"/>
      <c r="B6" s="191">
        <v>43830</v>
      </c>
      <c r="C6" s="189" t="s">
        <v>95</v>
      </c>
      <c r="D6" s="380" t="s">
        <v>195</v>
      </c>
      <c r="E6" s="369"/>
      <c r="F6" s="6"/>
      <c r="G6" s="6"/>
      <c r="H6" s="6"/>
      <c r="I6" s="6"/>
      <c r="J6" s="6"/>
      <c r="K6" s="6"/>
      <c r="L6" s="6"/>
      <c r="M6" s="6"/>
      <c r="N6" s="6"/>
      <c r="O6" s="6"/>
      <c r="P6" s="6"/>
      <c r="Q6" s="6"/>
      <c r="R6" s="6"/>
      <c r="S6" s="6"/>
      <c r="T6" s="6"/>
      <c r="U6" s="6"/>
    </row>
    <row r="7" spans="1:21" ht="15" customHeight="1" x14ac:dyDescent="0.2">
      <c r="A7" s="70"/>
      <c r="B7" s="374" t="s">
        <v>196</v>
      </c>
      <c r="C7" s="359"/>
      <c r="D7" s="374" t="s">
        <v>197</v>
      </c>
      <c r="E7" s="352"/>
      <c r="F7" s="6"/>
      <c r="G7" s="6"/>
      <c r="H7" s="6"/>
      <c r="I7" s="6"/>
      <c r="J7" s="6"/>
      <c r="K7" s="6"/>
      <c r="L7" s="6"/>
      <c r="M7" s="6"/>
      <c r="N7" s="6"/>
      <c r="O7" s="6"/>
      <c r="P7" s="6"/>
      <c r="Q7" s="6"/>
      <c r="R7" s="6"/>
      <c r="S7" s="6"/>
      <c r="T7" s="6"/>
      <c r="U7" s="6"/>
    </row>
    <row r="8" spans="1:21" ht="15" customHeight="1" x14ac:dyDescent="0.2">
      <c r="A8" s="39" t="s">
        <v>198</v>
      </c>
      <c r="B8" s="88"/>
      <c r="C8" s="88"/>
      <c r="D8" s="416"/>
      <c r="E8" s="352"/>
      <c r="F8" s="6"/>
      <c r="G8" s="6"/>
      <c r="H8" s="6"/>
      <c r="I8" s="6"/>
      <c r="J8" s="6"/>
      <c r="K8" s="6"/>
      <c r="L8" s="6"/>
      <c r="M8" s="6"/>
      <c r="N8" s="6"/>
      <c r="O8" s="6"/>
      <c r="P8" s="6"/>
      <c r="Q8" s="6"/>
      <c r="R8" s="6"/>
      <c r="S8" s="6"/>
      <c r="T8" s="6"/>
      <c r="U8" s="6"/>
    </row>
    <row r="9" spans="1:21" ht="15" customHeight="1" x14ac:dyDescent="0.2">
      <c r="A9" s="192" t="s">
        <v>199</v>
      </c>
      <c r="B9" s="16">
        <v>56850</v>
      </c>
      <c r="C9" s="193"/>
      <c r="D9" s="417">
        <v>257585</v>
      </c>
      <c r="E9" s="352"/>
      <c r="F9" s="6"/>
      <c r="G9" s="6"/>
      <c r="H9" s="6"/>
      <c r="I9" s="6"/>
      <c r="J9" s="6"/>
      <c r="K9" s="6"/>
      <c r="L9" s="6"/>
      <c r="M9" s="6"/>
      <c r="N9" s="6"/>
      <c r="O9" s="6"/>
      <c r="P9" s="6"/>
      <c r="Q9" s="6"/>
      <c r="R9" s="6"/>
      <c r="S9" s="6"/>
      <c r="T9" s="6"/>
      <c r="U9" s="6"/>
    </row>
    <row r="10" spans="1:21" ht="15" customHeight="1" x14ac:dyDescent="0.2">
      <c r="A10" s="194" t="s">
        <v>200</v>
      </c>
      <c r="B10" s="29"/>
      <c r="C10" s="195"/>
      <c r="D10" s="411"/>
      <c r="E10" s="352"/>
      <c r="F10" s="6"/>
      <c r="G10" s="6"/>
      <c r="H10" s="6"/>
      <c r="I10" s="6"/>
      <c r="J10" s="6"/>
      <c r="K10" s="6"/>
      <c r="L10" s="6"/>
      <c r="M10" s="6"/>
      <c r="N10" s="6"/>
      <c r="O10" s="6"/>
      <c r="P10" s="6"/>
      <c r="Q10" s="6"/>
      <c r="R10" s="6"/>
      <c r="S10" s="6"/>
      <c r="T10" s="6"/>
      <c r="U10" s="6"/>
    </row>
    <row r="11" spans="1:21" ht="15" customHeight="1" x14ac:dyDescent="0.2">
      <c r="A11" s="196" t="s">
        <v>201</v>
      </c>
      <c r="B11" s="47">
        <v>58954</v>
      </c>
      <c r="C11" s="193"/>
      <c r="D11" s="412">
        <v>29164</v>
      </c>
      <c r="E11" s="352"/>
      <c r="F11" s="6"/>
      <c r="G11" s="6"/>
      <c r="H11" s="6"/>
      <c r="I11" s="6"/>
      <c r="J11" s="6"/>
      <c r="K11" s="6"/>
      <c r="L11" s="6"/>
      <c r="M11" s="6"/>
      <c r="N11" s="6"/>
      <c r="O11" s="6"/>
      <c r="P11" s="6"/>
      <c r="Q11" s="6"/>
      <c r="R11" s="6"/>
      <c r="S11" s="6"/>
      <c r="T11" s="6"/>
      <c r="U11" s="6"/>
    </row>
    <row r="12" spans="1:21" ht="15" customHeight="1" x14ac:dyDescent="0.2">
      <c r="A12" s="39" t="s">
        <v>202</v>
      </c>
      <c r="B12" s="197">
        <v>115804</v>
      </c>
      <c r="C12" s="195"/>
      <c r="D12" s="413">
        <v>286749</v>
      </c>
      <c r="E12" s="369"/>
      <c r="F12" s="6"/>
      <c r="G12" s="6"/>
      <c r="H12" s="6"/>
      <c r="I12" s="6"/>
      <c r="J12" s="6"/>
      <c r="K12" s="6"/>
      <c r="L12" s="6"/>
      <c r="M12" s="6"/>
      <c r="N12" s="6"/>
      <c r="O12" s="6"/>
      <c r="P12" s="6"/>
      <c r="Q12" s="6"/>
      <c r="R12" s="6"/>
      <c r="S12" s="6"/>
      <c r="T12" s="6"/>
      <c r="U12" s="6"/>
    </row>
    <row r="13" spans="1:21" ht="15" customHeight="1" x14ac:dyDescent="0.2">
      <c r="A13" s="70"/>
      <c r="B13" s="7"/>
      <c r="C13" s="7"/>
      <c r="D13" s="414"/>
      <c r="E13" s="352"/>
      <c r="F13" s="6"/>
      <c r="G13" s="6"/>
      <c r="H13" s="6"/>
      <c r="I13" s="6"/>
      <c r="J13" s="6"/>
      <c r="K13" s="6"/>
      <c r="L13" s="6"/>
      <c r="M13" s="6"/>
      <c r="N13" s="6"/>
      <c r="O13" s="6"/>
      <c r="P13" s="6"/>
      <c r="Q13" s="6"/>
      <c r="R13" s="6"/>
      <c r="S13" s="6"/>
      <c r="T13" s="6"/>
      <c r="U13" s="6"/>
    </row>
    <row r="14" spans="1:21" ht="15" customHeight="1" x14ac:dyDescent="0.2">
      <c r="A14" s="4" t="s">
        <v>203</v>
      </c>
      <c r="B14" s="88"/>
      <c r="C14" s="161"/>
      <c r="D14" s="415"/>
      <c r="E14" s="352"/>
      <c r="F14" s="6"/>
      <c r="G14" s="6"/>
      <c r="H14" s="6"/>
      <c r="I14" s="6"/>
      <c r="J14" s="6"/>
      <c r="K14" s="6"/>
      <c r="L14" s="6"/>
      <c r="M14" s="6"/>
      <c r="N14" s="6"/>
      <c r="O14" s="6"/>
      <c r="P14" s="6"/>
      <c r="Q14" s="6"/>
      <c r="R14" s="6"/>
      <c r="S14" s="6"/>
      <c r="T14" s="6"/>
      <c r="U14" s="6"/>
    </row>
    <row r="15" spans="1:21" ht="15" customHeight="1" x14ac:dyDescent="0.2">
      <c r="A15" s="54" t="s">
        <v>204</v>
      </c>
      <c r="B15" s="199">
        <v>2198</v>
      </c>
      <c r="C15" s="200"/>
      <c r="D15" s="410">
        <v>7275</v>
      </c>
      <c r="E15" s="352"/>
      <c r="F15" s="6"/>
      <c r="G15" s="6"/>
      <c r="H15" s="6"/>
      <c r="I15" s="6"/>
      <c r="J15" s="6"/>
      <c r="K15" s="6"/>
      <c r="L15" s="6"/>
      <c r="M15" s="6"/>
      <c r="N15" s="6"/>
      <c r="O15" s="6"/>
      <c r="P15" s="6"/>
      <c r="Q15" s="6"/>
      <c r="R15" s="6"/>
      <c r="S15" s="6"/>
      <c r="T15" s="6"/>
      <c r="U15" s="6"/>
    </row>
    <row r="16" spans="1:21" ht="15" customHeight="1" x14ac:dyDescent="0.2">
      <c r="A16" s="10" t="s">
        <v>205</v>
      </c>
      <c r="B16" s="160">
        <v>-27615</v>
      </c>
      <c r="C16" s="198"/>
      <c r="D16" s="407">
        <v>-250267</v>
      </c>
      <c r="E16" s="352"/>
      <c r="F16" s="6"/>
      <c r="G16" s="6"/>
      <c r="H16" s="6"/>
      <c r="I16" s="6"/>
      <c r="J16" s="6"/>
      <c r="K16" s="6"/>
      <c r="L16" s="6"/>
      <c r="M16" s="6"/>
      <c r="N16" s="6"/>
      <c r="O16" s="6"/>
      <c r="P16" s="6"/>
      <c r="Q16" s="6"/>
      <c r="R16" s="6"/>
      <c r="S16" s="6"/>
      <c r="T16" s="6"/>
      <c r="U16" s="6"/>
    </row>
    <row r="17" spans="1:21" ht="15" customHeight="1" x14ac:dyDescent="0.2">
      <c r="A17" s="32" t="s">
        <v>206</v>
      </c>
      <c r="B17" s="199">
        <v>-526</v>
      </c>
      <c r="C17" s="200"/>
      <c r="D17" s="410">
        <v>1439</v>
      </c>
      <c r="E17" s="352"/>
      <c r="F17" s="6"/>
      <c r="G17" s="6"/>
      <c r="H17" s="6"/>
      <c r="I17" s="6"/>
      <c r="J17" s="6"/>
      <c r="K17" s="6"/>
      <c r="L17" s="6"/>
      <c r="M17" s="6"/>
      <c r="N17" s="6"/>
      <c r="O17" s="6"/>
      <c r="P17" s="6"/>
      <c r="Q17" s="6"/>
      <c r="R17" s="6"/>
      <c r="S17" s="6"/>
      <c r="T17" s="6"/>
      <c r="U17" s="6"/>
    </row>
    <row r="18" spans="1:21" ht="15" customHeight="1" x14ac:dyDescent="0.2">
      <c r="A18" s="10" t="s">
        <v>207</v>
      </c>
      <c r="B18" s="160">
        <v>-51387</v>
      </c>
      <c r="C18" s="161"/>
      <c r="D18" s="407">
        <v>161214</v>
      </c>
      <c r="E18" s="352"/>
      <c r="I18" s="6"/>
      <c r="J18" s="6"/>
      <c r="K18" s="6"/>
      <c r="L18" s="6"/>
      <c r="M18" s="6"/>
      <c r="N18" s="6"/>
      <c r="O18" s="6"/>
      <c r="P18" s="6"/>
      <c r="Q18" s="6"/>
      <c r="R18" s="6"/>
      <c r="S18" s="6"/>
      <c r="T18" s="6"/>
      <c r="U18" s="6"/>
    </row>
    <row r="19" spans="1:21" ht="15" customHeight="1" x14ac:dyDescent="0.2">
      <c r="A19" s="32" t="s">
        <v>208</v>
      </c>
      <c r="B19" s="199">
        <v>1495</v>
      </c>
      <c r="C19" s="201"/>
      <c r="D19" s="410">
        <v>-75409</v>
      </c>
      <c r="E19" s="352"/>
      <c r="I19" s="6"/>
      <c r="J19" s="6"/>
      <c r="K19" s="6"/>
      <c r="L19" s="6"/>
      <c r="M19" s="6"/>
      <c r="N19" s="6"/>
      <c r="O19" s="6"/>
      <c r="P19" s="6"/>
      <c r="Q19" s="6"/>
      <c r="R19" s="6"/>
      <c r="S19" s="6"/>
      <c r="T19" s="6"/>
      <c r="U19" s="6"/>
    </row>
    <row r="20" spans="1:21" ht="15" customHeight="1" x14ac:dyDescent="0.2">
      <c r="A20" s="10" t="s">
        <v>209</v>
      </c>
      <c r="B20" s="160">
        <v>10148</v>
      </c>
      <c r="C20" s="198"/>
      <c r="D20" s="407">
        <v>23940</v>
      </c>
      <c r="E20" s="352"/>
      <c r="I20" s="6"/>
      <c r="J20" s="6"/>
      <c r="K20" s="6"/>
      <c r="L20" s="6"/>
      <c r="M20" s="6"/>
      <c r="N20" s="6"/>
      <c r="O20" s="6"/>
      <c r="P20" s="6"/>
      <c r="Q20" s="6"/>
      <c r="R20" s="6"/>
      <c r="S20" s="6"/>
      <c r="T20" s="6"/>
      <c r="U20" s="6"/>
    </row>
    <row r="21" spans="1:21" ht="15" customHeight="1" x14ac:dyDescent="0.2">
      <c r="A21" s="54" t="s">
        <v>210</v>
      </c>
      <c r="B21" s="199">
        <v>19833</v>
      </c>
      <c r="C21" s="200"/>
      <c r="D21" s="410">
        <v>-85916</v>
      </c>
      <c r="E21" s="352"/>
      <c r="I21" s="6"/>
      <c r="J21" s="6"/>
      <c r="K21" s="6"/>
      <c r="L21" s="6"/>
      <c r="M21" s="6"/>
      <c r="N21" s="6"/>
      <c r="O21" s="6"/>
      <c r="P21" s="6"/>
      <c r="Q21" s="6"/>
      <c r="R21" s="6"/>
      <c r="S21" s="6"/>
      <c r="T21" s="6"/>
      <c r="U21" s="6"/>
    </row>
    <row r="22" spans="1:21" ht="15" customHeight="1" x14ac:dyDescent="0.2">
      <c r="A22" s="10" t="s">
        <v>211</v>
      </c>
      <c r="B22" s="160">
        <v>73</v>
      </c>
      <c r="C22" s="161"/>
      <c r="D22" s="407">
        <v>-114</v>
      </c>
      <c r="E22" s="352"/>
      <c r="I22" s="6"/>
      <c r="J22" s="6"/>
      <c r="K22" s="6"/>
      <c r="L22" s="6"/>
      <c r="M22" s="6"/>
      <c r="N22" s="6"/>
      <c r="O22" s="6"/>
      <c r="P22" s="6"/>
      <c r="Q22" s="6"/>
      <c r="R22" s="6"/>
      <c r="S22" s="6"/>
      <c r="T22" s="6"/>
      <c r="U22" s="6"/>
    </row>
    <row r="23" spans="1:21" ht="15" hidden="1" customHeight="1" x14ac:dyDescent="0.2">
      <c r="A23" s="42" t="s">
        <v>212</v>
      </c>
      <c r="B23" s="199">
        <v>0</v>
      </c>
      <c r="C23" s="200"/>
      <c r="D23" s="199">
        <v>0</v>
      </c>
      <c r="I23" s="6"/>
      <c r="J23" s="6"/>
      <c r="K23" s="6"/>
      <c r="L23" s="6"/>
      <c r="M23" s="6"/>
      <c r="N23" s="6"/>
      <c r="O23" s="6"/>
      <c r="P23" s="6"/>
      <c r="Q23" s="6"/>
      <c r="R23" s="6"/>
      <c r="S23" s="6"/>
      <c r="T23" s="6"/>
      <c r="U23" s="6"/>
    </row>
    <row r="24" spans="1:21" ht="15" hidden="1" customHeight="1" x14ac:dyDescent="0.2">
      <c r="A24" s="105" t="s">
        <v>213</v>
      </c>
      <c r="B24" s="160">
        <v>0</v>
      </c>
      <c r="C24" s="202"/>
      <c r="D24" s="160">
        <v>0</v>
      </c>
      <c r="I24" s="6"/>
      <c r="J24" s="6"/>
      <c r="K24" s="6"/>
      <c r="L24" s="6"/>
      <c r="M24" s="6"/>
      <c r="N24" s="6"/>
      <c r="O24" s="6"/>
      <c r="P24" s="6"/>
      <c r="Q24" s="6"/>
      <c r="R24" s="6"/>
      <c r="S24" s="6"/>
      <c r="T24" s="6"/>
      <c r="U24" s="6"/>
    </row>
    <row r="25" spans="1:21" ht="15" customHeight="1" x14ac:dyDescent="0.2">
      <c r="A25" s="42" t="s">
        <v>214</v>
      </c>
      <c r="B25" s="199">
        <v>72</v>
      </c>
      <c r="C25" s="203"/>
      <c r="D25" s="410">
        <v>-300</v>
      </c>
      <c r="E25" s="352"/>
      <c r="I25" s="6"/>
      <c r="J25" s="6"/>
      <c r="K25" s="6"/>
      <c r="L25" s="6"/>
      <c r="M25" s="6"/>
      <c r="N25" s="6"/>
      <c r="O25" s="6"/>
      <c r="P25" s="6"/>
      <c r="Q25" s="6"/>
      <c r="R25" s="6"/>
      <c r="S25" s="6"/>
      <c r="T25" s="6"/>
      <c r="U25" s="6"/>
    </row>
    <row r="26" spans="1:21" ht="15" customHeight="1" x14ac:dyDescent="0.2">
      <c r="A26" s="105" t="s">
        <v>215</v>
      </c>
      <c r="B26" s="204">
        <v>2423</v>
      </c>
      <c r="C26" s="202"/>
      <c r="D26" s="407">
        <v>1980</v>
      </c>
      <c r="E26" s="352"/>
      <c r="I26" s="6"/>
      <c r="J26" s="6"/>
      <c r="K26" s="6"/>
      <c r="L26" s="6"/>
      <c r="M26" s="6"/>
      <c r="N26" s="6"/>
      <c r="O26" s="6"/>
      <c r="P26" s="6"/>
      <c r="Q26" s="6"/>
      <c r="R26" s="6"/>
      <c r="S26" s="6"/>
      <c r="T26" s="6"/>
      <c r="U26" s="6"/>
    </row>
    <row r="27" spans="1:21" ht="15" hidden="1" customHeight="1" x14ac:dyDescent="0.2">
      <c r="A27" s="205" t="s">
        <v>216</v>
      </c>
      <c r="B27" s="206">
        <v>0</v>
      </c>
      <c r="C27" s="203"/>
      <c r="D27" s="199">
        <v>0</v>
      </c>
      <c r="I27" s="6"/>
      <c r="J27" s="6"/>
      <c r="K27" s="6"/>
      <c r="L27" s="6"/>
      <c r="M27" s="6"/>
      <c r="N27" s="6"/>
      <c r="O27" s="6"/>
      <c r="P27" s="6"/>
      <c r="Q27" s="6"/>
      <c r="R27" s="6"/>
      <c r="S27" s="6"/>
      <c r="T27" s="6"/>
      <c r="U27" s="6"/>
    </row>
    <row r="28" spans="1:21" ht="15" hidden="1" customHeight="1" x14ac:dyDescent="0.2">
      <c r="A28" s="207" t="s">
        <v>217</v>
      </c>
      <c r="B28" s="204">
        <v>0</v>
      </c>
      <c r="C28" s="202"/>
      <c r="D28" s="160">
        <v>0</v>
      </c>
      <c r="I28" s="6"/>
      <c r="J28" s="6"/>
      <c r="K28" s="6"/>
      <c r="L28" s="6"/>
      <c r="M28" s="6"/>
      <c r="N28" s="6"/>
      <c r="O28" s="6"/>
      <c r="P28" s="6"/>
      <c r="Q28" s="6"/>
      <c r="R28" s="6"/>
      <c r="S28" s="6"/>
      <c r="T28" s="6"/>
      <c r="U28" s="6"/>
    </row>
    <row r="29" spans="1:21" ht="15" hidden="1" customHeight="1" x14ac:dyDescent="0.2">
      <c r="A29" s="42" t="s">
        <v>170</v>
      </c>
      <c r="B29" s="206">
        <v>0</v>
      </c>
      <c r="C29" s="203"/>
      <c r="D29" s="199">
        <v>0</v>
      </c>
      <c r="I29" s="6"/>
      <c r="J29" s="6"/>
      <c r="K29" s="6"/>
      <c r="L29" s="6"/>
      <c r="M29" s="6"/>
      <c r="N29" s="6"/>
      <c r="O29" s="6"/>
      <c r="P29" s="6"/>
      <c r="Q29" s="6"/>
      <c r="R29" s="6"/>
      <c r="S29" s="6"/>
      <c r="T29" s="6"/>
      <c r="U29" s="6"/>
    </row>
    <row r="30" spans="1:21" ht="15" hidden="1" customHeight="1" x14ac:dyDescent="0.2">
      <c r="A30" s="105" t="s">
        <v>218</v>
      </c>
      <c r="B30" s="204">
        <v>0</v>
      </c>
      <c r="C30" s="202"/>
      <c r="D30" s="160">
        <v>0</v>
      </c>
      <c r="I30" s="6"/>
      <c r="J30" s="6"/>
      <c r="K30" s="6"/>
      <c r="L30" s="6"/>
      <c r="M30" s="6"/>
      <c r="N30" s="6"/>
      <c r="O30" s="6"/>
      <c r="P30" s="6"/>
      <c r="Q30" s="6"/>
      <c r="R30" s="6"/>
      <c r="S30" s="6"/>
      <c r="T30" s="6"/>
      <c r="U30" s="6"/>
    </row>
    <row r="31" spans="1:21" ht="23.1" hidden="1" customHeight="1" x14ac:dyDescent="0.2">
      <c r="A31" s="196" t="s">
        <v>219</v>
      </c>
      <c r="B31" s="206">
        <v>0</v>
      </c>
      <c r="C31" s="203"/>
      <c r="D31" s="199">
        <v>0</v>
      </c>
      <c r="I31" s="6"/>
      <c r="J31" s="6"/>
      <c r="K31" s="6"/>
      <c r="L31" s="6"/>
      <c r="M31" s="6"/>
      <c r="N31" s="6"/>
      <c r="O31" s="6"/>
      <c r="P31" s="6"/>
      <c r="Q31" s="6"/>
      <c r="R31" s="6"/>
      <c r="S31" s="6"/>
      <c r="T31" s="6"/>
      <c r="U31" s="6"/>
    </row>
    <row r="32" spans="1:21" ht="15" hidden="1" customHeight="1" x14ac:dyDescent="0.2">
      <c r="A32" s="208" t="s">
        <v>220</v>
      </c>
      <c r="B32" s="204">
        <v>0</v>
      </c>
      <c r="C32" s="202"/>
      <c r="D32" s="160">
        <v>0</v>
      </c>
      <c r="I32" s="6"/>
      <c r="J32" s="6"/>
      <c r="K32" s="6"/>
      <c r="L32" s="6"/>
      <c r="M32" s="6"/>
      <c r="N32" s="6"/>
      <c r="O32" s="6"/>
      <c r="P32" s="6"/>
      <c r="Q32" s="6"/>
      <c r="R32" s="6"/>
      <c r="S32" s="6"/>
      <c r="T32" s="6"/>
      <c r="U32" s="6"/>
    </row>
    <row r="33" spans="1:21" ht="15" hidden="1" customHeight="1" x14ac:dyDescent="0.2">
      <c r="A33" s="42" t="s">
        <v>174</v>
      </c>
      <c r="B33" s="206">
        <v>0</v>
      </c>
      <c r="C33" s="203"/>
      <c r="D33" s="199">
        <v>0</v>
      </c>
      <c r="I33" s="6"/>
      <c r="J33" s="6"/>
      <c r="K33" s="6"/>
      <c r="L33" s="6"/>
      <c r="M33" s="6"/>
      <c r="N33" s="6"/>
      <c r="O33" s="6"/>
      <c r="P33" s="6"/>
      <c r="Q33" s="6"/>
      <c r="R33" s="6"/>
      <c r="S33" s="6"/>
      <c r="T33" s="6"/>
      <c r="U33" s="6"/>
    </row>
    <row r="34" spans="1:21" ht="24.95" hidden="1" customHeight="1" x14ac:dyDescent="0.2">
      <c r="A34" s="207" t="s">
        <v>221</v>
      </c>
      <c r="B34" s="61">
        <v>0</v>
      </c>
      <c r="C34" s="209"/>
      <c r="D34" s="61">
        <v>0</v>
      </c>
      <c r="I34" s="6"/>
      <c r="J34" s="6"/>
      <c r="K34" s="6"/>
      <c r="L34" s="6"/>
      <c r="M34" s="6"/>
      <c r="N34" s="6"/>
      <c r="O34" s="6"/>
      <c r="P34" s="6"/>
      <c r="Q34" s="6"/>
      <c r="R34" s="6"/>
      <c r="S34" s="6"/>
      <c r="T34" s="6"/>
      <c r="U34" s="6"/>
    </row>
    <row r="35" spans="1:21" ht="14.1" customHeight="1" x14ac:dyDescent="0.2">
      <c r="A35" s="42" t="s">
        <v>222</v>
      </c>
      <c r="B35" s="206">
        <v>-4847</v>
      </c>
      <c r="C35" s="203"/>
      <c r="D35" s="403">
        <v>-5612</v>
      </c>
      <c r="E35" s="352"/>
      <c r="I35" s="6"/>
      <c r="J35" s="6"/>
      <c r="K35" s="6"/>
      <c r="L35" s="6"/>
      <c r="M35" s="6"/>
      <c r="N35" s="6"/>
      <c r="O35" s="6"/>
      <c r="P35" s="6"/>
      <c r="Q35" s="6"/>
      <c r="R35" s="6"/>
      <c r="S35" s="6"/>
      <c r="T35" s="6"/>
      <c r="U35" s="6"/>
    </row>
    <row r="36" spans="1:21" ht="15" customHeight="1" x14ac:dyDescent="0.2">
      <c r="A36" s="10" t="s">
        <v>223</v>
      </c>
      <c r="B36" s="349">
        <v>67671</v>
      </c>
      <c r="C36" s="186"/>
      <c r="D36" s="404">
        <v>64979</v>
      </c>
      <c r="E36" s="405"/>
      <c r="I36" s="6"/>
      <c r="J36" s="6"/>
      <c r="K36" s="6"/>
      <c r="L36" s="6"/>
      <c r="M36" s="6"/>
      <c r="N36" s="6"/>
      <c r="O36" s="6"/>
      <c r="P36" s="6"/>
      <c r="Q36" s="6"/>
      <c r="R36" s="6"/>
      <c r="S36" s="6"/>
      <c r="T36" s="6"/>
      <c r="U36" s="6"/>
    </row>
    <row r="37" spans="1:21" ht="15" customHeight="1" x14ac:dyDescent="0.2">
      <c r="A37" s="7"/>
      <c r="B37" s="7"/>
      <c r="C37" s="70"/>
      <c r="D37" s="406"/>
      <c r="E37" s="352"/>
      <c r="I37" s="6"/>
      <c r="J37" s="6"/>
      <c r="K37" s="6"/>
      <c r="L37" s="6"/>
      <c r="M37" s="6"/>
      <c r="N37" s="6"/>
      <c r="O37" s="6"/>
      <c r="P37" s="6"/>
      <c r="Q37" s="6"/>
      <c r="R37" s="6"/>
      <c r="S37" s="6"/>
      <c r="T37" s="6"/>
      <c r="U37" s="6"/>
    </row>
    <row r="38" spans="1:21" ht="15" customHeight="1" x14ac:dyDescent="0.2">
      <c r="A38" s="39" t="s">
        <v>224</v>
      </c>
      <c r="B38" s="210">
        <v>272906815</v>
      </c>
      <c r="C38" s="211"/>
      <c r="D38" s="407">
        <v>272897575</v>
      </c>
      <c r="E38" s="352"/>
      <c r="I38" s="6"/>
      <c r="J38" s="6"/>
      <c r="K38" s="6"/>
      <c r="L38" s="6"/>
      <c r="M38" s="6"/>
      <c r="N38" s="6"/>
      <c r="O38" s="6"/>
      <c r="P38" s="6"/>
      <c r="Q38" s="6"/>
      <c r="R38" s="6"/>
      <c r="S38" s="6"/>
      <c r="T38" s="6"/>
      <c r="U38" s="6"/>
    </row>
    <row r="39" spans="1:21" ht="27" customHeight="1" x14ac:dyDescent="0.2">
      <c r="A39" s="32" t="s">
        <v>225</v>
      </c>
      <c r="B39" s="212">
        <v>0.25</v>
      </c>
      <c r="C39" s="95"/>
      <c r="D39" s="408">
        <v>0.24</v>
      </c>
      <c r="E39" s="409"/>
      <c r="I39" s="6"/>
      <c r="J39" s="6"/>
      <c r="K39" s="6"/>
      <c r="L39" s="6"/>
      <c r="M39" s="6"/>
      <c r="N39" s="6"/>
      <c r="O39" s="6"/>
      <c r="P39" s="6"/>
      <c r="Q39" s="6"/>
      <c r="R39" s="6"/>
      <c r="S39" s="6"/>
      <c r="T39" s="6"/>
      <c r="U39" s="6"/>
    </row>
    <row r="40" spans="1:21" ht="15" customHeight="1" x14ac:dyDescent="0.2">
      <c r="I40" s="6"/>
      <c r="J40" s="6"/>
      <c r="K40" s="6"/>
      <c r="L40" s="6"/>
      <c r="M40" s="6"/>
      <c r="N40" s="6"/>
      <c r="O40" s="6"/>
      <c r="P40" s="6"/>
      <c r="Q40" s="6"/>
      <c r="R40" s="6"/>
      <c r="S40" s="6"/>
      <c r="T40" s="6"/>
      <c r="U40" s="6"/>
    </row>
    <row r="41" spans="1:21" ht="134.25" customHeight="1" x14ac:dyDescent="0.2">
      <c r="A41" s="351" t="s">
        <v>301</v>
      </c>
      <c r="B41" s="352"/>
      <c r="C41" s="352"/>
      <c r="D41" s="352"/>
      <c r="I41" s="6"/>
      <c r="J41" s="6"/>
      <c r="K41" s="6"/>
      <c r="L41" s="6"/>
      <c r="M41" s="6"/>
      <c r="N41" s="6"/>
      <c r="O41" s="6"/>
      <c r="P41" s="6"/>
      <c r="Q41" s="6"/>
      <c r="R41" s="6"/>
      <c r="S41" s="6"/>
      <c r="T41" s="6"/>
      <c r="U41" s="6"/>
    </row>
    <row r="42" spans="1:21" ht="15" customHeight="1" x14ac:dyDescent="0.2">
      <c r="I42" s="6"/>
      <c r="J42" s="6"/>
      <c r="K42" s="6"/>
      <c r="L42" s="6"/>
      <c r="M42" s="6"/>
      <c r="N42" s="6"/>
      <c r="O42" s="6"/>
      <c r="P42" s="6"/>
      <c r="Q42" s="6"/>
      <c r="R42" s="6"/>
      <c r="S42" s="6"/>
      <c r="T42" s="6"/>
      <c r="U42" s="6"/>
    </row>
    <row r="43" spans="1:21" ht="72" customHeight="1" x14ac:dyDescent="0.2">
      <c r="I43" s="6"/>
      <c r="J43" s="6"/>
      <c r="K43" s="6"/>
      <c r="L43" s="6"/>
      <c r="M43" s="6"/>
      <c r="N43" s="6"/>
      <c r="O43" s="6"/>
      <c r="P43" s="6"/>
      <c r="Q43" s="6"/>
      <c r="R43" s="6"/>
      <c r="S43" s="6"/>
      <c r="T43" s="6"/>
      <c r="U43" s="6"/>
    </row>
    <row r="44" spans="1:21" ht="15" customHeight="1" x14ac:dyDescent="0.2">
      <c r="I44" s="6"/>
      <c r="J44" s="6"/>
      <c r="K44" s="6"/>
      <c r="L44" s="6"/>
      <c r="M44" s="6"/>
      <c r="N44" s="6"/>
      <c r="O44" s="6"/>
      <c r="P44" s="6"/>
      <c r="Q44" s="6"/>
      <c r="R44" s="6"/>
      <c r="S44" s="6"/>
      <c r="T44" s="6"/>
      <c r="U44" s="6"/>
    </row>
    <row r="45" spans="1:21" ht="15" customHeight="1" x14ac:dyDescent="0.2">
      <c r="I45" s="6"/>
      <c r="J45" s="6"/>
      <c r="K45" s="6"/>
      <c r="L45" s="6"/>
      <c r="M45" s="6"/>
      <c r="N45" s="6"/>
      <c r="O45" s="6"/>
      <c r="P45" s="6"/>
      <c r="Q45" s="6"/>
      <c r="R45" s="6"/>
      <c r="S45" s="6"/>
      <c r="T45" s="6"/>
      <c r="U45" s="6"/>
    </row>
    <row r="46" spans="1:21" ht="15" customHeight="1" x14ac:dyDescent="0.2">
      <c r="I46" s="6"/>
      <c r="J46" s="6"/>
      <c r="K46" s="6"/>
      <c r="L46" s="6"/>
      <c r="M46" s="6"/>
      <c r="N46" s="6"/>
      <c r="O46" s="6"/>
      <c r="P46" s="6"/>
      <c r="Q46" s="6"/>
      <c r="R46" s="6"/>
      <c r="S46" s="6"/>
      <c r="T46" s="6"/>
      <c r="U46" s="6"/>
    </row>
    <row r="47" spans="1:21" ht="15" customHeight="1" x14ac:dyDescent="0.2">
      <c r="I47" s="6"/>
      <c r="J47" s="6"/>
      <c r="K47" s="6"/>
      <c r="L47" s="6"/>
      <c r="M47" s="6"/>
      <c r="N47" s="6"/>
      <c r="O47" s="6"/>
      <c r="P47" s="6"/>
      <c r="Q47" s="6"/>
      <c r="R47" s="6"/>
      <c r="S47" s="6"/>
      <c r="T47" s="6"/>
      <c r="U47" s="6"/>
    </row>
    <row r="48" spans="1:21" ht="15" customHeight="1" x14ac:dyDescent="0.2">
      <c r="I48" s="6"/>
      <c r="J48" s="6"/>
      <c r="K48" s="6"/>
      <c r="L48" s="6"/>
      <c r="M48" s="6"/>
      <c r="N48" s="6"/>
      <c r="O48" s="6"/>
      <c r="P48" s="6"/>
      <c r="Q48" s="6"/>
      <c r="R48" s="6"/>
      <c r="S48" s="6"/>
      <c r="T48" s="6"/>
      <c r="U48" s="6"/>
    </row>
    <row r="49" spans="9:21" ht="15" customHeight="1" x14ac:dyDescent="0.2">
      <c r="I49" s="6"/>
      <c r="J49" s="6"/>
      <c r="K49" s="6"/>
      <c r="L49" s="6"/>
      <c r="M49" s="6"/>
      <c r="N49" s="6"/>
      <c r="O49" s="6"/>
      <c r="P49" s="6"/>
      <c r="Q49" s="6"/>
      <c r="R49" s="6"/>
      <c r="S49" s="6"/>
      <c r="T49" s="6"/>
      <c r="U49" s="6"/>
    </row>
    <row r="50" spans="9:21" ht="15" customHeight="1" x14ac:dyDescent="0.2">
      <c r="I50" s="6"/>
      <c r="J50" s="6"/>
      <c r="K50" s="6"/>
      <c r="L50" s="6"/>
      <c r="M50" s="6"/>
      <c r="N50" s="6"/>
      <c r="O50" s="6"/>
      <c r="P50" s="6"/>
      <c r="Q50" s="6"/>
      <c r="R50" s="6"/>
      <c r="S50" s="6"/>
      <c r="T50" s="6"/>
      <c r="U50" s="6"/>
    </row>
    <row r="51" spans="9:21" ht="15" customHeight="1" x14ac:dyDescent="0.2">
      <c r="I51" s="6"/>
      <c r="J51" s="6"/>
      <c r="K51" s="6"/>
      <c r="L51" s="6"/>
      <c r="M51" s="6"/>
      <c r="N51" s="6"/>
      <c r="O51" s="6"/>
      <c r="P51" s="6"/>
      <c r="Q51" s="6"/>
      <c r="R51" s="6"/>
      <c r="S51" s="6"/>
      <c r="T51" s="6"/>
      <c r="U51" s="6"/>
    </row>
    <row r="52" spans="9:21" ht="15" customHeight="1" x14ac:dyDescent="0.2">
      <c r="I52" s="6"/>
      <c r="J52" s="6"/>
      <c r="K52" s="6"/>
      <c r="L52" s="6"/>
      <c r="M52" s="6"/>
      <c r="N52" s="6"/>
      <c r="O52" s="6"/>
      <c r="P52" s="6"/>
      <c r="Q52" s="6"/>
      <c r="R52" s="6"/>
      <c r="S52" s="6"/>
      <c r="T52" s="6"/>
      <c r="U52" s="6"/>
    </row>
    <row r="53" spans="9:21" ht="15" customHeight="1" x14ac:dyDescent="0.2">
      <c r="I53" s="6"/>
      <c r="J53" s="6"/>
      <c r="K53" s="6"/>
      <c r="L53" s="6"/>
      <c r="M53" s="6"/>
      <c r="N53" s="6"/>
      <c r="O53" s="6"/>
      <c r="P53" s="6"/>
      <c r="Q53" s="6"/>
      <c r="R53" s="6"/>
      <c r="S53" s="6"/>
      <c r="T53" s="6"/>
      <c r="U53" s="6"/>
    </row>
    <row r="54" spans="9:21" ht="15" customHeight="1" x14ac:dyDescent="0.2">
      <c r="I54" s="6"/>
      <c r="J54" s="6"/>
      <c r="K54" s="6"/>
      <c r="L54" s="6"/>
      <c r="M54" s="6"/>
      <c r="N54" s="6"/>
      <c r="O54" s="6"/>
      <c r="P54" s="6"/>
      <c r="Q54" s="6"/>
      <c r="R54" s="6"/>
      <c r="S54" s="6"/>
      <c r="T54" s="6"/>
      <c r="U54" s="6"/>
    </row>
    <row r="55" spans="9:21" ht="15" customHeight="1" x14ac:dyDescent="0.2">
      <c r="I55" s="6"/>
      <c r="J55" s="6"/>
      <c r="K55" s="6"/>
      <c r="L55" s="6"/>
      <c r="M55" s="6"/>
      <c r="N55" s="6"/>
      <c r="O55" s="6"/>
      <c r="P55" s="6"/>
      <c r="Q55" s="6"/>
      <c r="R55" s="6"/>
      <c r="S55" s="6"/>
      <c r="T55" s="6"/>
      <c r="U55" s="6"/>
    </row>
    <row r="56" spans="9:21" ht="15" customHeight="1" x14ac:dyDescent="0.2">
      <c r="I56" s="6"/>
      <c r="J56" s="6"/>
      <c r="K56" s="6"/>
      <c r="L56" s="6"/>
      <c r="M56" s="6"/>
      <c r="N56" s="6"/>
      <c r="O56" s="6"/>
      <c r="P56" s="6"/>
      <c r="Q56" s="6"/>
      <c r="R56" s="6"/>
      <c r="S56" s="6"/>
      <c r="T56" s="6"/>
      <c r="U56" s="6"/>
    </row>
    <row r="57" spans="9:21" ht="15" customHeight="1" x14ac:dyDescent="0.2">
      <c r="I57" s="6"/>
      <c r="J57" s="6"/>
      <c r="K57" s="6"/>
      <c r="L57" s="6"/>
      <c r="M57" s="6"/>
      <c r="N57" s="6"/>
      <c r="O57" s="6"/>
      <c r="P57" s="6"/>
      <c r="Q57" s="6"/>
      <c r="R57" s="6"/>
      <c r="S57" s="6"/>
      <c r="T57" s="6"/>
      <c r="U57" s="6"/>
    </row>
    <row r="58" spans="9:21" ht="15" customHeight="1" x14ac:dyDescent="0.2">
      <c r="I58" s="6"/>
      <c r="J58" s="6"/>
      <c r="K58" s="6"/>
      <c r="L58" s="6"/>
      <c r="M58" s="6"/>
      <c r="N58" s="6"/>
      <c r="O58" s="6"/>
      <c r="P58" s="6"/>
      <c r="Q58" s="6"/>
      <c r="R58" s="6"/>
      <c r="S58" s="6"/>
      <c r="T58" s="6"/>
      <c r="U58" s="6"/>
    </row>
    <row r="59" spans="9:21" ht="15" customHeight="1" x14ac:dyDescent="0.2">
      <c r="I59" s="6"/>
      <c r="J59" s="6"/>
      <c r="K59" s="6"/>
      <c r="L59" s="6"/>
      <c r="M59" s="6"/>
      <c r="N59" s="6"/>
      <c r="O59" s="6"/>
      <c r="P59" s="6"/>
      <c r="Q59" s="6"/>
      <c r="R59" s="6"/>
      <c r="S59" s="6"/>
      <c r="T59" s="6"/>
      <c r="U59" s="6"/>
    </row>
    <row r="60" spans="9:21" ht="15" customHeight="1" x14ac:dyDescent="0.2">
      <c r="I60" s="6"/>
      <c r="J60" s="6"/>
      <c r="K60" s="6"/>
      <c r="L60" s="6"/>
      <c r="M60" s="6"/>
      <c r="N60" s="6"/>
      <c r="O60" s="6"/>
      <c r="P60" s="6"/>
      <c r="Q60" s="6"/>
      <c r="R60" s="6"/>
      <c r="S60" s="6"/>
      <c r="T60" s="6"/>
      <c r="U60" s="6"/>
    </row>
  </sheetData>
  <mergeCells count="31">
    <mergeCell ref="A1:E1"/>
    <mergeCell ref="A2:E2"/>
    <mergeCell ref="A3:E3"/>
    <mergeCell ref="A4:E4"/>
    <mergeCell ref="D5:E5"/>
    <mergeCell ref="D6:E6"/>
    <mergeCell ref="B7:C7"/>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5:E25"/>
    <mergeCell ref="D26:E26"/>
    <mergeCell ref="A41:D41"/>
    <mergeCell ref="D35:E35"/>
    <mergeCell ref="D36:E36"/>
    <mergeCell ref="D37:E37"/>
    <mergeCell ref="D38:E38"/>
    <mergeCell ref="D39:E39"/>
  </mergeCells>
  <pageMargins left="0.7" right="0.7" top="0.75" bottom="0.75" header="0.3" footer="0.3"/>
  <pageSetup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zoomScaleNormal="100" workbookViewId="0">
      <selection sqref="A1:J1"/>
    </sheetView>
  </sheetViews>
  <sheetFormatPr defaultColWidth="21.5" defaultRowHeight="12.75" x14ac:dyDescent="0.2"/>
  <cols>
    <col min="1" max="1" width="54.6640625" customWidth="1"/>
    <col min="2" max="2" width="19.6640625" bestFit="1" customWidth="1"/>
    <col min="3" max="3" width="1.5" customWidth="1"/>
    <col min="4" max="4" width="14.1640625" customWidth="1"/>
    <col min="5" max="5" width="1.33203125" customWidth="1"/>
    <col min="6" max="6" width="13.83203125" customWidth="1"/>
    <col min="7" max="7" width="0.83203125" customWidth="1"/>
    <col min="8" max="8" width="14.1640625" customWidth="1"/>
    <col min="9" max="9" width="0.83203125" customWidth="1"/>
    <col min="10" max="10" width="19.6640625" bestFit="1" customWidth="1"/>
  </cols>
  <sheetData>
    <row r="1" spans="1:19" ht="15" customHeight="1" x14ac:dyDescent="0.2">
      <c r="A1" s="425" t="s">
        <v>190</v>
      </c>
      <c r="B1" s="352"/>
      <c r="C1" s="352"/>
      <c r="D1" s="352"/>
      <c r="E1" s="352"/>
      <c r="F1" s="352"/>
      <c r="G1" s="352"/>
      <c r="H1" s="352"/>
      <c r="I1" s="352"/>
      <c r="J1" s="352"/>
      <c r="K1" s="247"/>
      <c r="L1" s="247"/>
      <c r="M1" s="247"/>
      <c r="N1" s="247"/>
      <c r="O1" s="247"/>
      <c r="P1" s="247"/>
      <c r="Q1" s="247"/>
      <c r="R1" s="247"/>
      <c r="S1" s="247"/>
    </row>
    <row r="2" spans="1:19" ht="15" customHeight="1" x14ac:dyDescent="0.2">
      <c r="A2" s="426" t="s">
        <v>226</v>
      </c>
      <c r="B2" s="352"/>
      <c r="C2" s="352"/>
      <c r="D2" s="352"/>
      <c r="E2" s="352"/>
      <c r="F2" s="352"/>
      <c r="G2" s="352"/>
      <c r="H2" s="352"/>
      <c r="I2" s="352"/>
      <c r="J2" s="352"/>
      <c r="K2" s="247"/>
      <c r="L2" s="247"/>
      <c r="M2" s="247"/>
      <c r="N2" s="247"/>
      <c r="O2" s="247"/>
      <c r="P2" s="247"/>
      <c r="Q2" s="247"/>
      <c r="R2" s="247"/>
      <c r="S2" s="247"/>
    </row>
    <row r="3" spans="1:19" ht="15" customHeight="1" x14ac:dyDescent="0.2">
      <c r="A3" s="427" t="s">
        <v>227</v>
      </c>
      <c r="B3" s="352"/>
      <c r="C3" s="352"/>
      <c r="D3" s="352"/>
      <c r="E3" s="352"/>
      <c r="F3" s="352"/>
      <c r="G3" s="352"/>
      <c r="H3" s="352"/>
      <c r="I3" s="352"/>
      <c r="J3" s="352"/>
      <c r="K3" s="247"/>
      <c r="L3" s="247"/>
      <c r="M3" s="247"/>
      <c r="N3" s="247"/>
      <c r="O3" s="247"/>
      <c r="P3" s="247"/>
      <c r="Q3" s="247"/>
      <c r="R3" s="247"/>
      <c r="S3" s="247"/>
    </row>
    <row r="4" spans="1:19" ht="15" customHeight="1" x14ac:dyDescent="0.2">
      <c r="A4" s="428" t="s">
        <v>228</v>
      </c>
      <c r="B4" s="352"/>
      <c r="C4" s="352"/>
      <c r="D4" s="352"/>
      <c r="E4" s="352"/>
      <c r="F4" s="352"/>
      <c r="G4" s="352"/>
      <c r="H4" s="352"/>
      <c r="I4" s="352"/>
      <c r="J4" s="352"/>
      <c r="K4" s="247"/>
      <c r="L4" s="247"/>
      <c r="M4" s="247"/>
      <c r="N4" s="247"/>
      <c r="O4" s="247"/>
      <c r="P4" s="247"/>
      <c r="Q4" s="247"/>
      <c r="R4" s="247"/>
      <c r="S4" s="247"/>
    </row>
    <row r="5" spans="1:19" ht="15" customHeight="1" x14ac:dyDescent="0.2">
      <c r="A5" s="429"/>
      <c r="B5" s="352"/>
      <c r="C5" s="352"/>
      <c r="D5" s="352"/>
      <c r="E5" s="352"/>
      <c r="F5" s="352"/>
      <c r="G5" s="352"/>
      <c r="H5" s="352"/>
      <c r="I5" s="352"/>
      <c r="J5" s="352"/>
      <c r="K5" s="247"/>
      <c r="L5" s="247"/>
      <c r="M5" s="247"/>
      <c r="N5" s="247"/>
      <c r="O5" s="247"/>
      <c r="P5" s="247"/>
      <c r="Q5" s="247"/>
      <c r="R5" s="247"/>
      <c r="S5" s="247"/>
    </row>
    <row r="6" spans="1:19" ht="15" customHeight="1" x14ac:dyDescent="0.2">
      <c r="A6" s="285"/>
      <c r="B6" s="422" t="s">
        <v>229</v>
      </c>
      <c r="C6" s="423"/>
      <c r="D6" s="423"/>
      <c r="E6" s="423"/>
      <c r="F6" s="423"/>
      <c r="G6" s="423"/>
      <c r="H6" s="423"/>
      <c r="I6" s="423"/>
      <c r="J6" s="423"/>
      <c r="K6" s="247"/>
      <c r="L6" s="247"/>
      <c r="M6" s="247"/>
      <c r="N6" s="247"/>
      <c r="O6" s="247"/>
      <c r="P6" s="247"/>
      <c r="Q6" s="247"/>
      <c r="R6" s="247"/>
      <c r="S6" s="247"/>
    </row>
    <row r="7" spans="1:19" ht="26.1" customHeight="1" x14ac:dyDescent="0.2">
      <c r="A7" s="286"/>
      <c r="B7" s="287" t="s">
        <v>94</v>
      </c>
      <c r="C7" s="288" t="s">
        <v>95</v>
      </c>
      <c r="D7" s="287" t="s">
        <v>230</v>
      </c>
      <c r="E7" s="288" t="s">
        <v>95</v>
      </c>
      <c r="F7" s="287" t="s">
        <v>231</v>
      </c>
      <c r="G7" s="288" t="s">
        <v>95</v>
      </c>
      <c r="H7" s="287" t="s">
        <v>232</v>
      </c>
      <c r="I7" s="288" t="s">
        <v>95</v>
      </c>
      <c r="J7" s="289" t="s">
        <v>96</v>
      </c>
      <c r="K7" s="247"/>
      <c r="L7" s="247"/>
      <c r="M7" s="247"/>
      <c r="N7" s="247"/>
      <c r="O7" s="247"/>
      <c r="P7" s="247"/>
      <c r="Q7" s="247"/>
      <c r="R7" s="247"/>
      <c r="S7" s="247"/>
    </row>
    <row r="8" spans="1:19" ht="15" customHeight="1" x14ac:dyDescent="0.2">
      <c r="A8" s="285"/>
      <c r="B8" s="424" t="s">
        <v>25</v>
      </c>
      <c r="C8" s="352"/>
      <c r="D8" s="352"/>
      <c r="E8" s="352"/>
      <c r="F8" s="352"/>
      <c r="G8" s="352"/>
      <c r="H8" s="352"/>
      <c r="I8" s="352"/>
      <c r="J8" s="352"/>
      <c r="K8" s="247"/>
      <c r="L8" s="247"/>
      <c r="M8" s="247"/>
      <c r="N8" s="247"/>
      <c r="O8" s="247"/>
      <c r="P8" s="247"/>
      <c r="Q8" s="247"/>
      <c r="R8" s="247"/>
      <c r="S8" s="247"/>
    </row>
    <row r="9" spans="1:19" ht="15" customHeight="1" x14ac:dyDescent="0.2">
      <c r="A9" s="290" t="s">
        <v>233</v>
      </c>
      <c r="B9" s="291"/>
      <c r="C9" s="291"/>
      <c r="D9" s="291"/>
      <c r="E9" s="291"/>
      <c r="F9" s="291"/>
      <c r="G9" s="292"/>
      <c r="H9" s="292"/>
      <c r="I9" s="291"/>
      <c r="J9" s="291"/>
      <c r="K9" s="247"/>
      <c r="L9" s="247"/>
      <c r="M9" s="247"/>
      <c r="N9" s="247"/>
      <c r="O9" s="247"/>
      <c r="P9" s="247"/>
      <c r="Q9" s="247"/>
      <c r="R9" s="247"/>
      <c r="S9" s="247"/>
    </row>
    <row r="10" spans="1:19" ht="15" customHeight="1" x14ac:dyDescent="0.2">
      <c r="A10" s="232" t="s">
        <v>234</v>
      </c>
      <c r="B10" s="293">
        <v>237.3</v>
      </c>
      <c r="C10" s="294"/>
      <c r="D10" s="293">
        <v>251.1</v>
      </c>
      <c r="E10" s="294"/>
      <c r="F10" s="293">
        <v>269.10000000000002</v>
      </c>
      <c r="G10" s="294"/>
      <c r="H10" s="293">
        <v>245.5</v>
      </c>
      <c r="I10" s="294"/>
      <c r="J10" s="293">
        <v>252</v>
      </c>
      <c r="K10" s="247"/>
      <c r="L10" s="247"/>
      <c r="M10" s="247"/>
      <c r="N10" s="247"/>
      <c r="O10" s="247"/>
      <c r="P10" s="247"/>
      <c r="Q10" s="247"/>
      <c r="R10" s="247"/>
      <c r="S10" s="247"/>
    </row>
    <row r="11" spans="1:19" ht="15" customHeight="1" x14ac:dyDescent="0.2">
      <c r="A11" s="295" t="s">
        <v>235</v>
      </c>
      <c r="B11" s="296">
        <v>167.3</v>
      </c>
      <c r="C11" s="297"/>
      <c r="D11" s="296">
        <v>191.1</v>
      </c>
      <c r="E11" s="297"/>
      <c r="F11" s="296">
        <v>192.4</v>
      </c>
      <c r="G11" s="297"/>
      <c r="H11" s="296">
        <v>163.5</v>
      </c>
      <c r="I11" s="297"/>
      <c r="J11" s="296">
        <v>162.30000000000001</v>
      </c>
      <c r="K11" s="247"/>
      <c r="L11" s="247"/>
      <c r="M11" s="247"/>
      <c r="N11" s="247"/>
      <c r="O11" s="247"/>
      <c r="P11" s="247"/>
      <c r="Q11" s="247"/>
      <c r="R11" s="247"/>
      <c r="S11" s="247"/>
    </row>
    <row r="12" spans="1:19" ht="15" customHeight="1" x14ac:dyDescent="0.2">
      <c r="A12" s="298" t="s">
        <v>236</v>
      </c>
      <c r="B12" s="299">
        <v>70</v>
      </c>
      <c r="C12" s="300"/>
      <c r="D12" s="301">
        <v>60</v>
      </c>
      <c r="E12" s="300"/>
      <c r="F12" s="299">
        <v>76.7</v>
      </c>
      <c r="G12" s="300"/>
      <c r="H12" s="299">
        <v>82</v>
      </c>
      <c r="I12" s="300"/>
      <c r="J12" s="299">
        <v>89.7</v>
      </c>
      <c r="K12" s="247"/>
      <c r="L12" s="247"/>
      <c r="M12" s="247"/>
      <c r="N12" s="247"/>
      <c r="O12" s="247"/>
      <c r="P12" s="247"/>
      <c r="Q12" s="247"/>
      <c r="R12" s="247"/>
      <c r="S12" s="247"/>
    </row>
    <row r="13" spans="1:19" ht="15" customHeight="1" x14ac:dyDescent="0.2">
      <c r="A13" s="302" t="s">
        <v>237</v>
      </c>
      <c r="B13" s="303"/>
      <c r="C13" s="303"/>
      <c r="D13" s="303"/>
      <c r="E13" s="303"/>
      <c r="F13" s="303"/>
      <c r="G13" s="303"/>
      <c r="H13" s="303"/>
      <c r="I13" s="303"/>
      <c r="J13" s="303"/>
      <c r="K13" s="247"/>
      <c r="L13" s="247"/>
      <c r="M13" s="247"/>
      <c r="N13" s="247"/>
      <c r="O13" s="247"/>
      <c r="P13" s="247"/>
      <c r="Q13" s="247"/>
      <c r="R13" s="247"/>
      <c r="S13" s="247"/>
    </row>
    <row r="14" spans="1:19" ht="216" hidden="1" customHeight="1" x14ac:dyDescent="0.2">
      <c r="A14" s="253" t="s">
        <v>238</v>
      </c>
      <c r="B14" s="304">
        <v>0</v>
      </c>
      <c r="C14" s="305"/>
      <c r="D14" s="304">
        <v>0</v>
      </c>
      <c r="E14" s="305"/>
      <c r="F14" s="304">
        <v>0</v>
      </c>
      <c r="G14" s="305"/>
      <c r="H14" s="304">
        <v>0</v>
      </c>
      <c r="I14" s="305"/>
      <c r="J14" s="304">
        <v>0</v>
      </c>
      <c r="K14" s="247"/>
      <c r="L14" s="247"/>
      <c r="M14" s="247"/>
      <c r="N14" s="247"/>
      <c r="O14" s="247"/>
      <c r="P14" s="247"/>
      <c r="Q14" s="247"/>
      <c r="R14" s="247"/>
      <c r="S14" s="247"/>
    </row>
    <row r="15" spans="1:19" s="240" customFormat="1" ht="15" customHeight="1" x14ac:dyDescent="0.2">
      <c r="A15" s="281" t="s">
        <v>239</v>
      </c>
      <c r="B15" s="306">
        <v>54.6</v>
      </c>
      <c r="C15" s="307"/>
      <c r="D15" s="306">
        <v>52.7</v>
      </c>
      <c r="E15" s="307"/>
      <c r="F15" s="306">
        <v>52.7</v>
      </c>
      <c r="G15" s="307"/>
      <c r="H15" s="306">
        <v>52.5</v>
      </c>
      <c r="I15" s="307"/>
      <c r="J15" s="306">
        <v>46.9</v>
      </c>
      <c r="K15" s="244"/>
      <c r="L15" s="244"/>
      <c r="M15" s="244"/>
      <c r="N15" s="244"/>
      <c r="O15" s="244"/>
      <c r="P15" s="244"/>
      <c r="Q15" s="244"/>
      <c r="R15" s="244"/>
      <c r="S15" s="244"/>
    </row>
    <row r="16" spans="1:19" ht="15" customHeight="1" x14ac:dyDescent="0.2">
      <c r="A16" s="253" t="s">
        <v>240</v>
      </c>
      <c r="B16" s="304">
        <v>4.8</v>
      </c>
      <c r="C16" s="305"/>
      <c r="D16" s="304">
        <v>19.100000000000001</v>
      </c>
      <c r="E16" s="305"/>
      <c r="F16" s="304">
        <v>22.9</v>
      </c>
      <c r="G16" s="305"/>
      <c r="H16" s="304">
        <v>23.7</v>
      </c>
      <c r="I16" s="305"/>
      <c r="J16" s="304">
        <v>15.3</v>
      </c>
      <c r="K16" s="247"/>
      <c r="L16" s="247"/>
      <c r="M16" s="247"/>
      <c r="N16" s="247"/>
      <c r="O16" s="247"/>
      <c r="P16" s="247"/>
      <c r="Q16" s="247"/>
      <c r="R16" s="247"/>
      <c r="S16" s="247"/>
    </row>
    <row r="17" spans="1:19" s="240" customFormat="1" ht="15" customHeight="1" x14ac:dyDescent="0.2">
      <c r="A17" s="281" t="s">
        <v>241</v>
      </c>
      <c r="B17" s="306">
        <v>9</v>
      </c>
      <c r="C17" s="308"/>
      <c r="D17" s="306">
        <v>0</v>
      </c>
      <c r="E17" s="308"/>
      <c r="F17" s="306">
        <v>16.7</v>
      </c>
      <c r="G17" s="308"/>
      <c r="H17" s="306">
        <v>28.7</v>
      </c>
      <c r="I17" s="308"/>
      <c r="J17" s="306">
        <v>29.8</v>
      </c>
      <c r="K17" s="244"/>
      <c r="L17" s="244"/>
      <c r="M17" s="244"/>
      <c r="N17" s="244"/>
      <c r="O17" s="244"/>
      <c r="P17" s="244"/>
      <c r="Q17" s="244"/>
      <c r="R17" s="244"/>
      <c r="S17" s="244"/>
    </row>
    <row r="18" spans="1:19" ht="15" customHeight="1" x14ac:dyDescent="0.2">
      <c r="A18" s="253" t="s">
        <v>242</v>
      </c>
      <c r="B18" s="304">
        <v>0.1</v>
      </c>
      <c r="C18" s="305"/>
      <c r="D18" s="304">
        <v>0.4</v>
      </c>
      <c r="E18" s="305"/>
      <c r="F18" s="304">
        <v>0.5</v>
      </c>
      <c r="G18" s="305"/>
      <c r="H18" s="304">
        <v>0.5</v>
      </c>
      <c r="I18" s="305"/>
      <c r="J18" s="304">
        <v>0.6</v>
      </c>
      <c r="K18" s="247"/>
      <c r="L18" s="247"/>
      <c r="M18" s="247"/>
      <c r="N18" s="247"/>
      <c r="O18" s="247"/>
      <c r="P18" s="247"/>
      <c r="Q18" s="247"/>
      <c r="R18" s="247"/>
      <c r="S18" s="247"/>
    </row>
    <row r="19" spans="1:19" s="240" customFormat="1" ht="15" customHeight="1" x14ac:dyDescent="0.2">
      <c r="A19" s="241" t="s">
        <v>243</v>
      </c>
      <c r="B19" s="309">
        <v>68.5</v>
      </c>
      <c r="C19" s="308"/>
      <c r="D19" s="309">
        <v>72.2</v>
      </c>
      <c r="E19" s="308"/>
      <c r="F19" s="309">
        <v>92.8</v>
      </c>
      <c r="G19" s="308"/>
      <c r="H19" s="309">
        <v>105.4</v>
      </c>
      <c r="I19" s="308"/>
      <c r="J19" s="309">
        <v>92.6</v>
      </c>
      <c r="K19" s="244"/>
      <c r="L19" s="244"/>
      <c r="M19" s="244"/>
      <c r="N19" s="244"/>
      <c r="O19" s="244"/>
      <c r="P19" s="244"/>
      <c r="Q19" s="244"/>
      <c r="R19" s="244"/>
      <c r="S19" s="244"/>
    </row>
    <row r="20" spans="1:19" ht="15" customHeight="1" x14ac:dyDescent="0.2">
      <c r="A20" s="249" t="s">
        <v>244</v>
      </c>
      <c r="B20" s="310">
        <v>49.4</v>
      </c>
      <c r="C20" s="305"/>
      <c r="D20" s="310">
        <v>46.2</v>
      </c>
      <c r="E20" s="305"/>
      <c r="F20" s="310">
        <v>42.9</v>
      </c>
      <c r="G20" s="305"/>
      <c r="H20" s="310">
        <v>45.2</v>
      </c>
      <c r="I20" s="305"/>
      <c r="J20" s="310">
        <v>42.3</v>
      </c>
      <c r="K20" s="247"/>
      <c r="L20" s="247"/>
      <c r="M20" s="247"/>
      <c r="N20" s="247"/>
      <c r="O20" s="247"/>
      <c r="P20" s="247"/>
      <c r="Q20" s="247"/>
      <c r="R20" s="247"/>
      <c r="S20" s="247"/>
    </row>
    <row r="21" spans="1:19" s="240" customFormat="1" ht="15" customHeight="1" x14ac:dyDescent="0.2">
      <c r="A21" s="251" t="s">
        <v>245</v>
      </c>
      <c r="B21" s="306">
        <v>89.1</v>
      </c>
      <c r="C21" s="307"/>
      <c r="D21" s="306">
        <v>86</v>
      </c>
      <c r="E21" s="307"/>
      <c r="F21" s="306">
        <v>126.6</v>
      </c>
      <c r="G21" s="307"/>
      <c r="H21" s="306">
        <v>142.19999999999999</v>
      </c>
      <c r="I21" s="307"/>
      <c r="J21" s="306">
        <v>140</v>
      </c>
      <c r="K21" s="244"/>
      <c r="L21" s="244"/>
      <c r="M21" s="244"/>
      <c r="N21" s="244"/>
      <c r="O21" s="244"/>
      <c r="P21" s="244"/>
      <c r="Q21" s="244"/>
      <c r="R21" s="244"/>
      <c r="S21" s="244"/>
    </row>
    <row r="22" spans="1:19" ht="15" customHeight="1" x14ac:dyDescent="0.2">
      <c r="A22" s="350" t="s">
        <v>308</v>
      </c>
      <c r="B22" s="304">
        <v>2.5</v>
      </c>
      <c r="C22" s="305"/>
      <c r="D22" s="304">
        <v>2</v>
      </c>
      <c r="E22" s="305"/>
      <c r="F22" s="304">
        <v>1.6</v>
      </c>
      <c r="G22" s="305"/>
      <c r="H22" s="304">
        <v>0.6</v>
      </c>
      <c r="I22" s="305"/>
      <c r="J22" s="304">
        <v>0.3</v>
      </c>
      <c r="K22" s="247"/>
      <c r="L22" s="247"/>
      <c r="M22" s="247"/>
      <c r="N22" s="247"/>
      <c r="O22" s="247"/>
      <c r="P22" s="247"/>
      <c r="Q22" s="247"/>
      <c r="R22" s="247"/>
      <c r="S22" s="247"/>
    </row>
    <row r="23" spans="1:19" ht="216" hidden="1" customHeight="1" x14ac:dyDescent="0.2">
      <c r="A23" s="249" t="s">
        <v>246</v>
      </c>
      <c r="B23" s="311">
        <v>86.6</v>
      </c>
      <c r="C23" s="305"/>
      <c r="D23" s="311">
        <v>84</v>
      </c>
      <c r="E23" s="305"/>
      <c r="F23" s="311">
        <v>125</v>
      </c>
      <c r="G23" s="305"/>
      <c r="H23" s="311">
        <v>141.6</v>
      </c>
      <c r="I23" s="305"/>
      <c r="J23" s="311">
        <v>139.69999999999999</v>
      </c>
      <c r="K23" s="247"/>
      <c r="L23" s="247"/>
      <c r="M23" s="247"/>
      <c r="N23" s="247"/>
      <c r="O23" s="247"/>
      <c r="P23" s="247"/>
      <c r="Q23" s="247"/>
      <c r="R23" s="247"/>
      <c r="S23" s="247"/>
    </row>
    <row r="24" spans="1:19" ht="216" hidden="1" customHeight="1" x14ac:dyDescent="0.2">
      <c r="A24" s="253" t="s">
        <v>247</v>
      </c>
      <c r="B24" s="304">
        <v>0</v>
      </c>
      <c r="C24" s="305"/>
      <c r="D24" s="304">
        <v>0</v>
      </c>
      <c r="E24" s="263"/>
      <c r="F24" s="310">
        <v>0</v>
      </c>
      <c r="G24" s="312"/>
      <c r="H24" s="310">
        <v>0</v>
      </c>
      <c r="I24" s="305"/>
      <c r="J24" s="310">
        <v>0</v>
      </c>
      <c r="K24" s="247"/>
      <c r="L24" s="247"/>
      <c r="M24" s="247"/>
      <c r="N24" s="247"/>
      <c r="O24" s="247"/>
      <c r="P24" s="247"/>
      <c r="Q24" s="247"/>
      <c r="R24" s="247"/>
      <c r="S24" s="247"/>
    </row>
    <row r="25" spans="1:19" s="240" customFormat="1" ht="15" customHeight="1" x14ac:dyDescent="0.2">
      <c r="A25" s="251" t="s">
        <v>248</v>
      </c>
      <c r="B25" s="309">
        <v>86.6</v>
      </c>
      <c r="C25" s="307"/>
      <c r="D25" s="309">
        <v>84</v>
      </c>
      <c r="E25" s="307"/>
      <c r="F25" s="309">
        <v>125</v>
      </c>
      <c r="G25" s="307"/>
      <c r="H25" s="309">
        <v>141.6</v>
      </c>
      <c r="I25" s="307"/>
      <c r="J25" s="309">
        <v>139.69999999999999</v>
      </c>
      <c r="K25" s="244"/>
      <c r="L25" s="244"/>
      <c r="M25" s="244"/>
      <c r="N25" s="244"/>
      <c r="O25" s="244"/>
      <c r="P25" s="244"/>
      <c r="Q25" s="244"/>
      <c r="R25" s="244"/>
      <c r="S25" s="244"/>
    </row>
    <row r="26" spans="1:19" ht="216" hidden="1" customHeight="1" x14ac:dyDescent="0.2">
      <c r="A26" s="249" t="s">
        <v>249</v>
      </c>
      <c r="B26" s="310">
        <v>0</v>
      </c>
      <c r="C26" s="305"/>
      <c r="D26" s="310">
        <v>0</v>
      </c>
      <c r="E26" s="305"/>
      <c r="F26" s="310">
        <v>0</v>
      </c>
      <c r="G26" s="305"/>
      <c r="H26" s="310">
        <v>0</v>
      </c>
      <c r="I26" s="305"/>
      <c r="J26" s="310">
        <v>0</v>
      </c>
      <c r="K26" s="247"/>
      <c r="L26" s="247"/>
      <c r="M26" s="247"/>
      <c r="N26" s="247"/>
      <c r="O26" s="247"/>
      <c r="P26" s="247"/>
      <c r="Q26" s="247"/>
      <c r="R26" s="247"/>
      <c r="S26" s="247"/>
    </row>
    <row r="27" spans="1:19" ht="216" hidden="1" customHeight="1" x14ac:dyDescent="0.2">
      <c r="A27" s="249" t="s">
        <v>250</v>
      </c>
      <c r="B27" s="304">
        <v>86.6</v>
      </c>
      <c r="C27" s="305"/>
      <c r="D27" s="304">
        <v>84</v>
      </c>
      <c r="E27" s="305"/>
      <c r="F27" s="304">
        <v>125</v>
      </c>
      <c r="G27" s="305"/>
      <c r="H27" s="311">
        <v>141.6</v>
      </c>
      <c r="I27" s="305"/>
      <c r="J27" s="311">
        <v>139.69999999999999</v>
      </c>
      <c r="K27" s="247"/>
      <c r="L27" s="247"/>
      <c r="M27" s="247"/>
      <c r="N27" s="247"/>
      <c r="O27" s="247"/>
      <c r="P27" s="247"/>
      <c r="Q27" s="247"/>
      <c r="R27" s="247"/>
      <c r="S27" s="247"/>
    </row>
    <row r="28" spans="1:19" ht="15" customHeight="1" x14ac:dyDescent="0.2">
      <c r="A28" s="249" t="s">
        <v>251</v>
      </c>
      <c r="B28" s="304">
        <v>18.899999999999999</v>
      </c>
      <c r="C28" s="305"/>
      <c r="D28" s="304">
        <v>19</v>
      </c>
      <c r="E28" s="305"/>
      <c r="F28" s="304">
        <v>19</v>
      </c>
      <c r="G28" s="305"/>
      <c r="H28" s="304">
        <v>18.899999999999999</v>
      </c>
      <c r="I28" s="305"/>
      <c r="J28" s="310">
        <v>19</v>
      </c>
      <c r="K28" s="247"/>
      <c r="L28" s="247"/>
      <c r="M28" s="247"/>
      <c r="N28" s="247"/>
      <c r="O28" s="247"/>
      <c r="P28" s="247"/>
      <c r="Q28" s="247"/>
      <c r="R28" s="247"/>
      <c r="S28" s="247"/>
    </row>
    <row r="29" spans="1:19" s="240" customFormat="1" ht="26.25" x14ac:dyDescent="0.2">
      <c r="A29" s="281" t="s">
        <v>252</v>
      </c>
      <c r="B29" s="313">
        <v>67.7</v>
      </c>
      <c r="C29" s="314"/>
      <c r="D29" s="313">
        <v>65</v>
      </c>
      <c r="E29" s="315"/>
      <c r="F29" s="313">
        <v>106</v>
      </c>
      <c r="G29" s="315"/>
      <c r="H29" s="313">
        <v>122.7</v>
      </c>
      <c r="I29" s="315"/>
      <c r="J29" s="313">
        <v>120.7</v>
      </c>
      <c r="K29" s="244"/>
      <c r="L29" s="244"/>
      <c r="M29" s="244"/>
      <c r="N29" s="244"/>
      <c r="O29" s="244"/>
      <c r="P29" s="244"/>
      <c r="Q29" s="244"/>
      <c r="R29" s="244"/>
      <c r="S29" s="244"/>
    </row>
    <row r="30" spans="1:19" ht="18" customHeight="1" x14ac:dyDescent="0.2">
      <c r="A30" s="249" t="s">
        <v>253</v>
      </c>
      <c r="B30" s="316">
        <v>0.25</v>
      </c>
      <c r="C30" s="317"/>
      <c r="D30" s="316">
        <v>0.24</v>
      </c>
      <c r="E30" s="318"/>
      <c r="F30" s="316">
        <v>0.39</v>
      </c>
      <c r="G30" s="318"/>
      <c r="H30" s="316">
        <v>0.49</v>
      </c>
      <c r="I30" s="318"/>
      <c r="J30" s="316">
        <v>0.49</v>
      </c>
      <c r="K30" s="247"/>
      <c r="L30" s="247"/>
      <c r="M30" s="247"/>
      <c r="N30" s="247"/>
      <c r="O30" s="247"/>
      <c r="P30" s="247"/>
      <c r="Q30" s="247"/>
      <c r="R30" s="247"/>
      <c r="S30" s="247"/>
    </row>
    <row r="31" spans="1:19" s="240" customFormat="1" ht="27.95" customHeight="1" x14ac:dyDescent="0.2">
      <c r="A31" s="281" t="s">
        <v>254</v>
      </c>
      <c r="B31" s="319">
        <v>6.8000000000000005E-2</v>
      </c>
      <c r="C31" s="320"/>
      <c r="D31" s="319">
        <v>6.5000000000000002E-2</v>
      </c>
      <c r="E31" s="321"/>
      <c r="F31" s="319">
        <v>0.111</v>
      </c>
      <c r="G31" s="321"/>
      <c r="H31" s="319">
        <v>0.14299999999999999</v>
      </c>
      <c r="I31" s="321"/>
      <c r="J31" s="319">
        <v>0.13800000000000001</v>
      </c>
      <c r="K31" s="244"/>
      <c r="L31" s="244"/>
      <c r="M31" s="244"/>
      <c r="N31" s="244"/>
      <c r="O31" s="244"/>
      <c r="P31" s="244"/>
      <c r="Q31" s="244"/>
      <c r="R31" s="244"/>
      <c r="S31" s="244"/>
    </row>
    <row r="32" spans="1:19" ht="216" hidden="1" customHeight="1" x14ac:dyDescent="0.2">
      <c r="A32" s="227"/>
      <c r="B32" s="285"/>
      <c r="C32" s="322"/>
      <c r="D32" s="285"/>
      <c r="E32" s="285"/>
      <c r="F32" s="285"/>
      <c r="G32" s="285"/>
      <c r="H32" s="285"/>
      <c r="I32" s="285"/>
      <c r="J32" s="285"/>
      <c r="K32" s="247"/>
      <c r="L32" s="247"/>
      <c r="M32" s="247"/>
      <c r="N32" s="247"/>
      <c r="O32" s="247"/>
      <c r="P32" s="247"/>
      <c r="Q32" s="247"/>
      <c r="R32" s="247"/>
      <c r="S32" s="247"/>
    </row>
    <row r="33" spans="1:19" ht="216" hidden="1" customHeight="1" x14ac:dyDescent="0.2">
      <c r="A33" s="323" t="s">
        <v>255</v>
      </c>
      <c r="B33" s="324">
        <v>3983630</v>
      </c>
      <c r="C33" s="325"/>
      <c r="D33" s="326"/>
      <c r="E33" s="326"/>
      <c r="F33" s="326"/>
      <c r="G33" s="326"/>
      <c r="H33" s="326"/>
      <c r="I33" s="326"/>
      <c r="J33" s="326"/>
      <c r="K33" s="247"/>
      <c r="L33" s="247"/>
      <c r="M33" s="247"/>
      <c r="N33" s="247"/>
      <c r="O33" s="247"/>
      <c r="P33" s="247"/>
      <c r="Q33" s="247"/>
      <c r="R33" s="247"/>
      <c r="S33" s="247"/>
    </row>
    <row r="34" spans="1:19" ht="216" hidden="1" customHeight="1" x14ac:dyDescent="0.2">
      <c r="A34" s="327" t="s">
        <v>256</v>
      </c>
      <c r="B34" s="328"/>
      <c r="C34" s="322"/>
      <c r="D34" s="285"/>
      <c r="E34" s="285"/>
      <c r="F34" s="285"/>
      <c r="G34" s="285"/>
      <c r="H34" s="285"/>
      <c r="I34" s="285"/>
      <c r="J34" s="285"/>
      <c r="K34" s="247"/>
      <c r="L34" s="247"/>
      <c r="M34" s="247"/>
      <c r="N34" s="247"/>
      <c r="O34" s="247"/>
      <c r="P34" s="247"/>
      <c r="Q34" s="247"/>
      <c r="R34" s="247"/>
      <c r="S34" s="247"/>
    </row>
    <row r="35" spans="1:19" ht="216" hidden="1" customHeight="1" x14ac:dyDescent="0.2">
      <c r="A35" s="329" t="s">
        <v>257</v>
      </c>
      <c r="B35" s="324">
        <v>3983630</v>
      </c>
      <c r="C35" s="325"/>
      <c r="D35" s="326"/>
      <c r="E35" s="326"/>
      <c r="F35" s="326"/>
      <c r="G35" s="326"/>
      <c r="H35" s="326"/>
      <c r="I35" s="326"/>
      <c r="J35" s="326"/>
      <c r="K35" s="247"/>
      <c r="L35" s="247"/>
      <c r="M35" s="247"/>
      <c r="N35" s="247"/>
      <c r="O35" s="247"/>
      <c r="P35" s="247"/>
      <c r="Q35" s="247"/>
      <c r="R35" s="247"/>
      <c r="S35" s="247"/>
    </row>
    <row r="36" spans="1:19" ht="216" hidden="1" customHeight="1" x14ac:dyDescent="0.2">
      <c r="A36" s="330" t="s">
        <v>258</v>
      </c>
      <c r="B36" s="331">
        <v>6.8000000000000005E-2</v>
      </c>
      <c r="C36" s="332"/>
      <c r="D36" s="333"/>
      <c r="E36" s="334"/>
      <c r="F36" s="333"/>
      <c r="G36" s="334"/>
      <c r="H36" s="333"/>
      <c r="I36" s="334"/>
      <c r="J36" s="333"/>
      <c r="K36" s="247"/>
      <c r="L36" s="247"/>
      <c r="M36" s="247"/>
      <c r="N36" s="247"/>
      <c r="O36" s="247"/>
      <c r="P36" s="247"/>
      <c r="Q36" s="247"/>
      <c r="R36" s="247"/>
      <c r="S36" s="247"/>
    </row>
    <row r="37" spans="1:19" ht="216" hidden="1" customHeight="1" x14ac:dyDescent="0.2">
      <c r="A37" s="323" t="s">
        <v>259</v>
      </c>
      <c r="B37" s="335">
        <v>6.8000000000000005E-2</v>
      </c>
      <c r="C37" s="336"/>
      <c r="D37" s="337"/>
      <c r="E37" s="338"/>
      <c r="F37" s="337"/>
      <c r="G37" s="338"/>
      <c r="H37" s="337"/>
      <c r="I37" s="338"/>
      <c r="J37" s="337"/>
      <c r="K37" s="247"/>
      <c r="L37" s="247"/>
      <c r="M37" s="247"/>
      <c r="N37" s="247"/>
      <c r="O37" s="247"/>
      <c r="P37" s="247"/>
      <c r="Q37" s="247"/>
      <c r="R37" s="247"/>
      <c r="S37" s="247"/>
    </row>
    <row r="38" spans="1:19" ht="168" customHeight="1" x14ac:dyDescent="0.2">
      <c r="A38" s="351" t="s">
        <v>302</v>
      </c>
      <c r="B38" s="352"/>
      <c r="C38" s="352"/>
      <c r="D38" s="352"/>
      <c r="E38" s="352"/>
      <c r="F38" s="352"/>
      <c r="G38" s="352"/>
      <c r="H38" s="352"/>
      <c r="I38" s="352"/>
      <c r="J38" s="352"/>
      <c r="K38" s="247"/>
      <c r="L38" s="247"/>
      <c r="M38" s="247"/>
      <c r="N38" s="247"/>
      <c r="O38" s="247"/>
      <c r="P38" s="247"/>
      <c r="Q38" s="247"/>
      <c r="R38" s="247"/>
      <c r="S38" s="247"/>
    </row>
    <row r="39" spans="1:19" ht="15" customHeight="1" x14ac:dyDescent="0.2">
      <c r="A39" s="247"/>
      <c r="B39" s="247"/>
      <c r="C39" s="247"/>
      <c r="D39" s="247"/>
      <c r="E39" s="247"/>
      <c r="F39" s="247"/>
      <c r="G39" s="247"/>
      <c r="H39" s="247"/>
      <c r="I39" s="247"/>
      <c r="J39" s="247"/>
      <c r="K39" s="247"/>
      <c r="L39" s="247"/>
      <c r="M39" s="247"/>
      <c r="N39" s="247"/>
      <c r="O39" s="247"/>
      <c r="P39" s="247"/>
      <c r="Q39" s="247"/>
      <c r="R39" s="247"/>
      <c r="S39" s="247"/>
    </row>
    <row r="40" spans="1:19" ht="15" customHeight="1" x14ac:dyDescent="0.2">
      <c r="A40" s="247"/>
      <c r="B40" s="247"/>
      <c r="C40" s="247"/>
      <c r="D40" s="247"/>
      <c r="E40" s="247"/>
      <c r="F40" s="247"/>
      <c r="G40" s="247"/>
      <c r="H40" s="247"/>
      <c r="I40" s="247"/>
      <c r="J40" s="247"/>
      <c r="K40" s="247"/>
      <c r="L40" s="247"/>
      <c r="M40" s="247"/>
      <c r="N40" s="247"/>
      <c r="O40" s="247"/>
      <c r="P40" s="247"/>
      <c r="Q40" s="247"/>
      <c r="R40" s="247"/>
      <c r="S40" s="247"/>
    </row>
    <row r="41" spans="1:19" ht="15" customHeight="1" x14ac:dyDescent="0.2">
      <c r="A41" s="247"/>
      <c r="B41" s="247"/>
      <c r="C41" s="247"/>
      <c r="D41" s="247"/>
      <c r="E41" s="247"/>
      <c r="F41" s="247"/>
      <c r="G41" s="247"/>
      <c r="H41" s="247"/>
      <c r="I41" s="247"/>
      <c r="J41" s="247"/>
      <c r="K41" s="247"/>
      <c r="L41" s="247"/>
      <c r="M41" s="247"/>
      <c r="N41" s="247"/>
      <c r="O41" s="247"/>
      <c r="P41" s="247"/>
      <c r="Q41" s="247"/>
      <c r="R41" s="247"/>
      <c r="S41" s="247"/>
    </row>
    <row r="42" spans="1:19" ht="15" customHeight="1" x14ac:dyDescent="0.2">
      <c r="A42" s="247"/>
      <c r="B42" s="247"/>
      <c r="C42" s="247"/>
      <c r="D42" s="247"/>
      <c r="E42" s="247"/>
      <c r="F42" s="247"/>
      <c r="G42" s="247"/>
      <c r="H42" s="247"/>
      <c r="I42" s="247"/>
      <c r="J42" s="247"/>
      <c r="K42" s="247"/>
      <c r="L42" s="247"/>
      <c r="M42" s="247"/>
      <c r="N42" s="247"/>
      <c r="O42" s="247"/>
      <c r="P42" s="247"/>
      <c r="Q42" s="247"/>
      <c r="R42" s="247"/>
      <c r="S42" s="247"/>
    </row>
    <row r="43" spans="1:19" ht="15" customHeight="1" x14ac:dyDescent="0.2">
      <c r="A43" s="247"/>
      <c r="B43" s="247"/>
      <c r="C43" s="247"/>
      <c r="D43" s="247"/>
      <c r="E43" s="247"/>
      <c r="F43" s="247"/>
      <c r="G43" s="247"/>
      <c r="H43" s="247"/>
      <c r="I43" s="247"/>
      <c r="J43" s="247"/>
      <c r="K43" s="247"/>
      <c r="L43" s="247"/>
      <c r="M43" s="247"/>
      <c r="N43" s="247"/>
      <c r="O43" s="247"/>
      <c r="P43" s="247"/>
      <c r="Q43" s="247"/>
      <c r="R43" s="247"/>
      <c r="S43" s="247"/>
    </row>
    <row r="44" spans="1:19" ht="15" customHeight="1" x14ac:dyDescent="0.2">
      <c r="A44" s="247"/>
      <c r="B44" s="247"/>
      <c r="C44" s="247"/>
      <c r="D44" s="247"/>
      <c r="E44" s="247"/>
      <c r="F44" s="247"/>
      <c r="G44" s="247"/>
      <c r="H44" s="247"/>
      <c r="I44" s="247"/>
      <c r="J44" s="247"/>
      <c r="K44" s="247"/>
      <c r="L44" s="247"/>
      <c r="M44" s="247"/>
      <c r="N44" s="247"/>
      <c r="O44" s="247"/>
      <c r="P44" s="247"/>
      <c r="Q44" s="247"/>
      <c r="R44" s="247"/>
      <c r="S44" s="247"/>
    </row>
    <row r="45" spans="1:19" ht="15" customHeight="1" x14ac:dyDescent="0.2">
      <c r="A45" s="247"/>
      <c r="B45" s="247"/>
      <c r="C45" s="247"/>
      <c r="D45" s="247"/>
      <c r="E45" s="247"/>
      <c r="F45" s="247"/>
      <c r="G45" s="247"/>
      <c r="H45" s="247"/>
      <c r="I45" s="247"/>
      <c r="J45" s="247"/>
      <c r="K45" s="247"/>
      <c r="L45" s="247"/>
      <c r="M45" s="247"/>
      <c r="N45" s="247"/>
      <c r="O45" s="247"/>
      <c r="P45" s="247"/>
      <c r="Q45" s="247"/>
      <c r="R45" s="247"/>
      <c r="S45" s="247"/>
    </row>
    <row r="46" spans="1:19" ht="15" customHeight="1" x14ac:dyDescent="0.2">
      <c r="A46" s="247"/>
      <c r="B46" s="247"/>
      <c r="C46" s="247"/>
      <c r="D46" s="247"/>
      <c r="E46" s="247"/>
      <c r="F46" s="247"/>
      <c r="G46" s="247"/>
      <c r="H46" s="247"/>
      <c r="I46" s="247"/>
      <c r="J46" s="247"/>
      <c r="K46" s="247"/>
      <c r="L46" s="247"/>
      <c r="M46" s="247"/>
      <c r="N46" s="247"/>
      <c r="O46" s="247"/>
      <c r="P46" s="247"/>
      <c r="Q46" s="247"/>
      <c r="R46" s="247"/>
      <c r="S46" s="247"/>
    </row>
    <row r="47" spans="1:19" ht="15" customHeight="1" x14ac:dyDescent="0.2">
      <c r="A47" s="247"/>
      <c r="B47" s="247"/>
      <c r="C47" s="247"/>
      <c r="D47" s="247"/>
      <c r="E47" s="247"/>
      <c r="F47" s="247"/>
      <c r="G47" s="247"/>
      <c r="H47" s="247"/>
      <c r="I47" s="247"/>
      <c r="J47" s="247"/>
      <c r="K47" s="247"/>
      <c r="L47" s="247"/>
      <c r="M47" s="247"/>
      <c r="N47" s="247"/>
      <c r="O47" s="247"/>
      <c r="P47" s="247"/>
      <c r="Q47" s="247"/>
      <c r="R47" s="247"/>
      <c r="S47" s="247"/>
    </row>
    <row r="48" spans="1:19" ht="15" customHeight="1" x14ac:dyDescent="0.2">
      <c r="A48" s="247"/>
      <c r="B48" s="247"/>
      <c r="C48" s="247"/>
      <c r="D48" s="247"/>
      <c r="E48" s="247"/>
      <c r="F48" s="247"/>
      <c r="G48" s="247"/>
      <c r="H48" s="247"/>
      <c r="I48" s="247"/>
      <c r="J48" s="247"/>
      <c r="K48" s="247"/>
      <c r="L48" s="247"/>
      <c r="M48" s="247"/>
      <c r="N48" s="247"/>
      <c r="O48" s="247"/>
      <c r="P48" s="247"/>
      <c r="Q48" s="247"/>
      <c r="R48" s="247"/>
      <c r="S48" s="247"/>
    </row>
    <row r="49" spans="1:19" ht="15" customHeight="1" x14ac:dyDescent="0.2">
      <c r="A49" s="247"/>
      <c r="B49" s="247"/>
      <c r="C49" s="247"/>
      <c r="D49" s="247"/>
      <c r="E49" s="247"/>
      <c r="F49" s="247"/>
      <c r="G49" s="247"/>
      <c r="H49" s="247"/>
      <c r="I49" s="247"/>
      <c r="J49" s="247"/>
      <c r="K49" s="247"/>
      <c r="L49" s="247"/>
      <c r="M49" s="247"/>
      <c r="N49" s="247"/>
      <c r="O49" s="247"/>
      <c r="P49" s="247"/>
      <c r="Q49" s="247"/>
      <c r="R49" s="247"/>
      <c r="S49" s="247"/>
    </row>
    <row r="50" spans="1:19" ht="15" customHeight="1" x14ac:dyDescent="0.2">
      <c r="A50" s="247"/>
      <c r="B50" s="247"/>
      <c r="C50" s="247"/>
      <c r="D50" s="247"/>
      <c r="E50" s="247"/>
      <c r="F50" s="247"/>
      <c r="G50" s="247"/>
      <c r="H50" s="247"/>
      <c r="I50" s="247"/>
      <c r="J50" s="247"/>
      <c r="K50" s="247"/>
      <c r="L50" s="247"/>
      <c r="M50" s="247"/>
      <c r="N50" s="247"/>
      <c r="O50" s="247"/>
      <c r="P50" s="247"/>
      <c r="Q50" s="247"/>
      <c r="R50" s="247"/>
      <c r="S50" s="247"/>
    </row>
    <row r="51" spans="1:19" ht="15" customHeight="1" x14ac:dyDescent="0.2">
      <c r="A51" s="247"/>
      <c r="B51" s="247"/>
      <c r="C51" s="247"/>
      <c r="D51" s="247"/>
      <c r="E51" s="247"/>
      <c r="F51" s="247"/>
      <c r="G51" s="247"/>
      <c r="H51" s="247"/>
      <c r="I51" s="247"/>
      <c r="J51" s="247"/>
      <c r="K51" s="247"/>
      <c r="L51" s="247"/>
      <c r="M51" s="247"/>
      <c r="N51" s="247"/>
      <c r="O51" s="247"/>
      <c r="P51" s="247"/>
      <c r="Q51" s="247"/>
      <c r="R51" s="247"/>
      <c r="S51" s="247"/>
    </row>
    <row r="52" spans="1:19" ht="15" customHeight="1" x14ac:dyDescent="0.2">
      <c r="A52" s="247"/>
      <c r="B52" s="247"/>
      <c r="C52" s="247"/>
      <c r="D52" s="247"/>
      <c r="E52" s="247"/>
      <c r="F52" s="247"/>
      <c r="G52" s="247"/>
      <c r="H52" s="247"/>
      <c r="I52" s="247"/>
      <c r="J52" s="247"/>
      <c r="K52" s="247"/>
      <c r="L52" s="247"/>
      <c r="M52" s="247"/>
      <c r="N52" s="247"/>
      <c r="O52" s="247"/>
      <c r="P52" s="247"/>
      <c r="Q52" s="247"/>
      <c r="R52" s="247"/>
      <c r="S52" s="247"/>
    </row>
    <row r="53" spans="1:19" ht="15" customHeight="1" x14ac:dyDescent="0.2">
      <c r="A53" s="247"/>
      <c r="B53" s="247"/>
      <c r="C53" s="247"/>
      <c r="D53" s="247"/>
      <c r="E53" s="247"/>
      <c r="F53" s="247"/>
      <c r="G53" s="247"/>
      <c r="H53" s="247"/>
      <c r="I53" s="247"/>
      <c r="J53" s="247"/>
      <c r="K53" s="247"/>
      <c r="L53" s="247"/>
      <c r="M53" s="247"/>
      <c r="N53" s="247"/>
      <c r="O53" s="247"/>
      <c r="P53" s="247"/>
      <c r="Q53" s="247"/>
      <c r="R53" s="247"/>
      <c r="S53" s="247"/>
    </row>
    <row r="54" spans="1:19" ht="15" customHeight="1" x14ac:dyDescent="0.2">
      <c r="A54" s="247"/>
      <c r="B54" s="247"/>
      <c r="C54" s="247"/>
      <c r="D54" s="247"/>
      <c r="E54" s="247"/>
      <c r="F54" s="247"/>
      <c r="G54" s="247"/>
      <c r="H54" s="247"/>
      <c r="I54" s="247"/>
      <c r="J54" s="247"/>
      <c r="K54" s="247"/>
      <c r="L54" s="247"/>
      <c r="M54" s="247"/>
      <c r="N54" s="247"/>
      <c r="O54" s="247"/>
      <c r="P54" s="247"/>
      <c r="Q54" s="247"/>
      <c r="R54" s="247"/>
      <c r="S54" s="247"/>
    </row>
    <row r="55" spans="1:19" ht="15" customHeight="1" x14ac:dyDescent="0.2">
      <c r="A55" s="247"/>
      <c r="B55" s="247"/>
      <c r="C55" s="247"/>
      <c r="D55" s="247"/>
      <c r="E55" s="247"/>
      <c r="F55" s="247"/>
      <c r="G55" s="247"/>
      <c r="H55" s="247"/>
      <c r="I55" s="247"/>
      <c r="J55" s="247"/>
      <c r="K55" s="247"/>
      <c r="L55" s="247"/>
      <c r="M55" s="247"/>
      <c r="N55" s="247"/>
      <c r="O55" s="247"/>
      <c r="P55" s="247"/>
      <c r="Q55" s="247"/>
      <c r="R55" s="247"/>
      <c r="S55" s="247"/>
    </row>
    <row r="56" spans="1:19" ht="15" customHeight="1" x14ac:dyDescent="0.2">
      <c r="A56" s="247"/>
      <c r="B56" s="247"/>
      <c r="C56" s="247"/>
      <c r="D56" s="247"/>
      <c r="E56" s="247"/>
      <c r="F56" s="247"/>
      <c r="G56" s="247"/>
      <c r="H56" s="247"/>
      <c r="I56" s="247"/>
      <c r="J56" s="247"/>
      <c r="K56" s="247"/>
      <c r="L56" s="247"/>
      <c r="M56" s="247"/>
      <c r="N56" s="247"/>
      <c r="O56" s="247"/>
      <c r="P56" s="247"/>
      <c r="Q56" s="247"/>
      <c r="R56" s="247"/>
      <c r="S56" s="247"/>
    </row>
    <row r="57" spans="1:19" ht="15" customHeight="1" x14ac:dyDescent="0.2">
      <c r="A57" s="247"/>
      <c r="B57" s="247"/>
      <c r="C57" s="247"/>
      <c r="D57" s="247"/>
      <c r="E57" s="247"/>
      <c r="F57" s="247"/>
      <c r="G57" s="247"/>
      <c r="H57" s="247"/>
      <c r="I57" s="247"/>
      <c r="J57" s="247"/>
      <c r="K57" s="247"/>
      <c r="L57" s="247"/>
      <c r="M57" s="247"/>
      <c r="N57" s="247"/>
      <c r="O57" s="247"/>
      <c r="P57" s="247"/>
      <c r="Q57" s="247"/>
      <c r="R57" s="247"/>
      <c r="S57" s="247"/>
    </row>
    <row r="58" spans="1:19" ht="15" customHeight="1" x14ac:dyDescent="0.2">
      <c r="A58" s="247"/>
      <c r="B58" s="247"/>
      <c r="C58" s="247"/>
      <c r="D58" s="247"/>
      <c r="E58" s="247"/>
      <c r="F58" s="247"/>
      <c r="G58" s="247"/>
      <c r="H58" s="247"/>
      <c r="I58" s="247"/>
      <c r="J58" s="247"/>
      <c r="K58" s="247"/>
      <c r="L58" s="247"/>
      <c r="M58" s="247"/>
      <c r="N58" s="247"/>
      <c r="O58" s="247"/>
      <c r="P58" s="247"/>
      <c r="Q58" s="247"/>
      <c r="R58" s="247"/>
      <c r="S58" s="247"/>
    </row>
    <row r="59" spans="1:19" ht="15" customHeight="1" x14ac:dyDescent="0.2">
      <c r="A59" s="247"/>
      <c r="B59" s="247"/>
      <c r="C59" s="247"/>
      <c r="D59" s="247"/>
      <c r="E59" s="247"/>
      <c r="F59" s="247"/>
      <c r="G59" s="247"/>
      <c r="H59" s="247"/>
      <c r="I59" s="247"/>
      <c r="J59" s="247"/>
      <c r="K59" s="247"/>
      <c r="L59" s="247"/>
      <c r="M59" s="247"/>
      <c r="N59" s="247"/>
      <c r="O59" s="247"/>
      <c r="P59" s="247"/>
      <c r="Q59" s="247"/>
      <c r="R59" s="247"/>
      <c r="S59" s="247"/>
    </row>
    <row r="60" spans="1:19" ht="15" customHeight="1" x14ac:dyDescent="0.2">
      <c r="A60" s="247"/>
      <c r="B60" s="247"/>
      <c r="C60" s="247"/>
      <c r="D60" s="247"/>
      <c r="E60" s="247"/>
      <c r="F60" s="247"/>
      <c r="G60" s="247"/>
      <c r="H60" s="247"/>
      <c r="I60" s="247"/>
      <c r="J60" s="247"/>
      <c r="K60" s="247"/>
      <c r="L60" s="247"/>
      <c r="M60" s="247"/>
      <c r="N60" s="247"/>
      <c r="O60" s="247"/>
      <c r="P60" s="247"/>
      <c r="Q60" s="247"/>
      <c r="R60" s="247"/>
      <c r="S60" s="247"/>
    </row>
    <row r="61" spans="1:19" ht="15" customHeight="1" x14ac:dyDescent="0.2">
      <c r="A61" s="247"/>
      <c r="B61" s="247"/>
      <c r="C61" s="247"/>
      <c r="D61" s="247"/>
      <c r="E61" s="247"/>
      <c r="F61" s="247"/>
      <c r="G61" s="247"/>
      <c r="H61" s="247"/>
      <c r="I61" s="247"/>
      <c r="J61" s="247"/>
      <c r="K61" s="247"/>
      <c r="L61" s="247"/>
      <c r="M61" s="247"/>
      <c r="N61" s="247"/>
      <c r="O61" s="247"/>
      <c r="P61" s="247"/>
      <c r="Q61" s="247"/>
      <c r="R61" s="247"/>
      <c r="S61" s="247"/>
    </row>
    <row r="62" spans="1:19" ht="15" customHeight="1" x14ac:dyDescent="0.2">
      <c r="A62" s="247"/>
      <c r="B62" s="247"/>
      <c r="C62" s="247"/>
      <c r="D62" s="247"/>
      <c r="E62" s="247"/>
      <c r="F62" s="247"/>
      <c r="G62" s="247"/>
      <c r="H62" s="247"/>
      <c r="I62" s="247"/>
      <c r="J62" s="247"/>
      <c r="K62" s="247"/>
      <c r="L62" s="247"/>
      <c r="M62" s="247"/>
      <c r="N62" s="247"/>
      <c r="O62" s="247"/>
      <c r="P62" s="247"/>
      <c r="Q62" s="247"/>
      <c r="R62" s="247"/>
      <c r="S62" s="247"/>
    </row>
  </sheetData>
  <mergeCells count="8">
    <mergeCell ref="B6:J6"/>
    <mergeCell ref="B8:J8"/>
    <mergeCell ref="A38:J38"/>
    <mergeCell ref="A1:J1"/>
    <mergeCell ref="A2:J2"/>
    <mergeCell ref="A3:J3"/>
    <mergeCell ref="A4:J4"/>
    <mergeCell ref="A5:J5"/>
  </mergeCells>
  <pageMargins left="0.7" right="0.7"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Operating Performance</vt:lpstr>
      <vt:lpstr>Portfolio</vt:lpstr>
      <vt:lpstr>Repurchase Agreements and Cost </vt:lpstr>
      <vt:lpstr>Balance Sheet</vt:lpstr>
      <vt:lpstr>Income Statement</vt:lpstr>
      <vt:lpstr>GAAP to Non-GAAP Rec</vt:lpstr>
      <vt:lpstr>Summary of Core Earnings</vt:lpstr>
      <vt:lpstr>Portfolio!Print_Area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TWO Q4-2019 Earnings and Operating Metrics (Downloadable File)</dc:title>
  <dc:creator>Workiva - Corey Stolhammer</dc:creator>
  <cp:lastModifiedBy>Margaret Field</cp:lastModifiedBy>
  <dcterms:created xsi:type="dcterms:W3CDTF">2020-02-03T15:46:39Z</dcterms:created>
  <dcterms:modified xsi:type="dcterms:W3CDTF">2020-02-04T18:01:40Z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{958F2378-BE88-46A9-9D8D-4ED70B4073A8}</vt:lpwstr>
  </property>
</Properties>
</file>