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00" windowHeight="10400" activeTab="0"/>
  </bookViews>
  <sheets>
    <sheet name="Consolidated Balance Sheet" sheetId="1" r:id="rId1"/>
    <sheet name="Consolidated Income Statement" sheetId="2" r:id="rId2"/>
    <sheet name="Recon of Net Earnings to FFO" sheetId="3" r:id="rId3"/>
    <sheet name="Recon of Net Earnings to EBITDA" sheetId="4" r:id="rId4"/>
    <sheet name="Operating Portfolio I" sheetId="5" r:id="rId5"/>
    <sheet name="Operating Portfolio II" sheetId="6" r:id="rId6"/>
    <sheet name="Operating Portfolio III" sheetId="7" r:id="rId7"/>
    <sheet name="Customer Information" sheetId="8" r:id="rId8"/>
    <sheet name="Land Portfolio I" sheetId="9" r:id="rId9"/>
    <sheet name="Land Portfolio II" sheetId="10" r:id="rId10"/>
    <sheet name="Strategic Capital Highlights" sheetId="11" r:id="rId11"/>
    <sheet name="Strategic Capital Information" sheetId="12" r:id="rId12"/>
    <sheet name="Non-GAAP prorata" sheetId="13" r:id="rId13"/>
    <sheet name="Debt Components I " sheetId="14" r:id="rId14"/>
    <sheet name="Debt Components II" sheetId="15" r:id="rId15"/>
    <sheet name="NAV Components I" sheetId="16" r:id="rId16"/>
    <sheet name="NAV Components II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PER12" localSheetId="10">#REF!</definedName>
    <definedName name="___PER12">#REF!</definedName>
    <definedName name="__PER12" localSheetId="12">#REF!</definedName>
    <definedName name="__PER12" localSheetId="10">#REF!</definedName>
    <definedName name="__PER12" localSheetId="11">#REF!</definedName>
    <definedName name="__PER12">#REF!</definedName>
    <definedName name="_1_1996NOI">'[1]CASH FLOW'!$D$31:$D$31</definedName>
    <definedName name="_2_2006NOI">'[1]CASH FLOW'!$N$31:$N$31</definedName>
    <definedName name="_PER12" localSheetId="0">'[2]2005'!#REF!</definedName>
    <definedName name="_PER12" localSheetId="1">#REF!</definedName>
    <definedName name="_PER12" localSheetId="7">'[3]Sheet1'!#REF!</definedName>
    <definedName name="_PER12" localSheetId="12">#REF!</definedName>
    <definedName name="_PER12" localSheetId="3">#REF!</definedName>
    <definedName name="_PER12" localSheetId="10">#REF!</definedName>
    <definedName name="_PER12" localSheetId="11">#REF!</definedName>
    <definedName name="_PER12">#REF!</definedName>
    <definedName name="_sum2">'[4]Best and Final'!$B$1:$S$14</definedName>
    <definedName name="AllocDetailCurrency">'[5]AllocDetail'!$A$4</definedName>
    <definedName name="AllocDetailFormat">'[5]AllocDetail'!$9:$9</definedName>
    <definedName name="AllocDetailNotesStartHere">'[5]AllocDetail'!$A$9</definedName>
    <definedName name="AllocDetailPeriod">'[5]AllocDetail'!$A$3</definedName>
    <definedName name="AllocDetailTitle">'[5]AllocDetail'!$A$2</definedName>
    <definedName name="AllocDetailTotal">'[5]AllocDetail'!$K$5</definedName>
    <definedName name="AMBShareAggregateHideCol">'[5]AMBShareAggregate'!$Q:$AB</definedName>
    <definedName name="AMBShareAggregateHideRow">'[5]AMBShareAggregate'!$6:$7</definedName>
    <definedName name="AMBShareCapTableHidCol">'[5]AMBShareCapTable'!$AQ:$AR</definedName>
    <definedName name="AMBShareCapTableHideRow1">'[5]AMBShareCapTable'!$7:$7</definedName>
    <definedName name="AMBShareCapTableHideRow2">'[5]AMBShareCapTable'!$25:$25</definedName>
    <definedName name="AMBShareCapTablePeriod">'[5]AMBShareCapTable'!$A$3</definedName>
    <definedName name="AMBShareDetailCFLine">'[5]AMBShareDetail'!$10:$10</definedName>
    <definedName name="AMBShareDetailCurrency">'[5]AMBShareDetail'!$A$4</definedName>
    <definedName name="AMBShareDetailData">'[5]AMBShareDetail'!$E$7:$AE$7</definedName>
    <definedName name="AMBShareDetailDescription">'[5]AMBShareDetail'!$A$5</definedName>
    <definedName name="AMBShareDetailNormal">'[5]AMBShareDetail'!$G:$G</definedName>
    <definedName name="AMBShareDetailParams">'[5]AMBShareDetail'!$B$8:$B$47</definedName>
    <definedName name="AMBShareDetailPeriod">'[5]AMBShareDetail'!$A$3</definedName>
    <definedName name="AMBShareDetailSDLine">'[5]AMBShareDetail'!$9:$9</definedName>
    <definedName name="AMBShareDetailTitle">'[5]AMBShareDetail'!$A$2</definedName>
    <definedName name="ANALYS" localSheetId="12">#REF!</definedName>
    <definedName name="ANALYS" localSheetId="11">#REF!</definedName>
    <definedName name="ANALYS">#REF!</definedName>
    <definedName name="ASD" localSheetId="13">#REF!</definedName>
    <definedName name="ASD" localSheetId="14">#REF!</definedName>
    <definedName name="ASD" localSheetId="12">#REF!</definedName>
    <definedName name="ASD" localSheetId="11">#REF!</definedName>
    <definedName name="ASD">'[6]LAYOUT'!$AF$3</definedName>
    <definedName name="ass" localSheetId="12">#REF!</definedName>
    <definedName name="ass" localSheetId="11">#REF!</definedName>
    <definedName name="ass">#REF!</definedName>
    <definedName name="Bid_Sum">#REF!</definedName>
    <definedName name="bp">#REF!</definedName>
    <definedName name="BSF">'[1]AMORT'!$B$5:$B$5</definedName>
    <definedName name="CapDebtSum" localSheetId="13">#REF!</definedName>
    <definedName name="CapDebtSum" localSheetId="14">#REF!</definedName>
    <definedName name="CapDebtSum">#REF!</definedName>
    <definedName name="CAPITAL" localSheetId="12">'[7]Capital-11'!$A$1:$J$71</definedName>
    <definedName name="CAPITAL" localSheetId="10">'[8]Capital-11'!$A$1:$J$71</definedName>
    <definedName name="CAPITAL" localSheetId="11">'[7]Capital-11'!$A$1:$J$71</definedName>
    <definedName name="CAPITAL">'[9]Capital-11'!$A$1:$J$71</definedName>
    <definedName name="CapTableCreditLinesEntry">'[10]CapTable'!$A$145:$E$156</definedName>
    <definedName name="CapTableCreditLinesEntryFixed">'[5]CapTable'!$M$145:$Q$156</definedName>
    <definedName name="CapTablePeriod">'[11]CapTable'!$A$3</definedName>
    <definedName name="CapTableSeniorDebtEntry">'[10]CapTable'!$A$126:$E$139</definedName>
    <definedName name="CapTableUnsecuredBonds">'[11]CapTable'!$C$140</definedName>
    <definedName name="CapTableUnsecuredLines">'[11]CapTable'!$C$157</definedName>
    <definedName name="CapTableUnsecuredLinesFixed">'[11]CapTable'!$O$157</definedName>
    <definedName name="CONSOLBS" localSheetId="1">#REF!</definedName>
    <definedName name="CONSOLBS" localSheetId="12">#REF!</definedName>
    <definedName name="CONSOLBS" localSheetId="10">#REF!</definedName>
    <definedName name="CONSOLBS" localSheetId="11">#REF!</definedName>
    <definedName name="CONSOLBS">#REF!</definedName>
    <definedName name="ConsolCodeColCount">'[12]ConslidationCodes'!$P$3</definedName>
    <definedName name="ConsolCodeRowCount">'[12]ConslidationCodes'!$P$2</definedName>
    <definedName name="ConsolCodesOrigin">'[12]ConslidationCodes'!$B$7</definedName>
    <definedName name="CONSOLIS" localSheetId="12">#REF!</definedName>
    <definedName name="CONSOLIS" localSheetId="10">#REF!</definedName>
    <definedName name="CONSOLIS" localSheetId="11">#REF!</definedName>
    <definedName name="CONSOLIS">#REF!</definedName>
    <definedName name="ControlConsolJVEntities">'[5]Control'!$C$12:$C$20</definedName>
    <definedName name="CURR">'[13]M-6 Same Store'!$CZ$1</definedName>
    <definedName name="CurrenciesOrigin">'[12]CurrencyRates'!$B$7</definedName>
    <definedName name="CurrencyAnalysisCurrency">'[5]CurrencyAnalysis'!$A$4</definedName>
    <definedName name="CurrencyAnalysisDescription">'[5]CurrencyAnalysis'!$A$5</definedName>
    <definedName name="CurrencyAnalysisParams">'[5]CurrencyAnalysis'!$B$8:$B$157</definedName>
    <definedName name="CurrencyAnalysisPeriod">'[5]CurrencyAnalysis'!$A$3</definedName>
    <definedName name="CurrencyAnalysisTitle">'[5]CurrencyAnalysis'!$A$2</definedName>
    <definedName name="CurrencyAnalysisUSDFixed">'[5]CurrencyAnalysis'!$E$53</definedName>
    <definedName name="CurrencyAnalysisUSDVariable">'[5]CurrencyAnalysis'!$E$57</definedName>
    <definedName name="CurrencyColCount">'[12]CurrencyRates'!$M$3</definedName>
    <definedName name="CurrencyDetailAMBShare">'[5]CurrencyAnalysisDetail'!$C$11</definedName>
    <definedName name="CurrencyDetailBalance">'[5]CurrencyAnalysisDetail'!$M$11</definedName>
    <definedName name="CurrencyDetailCurrency">'[5]CurrencyAnalysisDetail'!$A$4</definedName>
    <definedName name="CurrencyDetailDataEnd">'[5]CurrencyAnalysisDetail'!$10:$10</definedName>
    <definedName name="CurrencyDetailDescription">'[5]CurrencyAnalysisDetail'!$A$5</definedName>
    <definedName name="CurrencyDetailFormat">'[5]CurrencyAnalysisDetail'!$9:$9</definedName>
    <definedName name="CurrencyDetailNotesStartHere">'[5]CurrencyAnalysisDetail'!$A$9</definedName>
    <definedName name="CurrencyDetailPeriod">'[5]CurrencyAnalysisDetail'!$A$3</definedName>
    <definedName name="CurrencyDetailRate">'[5]CurrencyAnalysisDetail'!$I$11</definedName>
    <definedName name="CurrencyDetailTitle">'[5]CurrencyAnalysisDetail'!$A$2</definedName>
    <definedName name="CurrencyDetailYTM">'[5]CurrencyAnalysisDetail'!$K$11</definedName>
    <definedName name="CurrencyRowCount">'[12]CurrencyRates'!$M$2</definedName>
    <definedName name="Data" localSheetId="1">#REF!</definedName>
    <definedName name="Data">#REF!</definedName>
    <definedName name="DEBTANALYSIS" localSheetId="12">'[7]Debt Analysis-12'!$A$1:$R$65</definedName>
    <definedName name="DEBTANALYSIS" localSheetId="10">'[8]Debt Analysis-12'!$A$1:$R$65</definedName>
    <definedName name="DEBTANALYSIS" localSheetId="11">'[7]Debt Analysis-12'!$A$1:$R$65</definedName>
    <definedName name="DEBTANALYSIS">'[9]Debt Analysis-12'!$A$1:$R$65</definedName>
    <definedName name="dev_all" localSheetId="12">'[14]Developmt-9'!$A$1:$L$69</definedName>
    <definedName name="dev_all" localSheetId="10">'[15]Developmt-9'!$A$1:$L$69</definedName>
    <definedName name="dev_all" localSheetId="11">'[14]Developmt-9'!$A$1:$L$69</definedName>
    <definedName name="dev_all">'[16]Developmt-9'!$A$1:$L$69</definedName>
    <definedName name="dev_Eur" localSheetId="1">#REF!</definedName>
    <definedName name="dev_Eur" localSheetId="12">#REF!</definedName>
    <definedName name="dev_Eur" localSheetId="10">#REF!</definedName>
    <definedName name="dev_Eur" localSheetId="11">#REF!</definedName>
    <definedName name="dev_Eur">#REF!</definedName>
    <definedName name="dev_Mex" localSheetId="12">#REF!</definedName>
    <definedName name="dev_Mex" localSheetId="10">#REF!</definedName>
    <definedName name="dev_Mex" localSheetId="11">#REF!</definedName>
    <definedName name="dev_Mex">#REF!</definedName>
    <definedName name="dev_US" localSheetId="12">#REF!</definedName>
    <definedName name="dev_US" localSheetId="10">#REF!</definedName>
    <definedName name="dev_US" localSheetId="11">#REF!</definedName>
    <definedName name="dev_US">#REF!</definedName>
    <definedName name="Direct_owned_pipeline_with_China">#REF!</definedName>
    <definedName name="Dollars">#REF!</definedName>
    <definedName name="EntitiesOrigin">'[12]Entities'!$B$7</definedName>
    <definedName name="EntityColCount">'[12]Entities'!$P$3</definedName>
    <definedName name="EntityRowCount">'[12]Entities'!$P$2</definedName>
    <definedName name="EXHIBIT1" localSheetId="1">#REF!</definedName>
    <definedName name="EXHIBIT1" localSheetId="12">#REF!</definedName>
    <definedName name="EXHIBIT1" localSheetId="10">#REF!</definedName>
    <definedName name="EXHIBIT1" localSheetId="11">#REF!</definedName>
    <definedName name="EXHIBIT1">#REF!</definedName>
    <definedName name="ExportCurrency">'[5]Export'!$A$4</definedName>
    <definedName name="ExportFormat">'[5]Export'!$8:$8</definedName>
    <definedName name="ExportNotesStartHere">'[5]Export'!$A$8</definedName>
    <definedName name="ExportPeriod">'[5]Export'!$A$3</definedName>
    <definedName name="ExportTitle">'[5]Export'!$A$2</definedName>
    <definedName name="ExtensionsCFLine">'[10]Extensions'!$9:$9</definedName>
    <definedName name="ExtensionsCurrency">'[10]Extensions'!$A$4</definedName>
    <definedName name="ExtensionsData">'[10]Extensions'!$D$7:$AB$7</definedName>
    <definedName name="ExtensionsDescription">'[10]Extensions'!$A$5</definedName>
    <definedName name="ExtensionsExtended">'[10]Extensions'!$S:$S</definedName>
    <definedName name="ExtensionShareTotal">'[5]Extensions'!$39:$39</definedName>
    <definedName name="ExtensionsNormal">'[10]Extensions'!$F:$F</definedName>
    <definedName name="ExtensionsParams">'[10]Extensions'!$B$8:$B$31</definedName>
    <definedName name="ExtensionsPeriod">'[10]Extensions'!$A$3</definedName>
    <definedName name="ExtensionsScale">'[10]Extensions'!$A$41</definedName>
    <definedName name="ExtensionsScaleController">'[5]Extensions'!$A$42:$A$48</definedName>
    <definedName name="ExtensionsSDLine">'[10]Extensions'!$10:$10</definedName>
    <definedName name="ExtensionsTitle">'[10]Extensions'!$A$2</definedName>
    <definedName name="FacilitiesOrigin">'[12]Facilities'!$B$33</definedName>
    <definedName name="FacilityColCount">'[12]Facilities'!$N$3</definedName>
    <definedName name="FacilityRowCount">'[12]Facilities'!$N$2</definedName>
    <definedName name="FFO" localSheetId="1">#REF!</definedName>
    <definedName name="FFO" localSheetId="12">#REF!</definedName>
    <definedName name="FFO" localSheetId="10">#REF!</definedName>
    <definedName name="FFO" localSheetId="11">#REF!</definedName>
    <definedName name="FFO">#REF!</definedName>
    <definedName name="fforec" localSheetId="12">#REF!</definedName>
    <definedName name="fforec" localSheetId="11">#REF!</definedName>
    <definedName name="fforec">#REF!</definedName>
    <definedName name="FINHIGH" localSheetId="12">#REF!</definedName>
    <definedName name="FINHIGH" localSheetId="11">#REF!</definedName>
    <definedName name="FINHIGH">#REF!</definedName>
    <definedName name="FixedRateColCount">'[17]FixedRates'!$Q$3</definedName>
    <definedName name="FixedRateRowCount">'[17]FixedRates'!$Q$2</definedName>
    <definedName name="FixedRatesOrigin">'[17]FixedRates'!$B$8</definedName>
    <definedName name="FloatingRateColCount">'[12]FloatingRates'!$N$3</definedName>
    <definedName name="FloatingRateRowCount">'[12]FloatingRates'!$N$2</definedName>
    <definedName name="FloatingRatesOrigin">'[12]FloatingRates'!$B$8</definedName>
    <definedName name="FUND_BS" localSheetId="12">#REF!</definedName>
    <definedName name="FUND_BS" localSheetId="11">#REF!</definedName>
    <definedName name="FUND_BS">#REF!</definedName>
    <definedName name="FUND_IS_KOREA" localSheetId="12">#REF!</definedName>
    <definedName name="FUND_IS_KOREA" localSheetId="11">#REF!</definedName>
    <definedName name="FUND_IS_KOREA">#REF!</definedName>
    <definedName name="FUNDBS" localSheetId="12">#REF!</definedName>
    <definedName name="FUNDBS" localSheetId="11">#REF!</definedName>
    <definedName name="FUNDBS">#REF!</definedName>
    <definedName name="FY" localSheetId="1">#REF!</definedName>
    <definedName name="FY" localSheetId="7">'[3]Sheet1'!$R$3</definedName>
    <definedName name="FY" localSheetId="12">#REF!</definedName>
    <definedName name="FY" localSheetId="3">#REF!</definedName>
    <definedName name="FY" localSheetId="10">#REF!</definedName>
    <definedName name="FY" localSheetId="11">#REF!</definedName>
    <definedName name="FY">#REF!</definedName>
    <definedName name="FYF">'[6]LAYOUT'!$AF$4</definedName>
    <definedName name="hmcell" localSheetId="1">#REF!</definedName>
    <definedName name="hmcell" localSheetId="12">#REF!</definedName>
    <definedName name="hmcell" localSheetId="3">#REF!</definedName>
    <definedName name="hmcell" localSheetId="10">#REF!</definedName>
    <definedName name="hmcell" localSheetId="11">#REF!</definedName>
    <definedName name="hmcell">#REF!</definedName>
    <definedName name="InterestPeriod">'[11]Interest'!$A$3</definedName>
    <definedName name="investment" localSheetId="12">'[14]Invest-8'!$A$1:$L$92</definedName>
    <definedName name="investment" localSheetId="10">'[15]Invest-8'!$A$1:$L$92</definedName>
    <definedName name="investment" localSheetId="11">'[14]Invest-8'!$A$1:$L$92</definedName>
    <definedName name="investment">'[16]Invest-8'!$A$1:$L$92</definedName>
    <definedName name="IS" localSheetId="9">'Land Portfolio II'!$B$1:$K$24</definedName>
    <definedName name="IS">#REF!</definedName>
    <definedName name="IsAMBDebtModel">TRUE</definedName>
    <definedName name="istatus">'[18]List Box'!$E$6</definedName>
    <definedName name="LenderColCount">'[12]Lenders'!$N$3</definedName>
    <definedName name="LenderRowCount">'[12]Lenders'!$N$2</definedName>
    <definedName name="LendersOrigin">'[12]Lenders'!$B$5</definedName>
    <definedName name="LSEACTIVITY" localSheetId="12">'[19]Lseactv-7'!$A$1:$X$61</definedName>
    <definedName name="LSEACTIVITY" localSheetId="10">'[20]Lseactv-7'!$A$1:$X$61</definedName>
    <definedName name="LSEACTIVITY" localSheetId="11">'[19]Lseactv-7'!$A$1:$X$61</definedName>
    <definedName name="LSEACTIVITY">'[21]Lseactv-7'!$A$1:$X$61</definedName>
    <definedName name="lseexpire" localSheetId="12">'[19]Lseexp-6'!$A$1:$P$65</definedName>
    <definedName name="lseexpire" localSheetId="10">'[20]Lseexp-6'!$A$1:$P$65</definedName>
    <definedName name="lseexpire" localSheetId="11">'[19]Lseexp-6'!$A$1:$P$65</definedName>
    <definedName name="lseexpire">'[21]Lseexp-6'!$A$1:$P$65</definedName>
    <definedName name="M2MSummaryCreditLines">'[10]M2MSummary'!$D$16</definedName>
    <definedName name="M2MSummaryCreditLinesFixed">'[11]M2MSummary'!$F$13</definedName>
    <definedName name="M2MSummaryCreditLinesFloating">'[11]M2MSummary'!$F$14</definedName>
    <definedName name="M2MSummaryParamsDC">'[10]M2MSummary'!$C$8:$C$33</definedName>
    <definedName name="M2MSummarySeniorDebt">'[11]M2MSummary'!$F$12</definedName>
    <definedName name="M2MSwapDeleteCols">'[5]M2MSwap'!$R:$S</definedName>
    <definedName name="matrix" localSheetId="12">#REF!</definedName>
    <definedName name="matrix" localSheetId="11">#REF!</definedName>
    <definedName name="matrix">#REF!</definedName>
    <definedName name="NvsAnswerCol" localSheetId="12">"[Drill1]JRNLLAYOUT!$A$4:$A$279"</definedName>
    <definedName name="NvsAnswerCol" localSheetId="11">"[Drill1]JRNLLAYOUT!$A$4:$A$279"</definedName>
    <definedName name="NvsAnswerCol">"[Drill10]JRNLLAYOUT!$A$4:$A$114"</definedName>
    <definedName name="NvsASD" localSheetId="0">"V2011-09-30"</definedName>
    <definedName name="NvsASD" localSheetId="7">"V2016-03-31"</definedName>
    <definedName name="NvsASD" localSheetId="13">"V2011-06-30"</definedName>
    <definedName name="NvsASD" localSheetId="14">"V2011-06-30"</definedName>
    <definedName name="NvsASD" localSheetId="12">"V2010-06-30"</definedName>
    <definedName name="NvsASD" localSheetId="3">"V2010-12-31"</definedName>
    <definedName name="NvsASD" localSheetId="2">"V2016-09-30"</definedName>
    <definedName name="NvsASD" localSheetId="10">"V2004-08-31"</definedName>
    <definedName name="NvsASD" localSheetId="11">"V2010-06-30"</definedName>
    <definedName name="NvsASD">"V2008-12-31"</definedName>
    <definedName name="NvsAutoDrillOk">"VN"</definedName>
    <definedName name="NvsDateToNumber">"Y"</definedName>
    <definedName name="NvsElapsedTime" localSheetId="0">0.00228009259444661</definedName>
    <definedName name="NvsElapsedTime" localSheetId="13">0.000104166669188999</definedName>
    <definedName name="NvsElapsedTime" localSheetId="14">0.000104166669188999</definedName>
    <definedName name="NvsElapsedTime" localSheetId="12">0.000104166661913041</definedName>
    <definedName name="NvsElapsedTime" localSheetId="3">0.000810185185400769</definedName>
    <definedName name="NvsElapsedTime" localSheetId="2">0.000324074069794733</definedName>
    <definedName name="NvsElapsedTime" localSheetId="10">0</definedName>
    <definedName name="NvsElapsedTime" localSheetId="11">0.000104166661913041</definedName>
    <definedName name="NvsElapsedTime">0.0000462962925666943</definedName>
    <definedName name="NvsEndTime" localSheetId="0">40824.6776157407</definedName>
    <definedName name="NvsEndTime" localSheetId="7">42457.6404976852</definedName>
    <definedName name="NvsEndTime" localSheetId="13">40737.4587962963</definedName>
    <definedName name="NvsEndTime" localSheetId="14">40737.4587962963</definedName>
    <definedName name="NvsEndTime" localSheetId="12">40371.3757060185</definedName>
    <definedName name="NvsEndTime" localSheetId="3">40555.7414351852</definedName>
    <definedName name="NvsEndTime" localSheetId="2">42641.4515625</definedName>
    <definedName name="NvsEndTime" localSheetId="10">36670.4531644676</definedName>
    <definedName name="NvsEndTime" localSheetId="11">40371.3757060185</definedName>
    <definedName name="NvsEndTime">39828.5577893518</definedName>
    <definedName name="NvsInstLang">"VENG"</definedName>
    <definedName name="NvsInstSpec" localSheetId="7">"%,LACT_USD,SBAL,FBOOK_CODE,VLOC,VUSG,VNUS,FBUSINESS_UNIT,V51001,FACCOUNT,TPLD_ACCT_ROLLUP,NREAL_ESTATE"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 localSheetId="0">"%,X,RZF..,CZF.."</definedName>
    <definedName name="NvsNplSpec" localSheetId="7">"%,X,RZF..,CZF.."</definedName>
    <definedName name="NvsNplSpec" localSheetId="13">"%,X,RZF..,CZF.."</definedName>
    <definedName name="NvsNplSpec" localSheetId="14">"%,X,RZF..,CZF.."</definedName>
    <definedName name="NvsNplSpec" localSheetId="12">"%,X,RZF..,CZF.."</definedName>
    <definedName name="NvsNplSpec" localSheetId="3">"%,X,RZF..,CZF.."</definedName>
    <definedName name="NvsNplSpec" localSheetId="10">"%,X,RZF..,CZF.."</definedName>
    <definedName name="NvsNplSpec" localSheetId="11">"%,X,RZF..,CZF.."</definedName>
    <definedName name="NvsNplSpec">"%,X,RNF..,CNF.."</definedName>
    <definedName name="NvsPanelBusUnit" localSheetId="12">"V03000"</definedName>
    <definedName name="NvsPanelBusUnit" localSheetId="11">"V03000"</definedName>
    <definedName name="NvsPanelBusUnit">"V"</definedName>
    <definedName name="NvsPanelEffdt" localSheetId="0">"V2020-12-31"</definedName>
    <definedName name="NvsPanelEffdt" localSheetId="7">"V1901-01-01"</definedName>
    <definedName name="NvsPanelEffdt" localSheetId="13">"V2010-12-31"</definedName>
    <definedName name="NvsPanelEffdt" localSheetId="14">"V2010-12-31"</definedName>
    <definedName name="NvsPanelEffdt" localSheetId="12">"V2020-12-31"</definedName>
    <definedName name="NvsPanelEffdt" localSheetId="3">"V2020-12-31"</definedName>
    <definedName name="NvsPanelEffdt" localSheetId="2">"V2030-12-31"</definedName>
    <definedName name="NvsPanelEffdt" localSheetId="10">"V1900-01-01"</definedName>
    <definedName name="NvsPanelEffdt" localSheetId="11">"V2020-12-31"</definedName>
    <definedName name="NvsPanelEffdt">"V2008-12-31"</definedName>
    <definedName name="NvsPanelSetid" localSheetId="7">"VNONEU"</definedName>
    <definedName name="NvsPanelSetid">"V03000"</definedName>
    <definedName name="NvsParentRef" localSheetId="7">"'[Trial Balance Prologis LP2.xls]Sheet1'!$C$30"</definedName>
    <definedName name="NvsParentRef" localSheetId="12">"[Drill14]Sheet1!$P$35"</definedName>
    <definedName name="NvsParentRef" localSheetId="3">"'[Page 2 Workpaper 2010 - Q4.xls]Sheet1'!$J$14"</definedName>
    <definedName name="NvsParentRef" localSheetId="10">"'[Preliminary Balance Sheet.xlsx]LAYOUT'!$P$24"</definedName>
    <definedName name="NvsParentRef" localSheetId="11">"[Drill14]Sheet1!$P$35"</definedName>
    <definedName name="NvsParentRef">"[Drill9]Sheet1!$J$6"</definedName>
    <definedName name="NvsReqBU">"V03000"</definedName>
    <definedName name="NvsReqBUOnly" localSheetId="12">"VY"</definedName>
    <definedName name="NvsReqBUOnly" localSheetId="2">"VY"</definedName>
    <definedName name="NvsReqBUOnly" localSheetId="11">"VY"</definedName>
    <definedName name="NvsReqBUOnly">"VN"</definedName>
    <definedName name="NvsTransLed">"VN"</definedName>
    <definedName name="NvsTreeASD" localSheetId="0">"V2011-09-30"</definedName>
    <definedName name="NvsTreeASD" localSheetId="7">"V2016-03-31"</definedName>
    <definedName name="NvsTreeASD" localSheetId="13">"V2011-06-30"</definedName>
    <definedName name="NvsTreeASD" localSheetId="14">"V2011-06-30"</definedName>
    <definedName name="NvsTreeASD" localSheetId="12">"V2010-06-30"</definedName>
    <definedName name="NvsTreeASD" localSheetId="3">"V2010-12-31"</definedName>
    <definedName name="NvsTreeASD" localSheetId="2">"V2016-09-30"</definedName>
    <definedName name="NvsTreeASD" localSheetId="10">"V2004-08-31"</definedName>
    <definedName name="NvsTreeASD" localSheetId="11">"V2010-06-30"</definedName>
    <definedName name="NvsTreeASD">"V2008-12-31"</definedName>
    <definedName name="NvsValTbl.ACCOUNT">"GL_ACCOUNT_TBL"</definedName>
    <definedName name="NvsValTbl.AFFILIATE" localSheetId="7">"AFFILIATE_VW"</definedName>
    <definedName name="NvsValTbl.AFFILIATE">"GL_ACCOUNT_TBL"</definedName>
    <definedName name="NvsValTbl.BUSINESS_UNIT" localSheetId="7">"BUS_UNIT_TBL_FS"</definedName>
    <definedName name="NvsValTbl.BUSINESS_UNIT" localSheetId="12">"BUS_UNIT_TBL_FS"</definedName>
    <definedName name="NvsValTbl.BUSINESS_UNIT" localSheetId="11">"BUS_UNIT_TBL_FS"</definedName>
    <definedName name="NvsValTbl.BUSINESS_UNIT">"BUS_UNIT_TBL_GL"</definedName>
    <definedName name="NvsValTbl.CURRENCY_CD">"CURRENCY_CD_TBL"</definedName>
    <definedName name="NvsValTbl.DEPTID" localSheetId="0">"DEPARTMENT_TBL"</definedName>
    <definedName name="NvsValTbl.DEPTID" localSheetId="10">"DEPARTMENT_TBL"</definedName>
    <definedName name="NvsValTbl.DEPTID">"DEPT_TBL"</definedName>
    <definedName name="NvsValTbl.PRODUCT" localSheetId="13">"BUS_UNIT_TBL_GL"</definedName>
    <definedName name="NvsValTbl.PRODUCT" localSheetId="14">"BUS_UNIT_TBL_GL"</definedName>
    <definedName name="NvsValTbl.PRODUCT">"PRODUCT_TBL"</definedName>
    <definedName name="NvsValTbl.PROJECT_ID" localSheetId="7">"PROJECT"</definedName>
    <definedName name="NvsValTbl.PROJECT_ID" localSheetId="13">"PROJECT"</definedName>
    <definedName name="NvsValTbl.PROJECT_ID" localSheetId="14">"PROJECT"</definedName>
    <definedName name="NvsValTbl.PROJECT_ID" localSheetId="12">"PLD_PROJECT_VW"</definedName>
    <definedName name="NvsValTbl.PROJECT_ID" localSheetId="3">"PROJECT"</definedName>
    <definedName name="NvsValTbl.PROJECT_ID" localSheetId="11">"PLD_PROJECT_VW"</definedName>
    <definedName name="NvsValTbl.PROJECT_ID">"PROJECT_ID_VW"</definedName>
    <definedName name="OCCUPANCY" localSheetId="12">'[19]Occup-5'!$A$1:$W$56</definedName>
    <definedName name="OCCUPANCY" localSheetId="10">'[20]Occup-5'!$A$1:$W$56</definedName>
    <definedName name="OCCUPANCY" localSheetId="11">'[19]Occup-5'!$A$1:$W$56</definedName>
    <definedName name="OCCUPANCY">'[21]Occup-5'!$A$1:$W$56</definedName>
    <definedName name="OtherDebtPlug">'[10]Config'!$C$17</definedName>
    <definedName name="PED" localSheetId="1">'[22]Template'!#REF!</definedName>
    <definedName name="PED">'[22]Template'!#REF!</definedName>
    <definedName name="PER" localSheetId="1">#REF!</definedName>
    <definedName name="PER" localSheetId="12">#REF!</definedName>
    <definedName name="PER" localSheetId="3">#REF!</definedName>
    <definedName name="PER" localSheetId="10">#REF!</definedName>
    <definedName name="PER" localSheetId="11">#REF!</definedName>
    <definedName name="PER">#REF!</definedName>
    <definedName name="PRICE1" localSheetId="12">#REF!</definedName>
    <definedName name="PRICE1" localSheetId="11">#REF!</definedName>
    <definedName name="PRICE1">#REF!</definedName>
    <definedName name="PRICE2" localSheetId="12">#REF!</definedName>
    <definedName name="PRICE2" localSheetId="11">#REF!</definedName>
    <definedName name="PRICE2">#REF!</definedName>
    <definedName name="PRICE3">#REF!</definedName>
    <definedName name="PRICE4">#REF!</definedName>
    <definedName name="PRICE5">#REF!</definedName>
    <definedName name="PRICE6">#REF!</definedName>
    <definedName name="PRICE7">#REF!</definedName>
    <definedName name="PRINT" localSheetId="10">#REF!</definedName>
    <definedName name="PRINT">#REF!</definedName>
    <definedName name="_xlnm.Print_Area" localSheetId="0">'Consolidated Balance Sheet'!$C$2:$N$22</definedName>
    <definedName name="_xlnm.Print_Area" localSheetId="1">'Consolidated Income Statement'!$C$1:$I$42</definedName>
    <definedName name="_xlnm.Print_Area" localSheetId="7">'Customer Information'!$B$1:$L$32</definedName>
    <definedName name="_xlnm.Print_Area" localSheetId="13">'Debt Components I '!$A$1:$R$33</definedName>
    <definedName name="_xlnm.Print_Area" localSheetId="14">'Debt Components II'!$B$2:$O$34</definedName>
    <definedName name="_xlnm.Print_Area" localSheetId="8">'Land Portfolio I'!$B$1:$K$38</definedName>
    <definedName name="_xlnm.Print_Area" localSheetId="9">'Land Portfolio II'!$B$1:$K$35</definedName>
    <definedName name="_xlnm.Print_Area" localSheetId="15">'NAV Components I'!$A$1:$M$47</definedName>
    <definedName name="_xlnm.Print_Area" localSheetId="12">'Non-GAAP prorata'!$B$2:$G$39</definedName>
    <definedName name="_xlnm.Print_Area" localSheetId="4">'Operating Portfolio I'!$B$1:$O$40</definedName>
    <definedName name="_xlnm.Print_Area" localSheetId="5">'Operating Portfolio II'!#REF!</definedName>
    <definedName name="_xlnm.Print_Area" localSheetId="6">'Operating Portfolio III'!#REF!</definedName>
    <definedName name="_xlnm.Print_Area" localSheetId="3">'Recon of Net Earnings to EBITDA'!$B$2:$J$15</definedName>
    <definedName name="_xlnm.Print_Area" localSheetId="2">'Recon of Net Earnings to FFO'!$A$1:$J$34</definedName>
    <definedName name="_xlnm.Print_Area" localSheetId="10">'Strategic Capital Highlights'!$A$1:$K$30</definedName>
    <definedName name="_xlnm.Print_Area" localSheetId="11">'Strategic Capital Information'!$B$1:$I$35</definedName>
    <definedName name="_xlnm.Print_Titles">'C:\DOCUME~1\zdavis\LOCALS~1\Temp\Temporary Directory 1 for Supplemental_PPT Template and excel.zip\Supplemental_PPT Template and excel\SFOMFW01\Capital_Mkts\SECURED DEBT\Q302\[Secured Debt.xls]Q302 Prin Rec'!$A:$C,'C:\DOCUME~1\zdavis\LOCALS~1\Temp\Temporary Directory 1 for Supplemental_PPT Template and excel.zip\Supplemental_PPT Template and excel\SFOMFW01\Capital_Mkts\SECURED DEBT\Q302\[Secured Debt.xls]Q302 Prin Rec'!$5:$5</definedName>
    <definedName name="rregion">'[18]List Box'!$M$6:$M$30</definedName>
    <definedName name="rstatus">'[18]List Box'!$D$6:$D$15</definedName>
    <definedName name="rtime">'[18]List Box'!$V$6:$V$24</definedName>
    <definedName name="ryear">'[18]List Box'!$S$6:$S$13</definedName>
    <definedName name="SALE1" localSheetId="12">#REF!</definedName>
    <definedName name="SALE1" localSheetId="11">#REF!</definedName>
    <definedName name="SALE1">#REF!</definedName>
    <definedName name="SALE2" localSheetId="12">#REF!</definedName>
    <definedName name="SALE2" localSheetId="11">#REF!</definedName>
    <definedName name="SALE2">#REF!</definedName>
    <definedName name="SALE3" localSheetId="12">#REF!</definedName>
    <definedName name="SALE3" localSheetId="11">#REF!</definedName>
    <definedName name="SALE3">#REF!</definedName>
    <definedName name="SALE4">#REF!</definedName>
    <definedName name="SALE5">#REF!</definedName>
    <definedName name="SALE6">#REF!</definedName>
    <definedName name="same" localSheetId="12">'[19]SSS-8'!$A$1:$L$58</definedName>
    <definedName name="same" localSheetId="10">'[20]SSS-8'!$A$1:$L$58</definedName>
    <definedName name="same" localSheetId="11">'[19]SSS-8'!$A$1:$L$58</definedName>
    <definedName name="same">'[21]SSS-8'!$A$1:$L$58</definedName>
    <definedName name="sf" localSheetId="12">#REF!</definedName>
    <definedName name="sf" localSheetId="11">#REF!</definedName>
    <definedName name="sf">#REF!</definedName>
    <definedName name="SFD" localSheetId="12">#REF!</definedName>
    <definedName name="SFD" localSheetId="11">#REF!</definedName>
    <definedName name="SFD">#REF!</definedName>
    <definedName name="SFV" localSheetId="12">#REF!</definedName>
    <definedName name="SFV" localSheetId="11">#REF!</definedName>
    <definedName name="SFV">#REF!</definedName>
    <definedName name="Sort_Range">#REF!</definedName>
    <definedName name="SP2.1" localSheetId="0">'Consolidated Balance Sheet'!$C$2:$N$21</definedName>
    <definedName name="SP2.1" localSheetId="7">'Customer Information'!$C$1:$J$18</definedName>
    <definedName name="SP2.1">#REF!</definedName>
    <definedName name="SP2.2" localSheetId="1">'Consolidated Income Statement'!$A$2:$H$40</definedName>
    <definedName name="SP2.2">#REF!</definedName>
    <definedName name="SP2.3" localSheetId="2">#REF!</definedName>
    <definedName name="SP2.3">#REF!</definedName>
    <definedName name="SP2.4_EBITDA" localSheetId="3">'Recon of Net Earnings to EBITDA'!$D$2:$G$15</definedName>
    <definedName name="SP2.4_EBITDA">#REF!</definedName>
    <definedName name="SP3.0" localSheetId="6">'Operating Portfolio III'!#REF!</definedName>
    <definedName name="SP4.3" localSheetId="12">'Non-GAAP prorata'!$C$2:$G$27</definedName>
    <definedName name="SP4.3" localSheetId="11">'Strategic Capital Information'!$C$3:$J$24</definedName>
    <definedName name="SP4.3">#REF!</definedName>
    <definedName name="SP4.4" localSheetId="12">'Non-GAAP prorata'!#REF!</definedName>
    <definedName name="SP4.4" localSheetId="10">'Strategic Capital Highlights'!$F$2:$I$2</definedName>
    <definedName name="SP4.4" localSheetId="11">'Strategic Capital Information'!#REF!</definedName>
    <definedName name="SP4.4">#REF!</definedName>
    <definedName name="SP7.1A" localSheetId="15">'NAV Components I'!$B$3:$H$23</definedName>
    <definedName name="SP7.1A">#REF!</definedName>
    <definedName name="SSS" localSheetId="12">#REF!</definedName>
    <definedName name="SSS" localSheetId="11">#REF!</definedName>
    <definedName name="SSS">#REF!</definedName>
    <definedName name="sum" localSheetId="12">#REF!</definedName>
    <definedName name="sum" localSheetId="11">#REF!</definedName>
    <definedName name="sum">#REF!</definedName>
    <definedName name="table" localSheetId="12">#REF!</definedName>
    <definedName name="table" localSheetId="10">#REF!</definedName>
    <definedName name="table" localSheetId="11">#REF!</definedName>
    <definedName name="table">'[24]Table of Contents (3)'!$A$1:$G$67</definedName>
    <definedName name="TimeSpans" localSheetId="12">#REF!</definedName>
    <definedName name="TimeSpans" localSheetId="11">#REF!</definedName>
    <definedName name="TimeSpans">#REF!</definedName>
    <definedName name="TreasuryBalances">'[5]Treasury'!$B$8:$B$10</definedName>
    <definedName name="TreasuryCurrencies">'[5]Treasury'!$F$8:$F$10</definedName>
    <definedName name="TreasuryCurrency">'[5]Treasury'!$A$4</definedName>
    <definedName name="TreasuryDataEnd">'[5]Treasury'!$10:$10</definedName>
    <definedName name="TreasuryDescription">'[5]Treasury'!$A$5</definedName>
    <definedName name="TreasuryFormat">'[5]Treasury'!$9:$9</definedName>
    <definedName name="TreasuryNotesStartHere">'[5]Treasury'!$A$9</definedName>
    <definedName name="TreasuryPeriod">'[5]Treasury'!$A$3</definedName>
    <definedName name="TreasuryRate">'[5]Treasury'!$C$11</definedName>
    <definedName name="TreasuryRates">'[5]Treasury'!$C$8:$C$10</definedName>
    <definedName name="TreasuryTitle">'[5]Treasury'!$A$2</definedName>
    <definedName name="TreasuryYTM">'[5]Treasury'!$E$11</definedName>
    <definedName name="TreasuryYTMs">'[5]Treasury'!$E$8:$E$10</definedName>
    <definedName name="WeightedAvgCreditLines">'[10]WeightedAvg'!$D$48</definedName>
    <definedName name="WeightedAvgDetailAMBShare">'[5]DebtAnalysisDetail'!$C$11</definedName>
    <definedName name="WeightedAvgDetailYTM">'[5]DebtAnalysisDetail'!$K$11</definedName>
    <definedName name="WeightedAvgSeniorDebt">'[10]WeightedAvg'!$D$43</definedName>
    <definedName name="XET_Label_10d2a44487a8bb17655ee43b6c7" localSheetId="9">'Land Portfolio II'!#REF!</definedName>
    <definedName name="XET_Label_10d2a44487a8bb17655ee43b6c7">#REF!</definedName>
    <definedName name="XET_Label_1b247e245c0965ecdff9d97127c" localSheetId="9">'Land Portfolio II'!#REF!</definedName>
    <definedName name="XET_Label_1b247e245c0965ecdff9d97127c">#REF!</definedName>
    <definedName name="XET_Label_321b9da4a688786ab0e5491101e" localSheetId="9">'Land Portfolio II'!#REF!</definedName>
    <definedName name="XET_Label_321b9da4a688786ab0e5491101e">#REF!</definedName>
    <definedName name="XET_Label_38889a64ef4aa68ccf7a8235ef0" localSheetId="9">'Land Portfolio II'!#REF!</definedName>
    <definedName name="XET_Label_38889a64ef4aa68ccf7a8235ef0">#REF!</definedName>
    <definedName name="XET_Label_470061e44f98a1116f5163052f5" localSheetId="9">'Land Portfolio II'!#REF!</definedName>
    <definedName name="XET_Label_470061e44f98a1116f5163052f5">#REF!</definedName>
    <definedName name="XET_Label_6df47b04a179025f62a15a0df09" localSheetId="9">'Land Portfolio II'!#REF!</definedName>
    <definedName name="XET_Label_6df47b04a179025f62a15a0df09">#REF!</definedName>
    <definedName name="XET_Label_7c849cd452ea46cc8a2e4f34ed7" localSheetId="9">'Land Portfolio II'!#REF!</definedName>
    <definedName name="XET_Label_7c849cd452ea46cc8a2e4f34ed7">#REF!</definedName>
    <definedName name="XET_Label_804d44549b681ff81378aebbc30" localSheetId="9">'Land Portfolio II'!#REF!</definedName>
    <definedName name="XET_Label_804d44549b681ff81378aebbc30">#REF!</definedName>
    <definedName name="XET_Label_80bf27e4118b994d3a4359bf51c" localSheetId="9">'Land Portfolio II'!#REF!</definedName>
    <definedName name="XET_Label_80bf27e4118b994d3a4359bf51c">#REF!</definedName>
    <definedName name="XET_Label_8bc5bce4be9bdc2e0be25a267cc" localSheetId="9">'Land Portfolio II'!#REF!</definedName>
    <definedName name="XET_Label_8bc5bce4be9bdc2e0be25a267cc">#REF!</definedName>
    <definedName name="XET_Label_8c38a6c480e9f95333a33ea2e17" localSheetId="9">'Land Portfolio II'!#REF!</definedName>
    <definedName name="XET_Label_8c38a6c480e9f95333a33ea2e17">#REF!</definedName>
    <definedName name="XET_Label_8ca25e84fae8854ee4babf75a92" localSheetId="9">'Land Portfolio II'!#REF!</definedName>
    <definedName name="XET_Label_8ca25e84fae8854ee4babf75a92">#REF!</definedName>
    <definedName name="XET_Label_94662de416c83bd703f621693d3" localSheetId="9">'Land Portfolio II'!#REF!</definedName>
    <definedName name="XET_Label_94662de416c83bd703f621693d3">#REF!</definedName>
    <definedName name="XET_Label_9a035014ac58a50b8539e7a8355" localSheetId="9">'Land Portfolio II'!#REF!</definedName>
    <definedName name="XET_Label_9a035014ac58a50b8539e7a8355">#REF!</definedName>
    <definedName name="XET_Label_a0e65984825b5d04aeb0973cc2f" localSheetId="9">'Land Portfolio II'!#REF!</definedName>
    <definedName name="XET_Label_a0e65984825b5d04aeb0973cc2f">#REF!</definedName>
    <definedName name="XET_Label_a9043ed441ca2f5bbcc0d47558e" localSheetId="9">'Land Portfolio II'!#REF!</definedName>
    <definedName name="XET_Label_a9043ed441ca2f5bbcc0d47558e">#REF!</definedName>
    <definedName name="XET_Label_b47ac6649ababdd09dd4627055a" localSheetId="9">'Land Portfolio II'!#REF!</definedName>
    <definedName name="XET_Label_b47ac6649ababdd09dd4627055a">#REF!</definedName>
    <definedName name="XET_Label_c0148744402bce6dcad62dfc394" localSheetId="9">'Land Portfolio II'!#REF!</definedName>
    <definedName name="XET_Label_c0148744402bce6dcad62dfc394">#REF!</definedName>
    <definedName name="XET_Label_cafec0b4105b6c1896fd0988338" localSheetId="9">'Land Portfolio II'!#REF!</definedName>
    <definedName name="XET_Label_cafec0b4105b6c1896fd0988338">#REF!</definedName>
    <definedName name="XET_Label_d21251d474a8bad29b21f65421e" localSheetId="9">'Land Portfolio II'!#REF!</definedName>
    <definedName name="XET_Label_d21251d474a8bad29b21f65421e">#REF!</definedName>
    <definedName name="XET_Label_d4eb59c489f85b63e55f8518026" localSheetId="9">'Land Portfolio II'!#REF!</definedName>
    <definedName name="XET_Label_d4eb59c489f85b63e55f8518026">#REF!</definedName>
    <definedName name="XET_Label_dc4d6d749f48133ab9a7fd4e84e" localSheetId="9">'Land Portfolio II'!#REF!</definedName>
    <definedName name="XET_Label_dc4d6d749f48133ab9a7fd4e84e">#REF!</definedName>
    <definedName name="XET_Label_de8fe7a4369821dd574577a394b" localSheetId="9">'Land Portfolio II'!#REF!</definedName>
    <definedName name="XET_Label_de8fe7a4369821dd574577a394b">#REF!</definedName>
    <definedName name="XET_Label_e314a68496680bb890e473c539f" localSheetId="9">'Land Portfolio II'!#REF!</definedName>
    <definedName name="XET_Label_e314a68496680bb890e473c539f">#REF!</definedName>
    <definedName name="XET_Label_e7543be425abd1c9d1b69dda386" localSheetId="9">'Land Portfolio II'!#REF!</definedName>
    <definedName name="XET_Label_e7543be425abd1c9d1b69dda386">#REF!</definedName>
  </definedNames>
  <calcPr fullCalcOnLoad="1"/>
</workbook>
</file>

<file path=xl/sharedStrings.xml><?xml version="1.0" encoding="utf-8"?>
<sst xmlns="http://schemas.openxmlformats.org/spreadsheetml/2006/main" count="770" uniqueCount="439">
  <si>
    <t>in thousands</t>
  </si>
  <si>
    <t>Assets:</t>
  </si>
  <si>
    <t>Investments in real estate properties:</t>
  </si>
  <si>
    <t>Operating properties</t>
  </si>
  <si>
    <t>Development portfolio</t>
  </si>
  <si>
    <t>Land</t>
  </si>
  <si>
    <t>Other real estate investments</t>
  </si>
  <si>
    <t>Less accumulated depreciation</t>
  </si>
  <si>
    <t>Net investments in real estate properties</t>
  </si>
  <si>
    <t>Investments in and advances to unconsolidated entities</t>
  </si>
  <si>
    <t>Net investments in real estate</t>
  </si>
  <si>
    <t>Cash and cash equivalents</t>
  </si>
  <si>
    <t>Other assets</t>
  </si>
  <si>
    <t>Total assets</t>
  </si>
  <si>
    <t>Liabilities and Equity:</t>
  </si>
  <si>
    <t>Liabilities:</t>
  </si>
  <si>
    <t>Total liabilities</t>
  </si>
  <si>
    <t>Equity:</t>
  </si>
  <si>
    <t>Stockholders' equity</t>
  </si>
  <si>
    <t>Total stockholders' equity</t>
  </si>
  <si>
    <t>Noncontrolling interests</t>
  </si>
  <si>
    <t>Noncontrolling interests - limited partnership unitholders</t>
  </si>
  <si>
    <t>Total equity</t>
  </si>
  <si>
    <t xml:space="preserve"> </t>
  </si>
  <si>
    <t>Total liabilities and equity</t>
  </si>
  <si>
    <t>in thousands, except per share amounts</t>
  </si>
  <si>
    <t>Three Months Ended</t>
  </si>
  <si>
    <t>Revenues:</t>
  </si>
  <si>
    <t>Rental</t>
  </si>
  <si>
    <t xml:space="preserve">Strategic capital </t>
  </si>
  <si>
    <t xml:space="preserve">Development management and other </t>
  </si>
  <si>
    <t>Total revenues</t>
  </si>
  <si>
    <t>Expenses:</t>
  </si>
  <si>
    <t xml:space="preserve">Rental </t>
  </si>
  <si>
    <t xml:space="preserve">General and administrative </t>
  </si>
  <si>
    <t>Depreciation and amortization</t>
  </si>
  <si>
    <t>Other</t>
  </si>
  <si>
    <t>Total expenses</t>
  </si>
  <si>
    <t>Operating income</t>
  </si>
  <si>
    <t>Other income (expense):</t>
  </si>
  <si>
    <t>Earnings from unconsolidated co-investment ventures, net</t>
  </si>
  <si>
    <t>Earnings from other unconsolidated ventures, net</t>
  </si>
  <si>
    <t>Interest expense</t>
  </si>
  <si>
    <t>Gains on dispositions of development properties and land, net</t>
  </si>
  <si>
    <t>Earnings before income taxes</t>
  </si>
  <si>
    <t>Current income tax expense</t>
  </si>
  <si>
    <t>Consolidated net earnings</t>
  </si>
  <si>
    <t>Net earnings attributable to noncontrolling interests</t>
  </si>
  <si>
    <t>Net earnings attributable to noncontrolling interests - limited partnership units</t>
  </si>
  <si>
    <t>Net earnings attributable to controlling interests</t>
  </si>
  <si>
    <t>Preferred stock dividends</t>
  </si>
  <si>
    <t>Net earnings attributable to common stockholders</t>
  </si>
  <si>
    <t>Weighted average common shares outstanding - Diluted</t>
  </si>
  <si>
    <t>Net earnings per share attributable to common stockholders - Diluted</t>
  </si>
  <si>
    <t>Reconciling items related to noncontrolling interests</t>
  </si>
  <si>
    <t>FFO, as modified by Prologis*</t>
  </si>
  <si>
    <t>Core FFO*</t>
  </si>
  <si>
    <t>Our share of reconciling items related to unconsolidated ventures</t>
  </si>
  <si>
    <t xml:space="preserve">Interest expense </t>
  </si>
  <si>
    <t>Current and deferred income tax expense, net</t>
  </si>
  <si>
    <t>Pro forma adjustments</t>
  </si>
  <si>
    <t>Adjusted EBITDA, consolidated*</t>
  </si>
  <si>
    <t>Co-Investment Ventures</t>
  </si>
  <si>
    <t>Type</t>
  </si>
  <si>
    <t xml:space="preserve">Established </t>
  </si>
  <si>
    <t>Region</t>
  </si>
  <si>
    <t>Ownership</t>
  </si>
  <si>
    <t>Structure</t>
  </si>
  <si>
    <t>Next Promote Opportunity</t>
  </si>
  <si>
    <t>Prologis U.S. Logistics Venture</t>
  </si>
  <si>
    <t>Core</t>
  </si>
  <si>
    <t>Consolidated</t>
  </si>
  <si>
    <t>U.S.</t>
  </si>
  <si>
    <t>Open end</t>
  </si>
  <si>
    <t>Unconsolidated</t>
  </si>
  <si>
    <t>FIBRA Prologis</t>
  </si>
  <si>
    <t>Mexico</t>
  </si>
  <si>
    <t>Public, Mexican Exchange</t>
  </si>
  <si>
    <t>Core/Development</t>
  </si>
  <si>
    <t>Brazil</t>
  </si>
  <si>
    <t>Closed end</t>
  </si>
  <si>
    <t>n/a</t>
  </si>
  <si>
    <t>Europe</t>
  </si>
  <si>
    <t>Prologis European Logistics Partners</t>
  </si>
  <si>
    <t xml:space="preserve">Nippon Prologis REIT </t>
  </si>
  <si>
    <t>Japan</t>
  </si>
  <si>
    <t>Public, Tokyo Exchange</t>
  </si>
  <si>
    <t>Prologis China Logistics Venture</t>
  </si>
  <si>
    <t>China</t>
  </si>
  <si>
    <t>GBV of Operating Bldgs</t>
  </si>
  <si>
    <t>Debt</t>
  </si>
  <si>
    <t>Unconsolidated Co-Investment Ventures</t>
  </si>
  <si>
    <t xml:space="preserve">Prologis China Logistics Venture </t>
  </si>
  <si>
    <t>Unconsolidated Co-Investment Ventures Total</t>
  </si>
  <si>
    <t>Consolidated Co-Investment Ventures</t>
  </si>
  <si>
    <t>Consolidated Co-Investment Ventures Total</t>
  </si>
  <si>
    <t>Total</t>
  </si>
  <si>
    <t>dollars in thousands</t>
  </si>
  <si>
    <t>Other Americas</t>
  </si>
  <si>
    <t>Asia</t>
  </si>
  <si>
    <t>Operating Information</t>
  </si>
  <si>
    <t>Rental revenues</t>
  </si>
  <si>
    <t>Rental expenses</t>
  </si>
  <si>
    <t>General and administrative expenses</t>
  </si>
  <si>
    <t>Depreciation and amortization expenses</t>
  </si>
  <si>
    <t>Current and deferred income tax expense</t>
  </si>
  <si>
    <t>Net earnings</t>
  </si>
  <si>
    <t>Real estate related depreciation and amortization expenses</t>
  </si>
  <si>
    <t>Reconciling Items to Core FFO</t>
  </si>
  <si>
    <t>Balance Sheet Information</t>
  </si>
  <si>
    <t xml:space="preserve">Operating properties, before depreciation </t>
  </si>
  <si>
    <t>Accumulated depreciation</t>
  </si>
  <si>
    <t>Third party debt</t>
  </si>
  <si>
    <t>Other liabilities</t>
  </si>
  <si>
    <t xml:space="preserve">Total liabilities </t>
  </si>
  <si>
    <t>Weighted average ownership</t>
  </si>
  <si>
    <t>Non Controlling Interests included in Consolidated Amounts*</t>
  </si>
  <si>
    <t>Properties under development, land and other real estate</t>
  </si>
  <si>
    <t>Noncontrolling interests investment</t>
  </si>
  <si>
    <t>Investment in and advances to other unconsolidated ventures</t>
  </si>
  <si>
    <t>Investment in and advances to unconsolidated entities</t>
  </si>
  <si>
    <t>square feet in thousands and ordered by Prologis share of NOI (%)</t>
  </si>
  <si>
    <t># of Buildings</t>
  </si>
  <si>
    <t>Square Feet</t>
  </si>
  <si>
    <t>Occupied %</t>
  </si>
  <si>
    <t>Leased %</t>
  </si>
  <si>
    <t>Owned and
 Managed</t>
  </si>
  <si>
    <t>Owned and 
Managed</t>
  </si>
  <si>
    <t>Prologis 
Share</t>
  </si>
  <si>
    <t>% of 
Total</t>
  </si>
  <si>
    <t>Southern California</t>
  </si>
  <si>
    <t>New Jersey/New York City</t>
  </si>
  <si>
    <t>San Francisco Bay Area</t>
  </si>
  <si>
    <t>Chicago</t>
  </si>
  <si>
    <t>Dallas/Ft. Worth</t>
  </si>
  <si>
    <t>South Florida</t>
  </si>
  <si>
    <t>Atlanta</t>
  </si>
  <si>
    <t>Seattle</t>
  </si>
  <si>
    <t>Central Valley</t>
  </si>
  <si>
    <t>Houston</t>
  </si>
  <si>
    <t>Baltimore/Washington</t>
  </si>
  <si>
    <t>Las Vegas</t>
  </si>
  <si>
    <t>Denver</t>
  </si>
  <si>
    <t>Total U.S.</t>
  </si>
  <si>
    <t>Canada</t>
  </si>
  <si>
    <t>Total Other Americas</t>
  </si>
  <si>
    <t>United Kingdom</t>
  </si>
  <si>
    <t>France</t>
  </si>
  <si>
    <t>Germany</t>
  </si>
  <si>
    <t>Netherlands</t>
  </si>
  <si>
    <t>Total Europe</t>
  </si>
  <si>
    <t>Singapore</t>
  </si>
  <si>
    <t>Total Asia</t>
  </si>
  <si>
    <t>Total Outside the U.S.</t>
  </si>
  <si>
    <t>Total Operating Portfolio</t>
  </si>
  <si>
    <t>dollars in thousands and ordered by Prologis share of NOI (%)</t>
  </si>
  <si>
    <t>Gross Book Value</t>
  </si>
  <si>
    <t>Prologis
 Share</t>
  </si>
  <si>
    <t>square feet and dollars in thousands</t>
  </si>
  <si>
    <t>Total Operating Portfolio - Consolidated</t>
  </si>
  <si>
    <t>Total Operating Portfolio - Unconsolidated</t>
  </si>
  <si>
    <t xml:space="preserve">Total  </t>
  </si>
  <si>
    <t>Value added properties - consolidated</t>
  </si>
  <si>
    <t>Value added properties - unconsolidated</t>
  </si>
  <si>
    <t>% of Net Effective Rent</t>
  </si>
  <si>
    <t>Total Square Feet</t>
  </si>
  <si>
    <t>Occupied Sq Ft</t>
  </si>
  <si>
    <t>Net Effective Rent</t>
  </si>
  <si>
    <t>$</t>
  </si>
  <si>
    <t>% of Total</t>
  </si>
  <si>
    <t>$ Per Sq Ft</t>
  </si>
  <si>
    <t>DHL</t>
  </si>
  <si>
    <t>Geodis</t>
  </si>
  <si>
    <t>Thereafter</t>
  </si>
  <si>
    <t>CEVA Logistics</t>
  </si>
  <si>
    <t>Top 10 Customers</t>
  </si>
  <si>
    <t>BMW</t>
  </si>
  <si>
    <t>DB Schenker</t>
  </si>
  <si>
    <t>Ingram Micro</t>
  </si>
  <si>
    <t>Top 25 Customers</t>
  </si>
  <si>
    <t>Acres</t>
  </si>
  <si>
    <t>Current Book Value</t>
  </si>
  <si>
    <t xml:space="preserve">Total Other Americas </t>
  </si>
  <si>
    <t xml:space="preserve">Total Asia </t>
  </si>
  <si>
    <t>Total Land Portfolio</t>
  </si>
  <si>
    <t>Central</t>
  </si>
  <si>
    <t>East</t>
  </si>
  <si>
    <t>West</t>
  </si>
  <si>
    <t xml:space="preserve">Total U.S. </t>
  </si>
  <si>
    <t>Central Europe</t>
  </si>
  <si>
    <t>Northern Europe</t>
  </si>
  <si>
    <t>Southern Europe</t>
  </si>
  <si>
    <t xml:space="preserve">Total Europe </t>
  </si>
  <si>
    <t xml:space="preserve">Total Land Portfolio </t>
  </si>
  <si>
    <t>Estimated build out of land portfolio (in TEI)</t>
  </si>
  <si>
    <t>Land Roll Forward - Prologis Share</t>
  </si>
  <si>
    <t xml:space="preserve">Dispositions </t>
  </si>
  <si>
    <t>Development starts</t>
  </si>
  <si>
    <t>Infrastructure costs</t>
  </si>
  <si>
    <t>Unsecured</t>
  </si>
  <si>
    <t>Maturity</t>
  </si>
  <si>
    <t>Senior</t>
  </si>
  <si>
    <t>Credit Facilities</t>
  </si>
  <si>
    <t>Secured Mortgage</t>
  </si>
  <si>
    <t>Wtd. Avg. Interest Rate</t>
  </si>
  <si>
    <t>% Fixed</t>
  </si>
  <si>
    <t>Subtotal</t>
  </si>
  <si>
    <t xml:space="preserve">Unamortized net premiums (discounts) </t>
  </si>
  <si>
    <t>Unamortized finance costs</t>
  </si>
  <si>
    <t>Weighted average interest rate</t>
  </si>
  <si>
    <t>Prologis debt by local currency</t>
  </si>
  <si>
    <t>Liquidity</t>
  </si>
  <si>
    <t>Dollars</t>
  </si>
  <si>
    <t>Euro</t>
  </si>
  <si>
    <t>Less:</t>
  </si>
  <si>
    <t>GBP</t>
  </si>
  <si>
    <t>Borrowings outstanding</t>
  </si>
  <si>
    <t>Yen</t>
  </si>
  <si>
    <t>Outstanding letters of credit</t>
  </si>
  <si>
    <t>CAD</t>
  </si>
  <si>
    <t>Total Debt</t>
  </si>
  <si>
    <t>Total liquidity</t>
  </si>
  <si>
    <t>Noncontrolling Interests</t>
  </si>
  <si>
    <t>Prologis Share of Unconsolidated Co-Investment Ventures</t>
  </si>
  <si>
    <t>Secured</t>
  </si>
  <si>
    <t>Operating</t>
  </si>
  <si>
    <t>GBV per Sq Ft</t>
  </si>
  <si>
    <t>Adjusted Cash 
NOI (Actual)*</t>
  </si>
  <si>
    <t>Percent Occupied</t>
  </si>
  <si>
    <t>Consolidated Operating Portfolio</t>
  </si>
  <si>
    <t>Pro forma adjustments for mid-quarter acquisitions/development completions</t>
  </si>
  <si>
    <t>Total consolidated operating portfolio</t>
  </si>
  <si>
    <t>Unconsolidated Operating Portfolio</t>
  </si>
  <si>
    <t>Total unconsolidated operating portfolio</t>
  </si>
  <si>
    <t>Development</t>
  </si>
  <si>
    <t>Investment Balance</t>
  </si>
  <si>
    <t>TEI</t>
  </si>
  <si>
    <t>TEI per Sq Ft</t>
  </si>
  <si>
    <t>Annualized Estimated NOI</t>
  </si>
  <si>
    <t>Prestabilized</t>
  </si>
  <si>
    <t>Properties under development</t>
  </si>
  <si>
    <t>Total consolidated development portfolio</t>
  </si>
  <si>
    <t>Total unconsolidated development portfolio</t>
  </si>
  <si>
    <t>Total Development Portfolio</t>
  </si>
  <si>
    <t>Balance Sheet and Other Items</t>
  </si>
  <si>
    <t>Restricted cash</t>
  </si>
  <si>
    <t>Accounts receivable, prepaid assets and other tangible assets</t>
  </si>
  <si>
    <t>Prologis receivable from unconsolidated co-investment ventures</t>
  </si>
  <si>
    <t>Investments in and advances to other unconsolidated joint ventures</t>
  </si>
  <si>
    <t xml:space="preserve">Total other assets </t>
  </si>
  <si>
    <t>Accounts payable and other current liabilities</t>
  </si>
  <si>
    <t>Deferred income taxes</t>
  </si>
  <si>
    <t>Value added tax and other tax liabilities</t>
  </si>
  <si>
    <t>Tenant security deposits</t>
  </si>
  <si>
    <t>Current book value of land</t>
  </si>
  <si>
    <t>Less: noncontrolling interests share of the current book value of land</t>
  </si>
  <si>
    <t>Strategic Capital / Development Management</t>
  </si>
  <si>
    <t>Strategic Capital</t>
  </si>
  <si>
    <t>Debt (at par) and Preferred Stock</t>
  </si>
  <si>
    <t>Noncontrolling interests share of consolidated debt</t>
  </si>
  <si>
    <t>Preferred stock</t>
  </si>
  <si>
    <t>Outstanding shares of common stock and limited operating partnership units</t>
  </si>
  <si>
    <t>Total Operating Properties</t>
  </si>
  <si>
    <t>Prologis share of book value of land in unconsolidated co-investment ventures</t>
  </si>
  <si>
    <t>Prologis share of unconsolidated co-investment ventures debt</t>
  </si>
  <si>
    <t>Assets held for sale or contribution</t>
  </si>
  <si>
    <t>Prologis European Logistics Fund</t>
  </si>
  <si>
    <t>Prologis Targeted U.S. Logistics Fund</t>
  </si>
  <si>
    <t>Other operating revenues (expenses)</t>
  </si>
  <si>
    <t>Top Customers - Owned and Managed</t>
  </si>
  <si>
    <t>Noncontrolling interests share and Prologis Share of unconsolidated debt</t>
  </si>
  <si>
    <t>Consolidated debt</t>
  </si>
  <si>
    <t>Losses on early extinguishment of debt, net</t>
  </si>
  <si>
    <t>Adjusted EBITDA attributable to common stockholders/unitholders*</t>
  </si>
  <si>
    <t>Acquisitions</t>
  </si>
  <si>
    <t>Orlando</t>
  </si>
  <si>
    <t>Operating income before gains</t>
  </si>
  <si>
    <t>Accounting Method</t>
  </si>
  <si>
    <t>Prologis Brazil Logistics Venture</t>
  </si>
  <si>
    <t>Weighted average term of leases remaining (based on net effective rent)</t>
  </si>
  <si>
    <t>Estimated Build Out 
(sq ft)</t>
  </si>
  <si>
    <t>Weighted average remaining maturity in years</t>
  </si>
  <si>
    <t>Weighted average remaining maturity  in years</t>
  </si>
  <si>
    <t>in thousands, except for percentages and per square foot</t>
  </si>
  <si>
    <t>Adjusted Cash NOI 
(Pro Forma)*</t>
  </si>
  <si>
    <t>Annualized Adjusted Cash NOI*</t>
  </si>
  <si>
    <t>Prologis share of est. value creation (see Capital Deployment - Development Portfolio)</t>
  </si>
  <si>
    <t>Third party share of asset management fees from consolidated and unconsolidated co-investment ventures (annualized)</t>
  </si>
  <si>
    <t>Add (deduct) NAREIT defined adjustments:</t>
  </si>
  <si>
    <t>Real estate related depreciation and amortization</t>
  </si>
  <si>
    <t>Our share of reconciling items related to unconsolidated co-investment ventures</t>
  </si>
  <si>
    <t>Our share of reconciling items related to other unconsolidated ventures</t>
  </si>
  <si>
    <t>Add (deduct) our defined adjustments:</t>
  </si>
  <si>
    <t>FFO, as modified by Prologis attributable to common stockholders/unitholders*</t>
  </si>
  <si>
    <t>Adjustments to arrive at Core FFO attributable to common stockholders/unitholders*:</t>
  </si>
  <si>
    <t>Current income tax expense on dispositions</t>
  </si>
  <si>
    <t>Core FFO attributable to common stockholders/unitholders*</t>
  </si>
  <si>
    <t>Adjustments to arrive at Adjusted FFO ("AFFO") attributable to common stockholders/unitholders*, including our share of unconsolidated ventures less noncontrolling interest:</t>
  </si>
  <si>
    <t>Straight-lined rents and amortization of lease intangibles</t>
  </si>
  <si>
    <t>Property improvements</t>
  </si>
  <si>
    <t>Turnover costs</t>
  </si>
  <si>
    <t>AFFO attributable to common stockholders/unitholders*</t>
  </si>
  <si>
    <t>2014</t>
  </si>
  <si>
    <t>2004</t>
  </si>
  <si>
    <t>2019</t>
  </si>
  <si>
    <t>2007</t>
  </si>
  <si>
    <t>2013</t>
  </si>
  <si>
    <t>2011</t>
  </si>
  <si>
    <t>Prologis Brazil Logistics Venture and other joint ventures</t>
  </si>
  <si>
    <t>Prologis Share of Unconsolidated                              Co-Investment Ventures*</t>
  </si>
  <si>
    <t>square feet in thousands</t>
  </si>
  <si>
    <t>Cainiao (Alibaba)</t>
  </si>
  <si>
    <t>Owned and Managed</t>
  </si>
  <si>
    <t>Prologis Share</t>
  </si>
  <si>
    <r>
      <t xml:space="preserve">Estimated build out of other land (in TEI) </t>
    </r>
    <r>
      <rPr>
        <vertAlign val="superscript"/>
        <sz val="9"/>
        <color indexed="63"/>
        <rFont val="Calibri"/>
        <family val="2"/>
      </rPr>
      <t>(A)</t>
    </r>
  </si>
  <si>
    <r>
      <t xml:space="preserve">Unsecured </t>
    </r>
    <r>
      <rPr>
        <b/>
        <vertAlign val="superscript"/>
        <sz val="9"/>
        <color indexed="63"/>
        <rFont val="Calibri"/>
        <family val="2"/>
      </rPr>
      <t>(B)</t>
    </r>
  </si>
  <si>
    <r>
      <t xml:space="preserve">Investment Hedges </t>
    </r>
    <r>
      <rPr>
        <b/>
        <vertAlign val="superscript"/>
        <sz val="9"/>
        <color indexed="63"/>
        <rFont val="Calibri"/>
        <family val="2"/>
      </rPr>
      <t>(C)</t>
    </r>
  </si>
  <si>
    <t>Q3 2022</t>
  </si>
  <si>
    <t>Noncontrolling interests share of Consolidated debt by local currency</t>
  </si>
  <si>
    <t>Prologis Share of unconsolidated debt by local currency</t>
  </si>
  <si>
    <t>Value added operating properties</t>
  </si>
  <si>
    <t>Noncontrolling Interests and Unconsolidated</t>
  </si>
  <si>
    <t>Less: noncontrolling interests share of  net tangible other assets</t>
  </si>
  <si>
    <t>Prologis share of unconsolidated net tangible other assets</t>
  </si>
  <si>
    <t>Less: noncontrolling interests share of value added operating properties</t>
  </si>
  <si>
    <t>Prologis share of unconsolidated value added operating properties</t>
  </si>
  <si>
    <t>Common Stock and Limited Operating Partnership Units</t>
  </si>
  <si>
    <t>Operating income before gains on real estate transactions, net</t>
  </si>
  <si>
    <t>Gains on other dispositions of investments in real estate, net (excluding development properties and land)</t>
  </si>
  <si>
    <t>NAREIT defined FFO attributable to common stockholders/unitholders*</t>
  </si>
  <si>
    <t>Prologis China Core Logistics Fund</t>
  </si>
  <si>
    <t>GBV of Real Estate</t>
  </si>
  <si>
    <t>U.S. Government</t>
  </si>
  <si>
    <t>Total consolidated debt, net of unamortized premiums (discounts) and finance costs</t>
  </si>
  <si>
    <r>
      <t xml:space="preserve">Investment Hedges </t>
    </r>
    <r>
      <rPr>
        <b/>
        <vertAlign val="superscript"/>
        <sz val="9"/>
        <color indexed="63"/>
        <rFont val="Calibri"/>
        <family val="2"/>
      </rPr>
      <t>(B)</t>
    </r>
  </si>
  <si>
    <t>Accounts payable, accrued expenses and other liabilities</t>
  </si>
  <si>
    <t xml:space="preserve">Net earnings attributable to common stockholders </t>
  </si>
  <si>
    <t>Amortization of debt premium, financing costs and management contracts, net</t>
  </si>
  <si>
    <r>
      <t xml:space="preserve">Venture (at 100%) </t>
    </r>
    <r>
      <rPr>
        <b/>
        <vertAlign val="superscript"/>
        <sz val="9"/>
        <color indexed="63"/>
        <rFont val="Calibri"/>
        <family val="2"/>
      </rPr>
      <t>(A)</t>
    </r>
  </si>
  <si>
    <r>
      <t xml:space="preserve">FIBRA Prologis </t>
    </r>
    <r>
      <rPr>
        <vertAlign val="superscript"/>
        <sz val="9"/>
        <color indexed="63"/>
        <rFont val="Calibri"/>
        <family val="2"/>
      </rPr>
      <t>(B)</t>
    </r>
  </si>
  <si>
    <r>
      <t xml:space="preserve">Nippon Prologis REIT </t>
    </r>
    <r>
      <rPr>
        <vertAlign val="superscript"/>
        <sz val="9"/>
        <color indexed="63"/>
        <rFont val="Calibri"/>
        <family val="2"/>
      </rPr>
      <t>(B)</t>
    </r>
  </si>
  <si>
    <t xml:space="preserve">Net earnings </t>
  </si>
  <si>
    <r>
      <t>Prologis
Share</t>
    </r>
    <r>
      <rPr>
        <b/>
        <vertAlign val="superscript"/>
        <sz val="9"/>
        <color indexed="63"/>
        <rFont val="Calibri"/>
        <family val="2"/>
      </rPr>
      <t>(B)</t>
    </r>
  </si>
  <si>
    <t>Lehigh Valley</t>
  </si>
  <si>
    <t>Central PA</t>
  </si>
  <si>
    <t>Phoenix</t>
  </si>
  <si>
    <t>Unamortized net premiums</t>
  </si>
  <si>
    <r>
      <t>Prologis
 Share</t>
    </r>
    <r>
      <rPr>
        <b/>
        <vertAlign val="superscript"/>
        <sz val="9"/>
        <color indexed="63"/>
        <rFont val="Calibri"/>
        <family val="2"/>
      </rPr>
      <t>(A)</t>
    </r>
  </si>
  <si>
    <t>Q2 2023</t>
  </si>
  <si>
    <t>square feet and dollars in thousands, ordered by Prologis Share of NOI (%) of the Operating Portfolio</t>
  </si>
  <si>
    <t>Current availability</t>
  </si>
  <si>
    <t>Total Development Portfolio, including est. value creation</t>
  </si>
  <si>
    <t>Current income tax expense on dispositions related to acquired tax liabilities</t>
  </si>
  <si>
    <t>Lease Expirations - Operating Portfolio</t>
  </si>
  <si>
    <t>Stock compensation amortization expense</t>
  </si>
  <si>
    <t>Q4 2023*</t>
  </si>
  <si>
    <t xml:space="preserve">UPS </t>
  </si>
  <si>
    <t>Maersk</t>
  </si>
  <si>
    <t>Gross book value of other real estate investments and assets held for sale</t>
  </si>
  <si>
    <t>Total other income (expense)</t>
  </si>
  <si>
    <t>Gains (losses) on dispositions of investments in real estate, net</t>
  </si>
  <si>
    <t>Other income (expense)</t>
  </si>
  <si>
    <t>Unrealized foreign currency and derivative losses (gains), net</t>
  </si>
  <si>
    <t>Deferred income tax expense (benefit)</t>
  </si>
  <si>
    <t>Remaining U.S. markets (11 markets)</t>
  </si>
  <si>
    <t>Remaining U.S. Markets (11 markets)</t>
  </si>
  <si>
    <t>Foreign currency and derivative gains (losses) and interest and other income, net</t>
  </si>
  <si>
    <t>Deferred income tax benefit (expense)</t>
  </si>
  <si>
    <t>Depreciation and amortization expense</t>
  </si>
  <si>
    <t>Q2 2022</t>
  </si>
  <si>
    <t>Gains on dispositions of land, net</t>
  </si>
  <si>
    <t>Investment in and advances to unconsolidated co-investment ventures</t>
  </si>
  <si>
    <t>Remaining European countries (8 countries)</t>
  </si>
  <si>
    <t>J Sainsburys</t>
  </si>
  <si>
    <t>Staples</t>
  </si>
  <si>
    <t>Estimated build out of Covered Land Plays (in TEI)</t>
  </si>
  <si>
    <t xml:space="preserve">Aggregate lender commitments- </t>
  </si>
  <si>
    <t xml:space="preserve">    Credit facilities</t>
  </si>
  <si>
    <t>Net Property Management Income</t>
  </si>
  <si>
    <t>Third party share of transactional fees from consolidated and unconsolidated co-investment ventures (trailing 12 months)</t>
  </si>
  <si>
    <t>Fee Related Earnings</t>
  </si>
  <si>
    <t>Reclassification of Covered Land Plays</t>
  </si>
  <si>
    <t>As of September 30, 2021</t>
  </si>
  <si>
    <t>Amazon</t>
  </si>
  <si>
    <t>Home Depot</t>
  </si>
  <si>
    <t>Kuehne + Nagel</t>
  </si>
  <si>
    <t>ZOZO</t>
  </si>
  <si>
    <t>Hitachi</t>
  </si>
  <si>
    <t>Sumitomo</t>
  </si>
  <si>
    <t>Pepsi</t>
  </si>
  <si>
    <r>
      <t>Owned and 
Managed</t>
    </r>
    <r>
      <rPr>
        <b/>
        <vertAlign val="superscript"/>
        <sz val="9"/>
        <color indexed="63"/>
        <rFont val="Calibri"/>
        <family val="2"/>
      </rPr>
      <t>(A)</t>
    </r>
  </si>
  <si>
    <r>
      <t>Owned and 
Managed</t>
    </r>
    <r>
      <rPr>
        <b/>
        <vertAlign val="superscript"/>
        <sz val="9"/>
        <color indexed="63"/>
        <rFont val="Calibri"/>
        <family val="2"/>
      </rPr>
      <t>(B)</t>
    </r>
  </si>
  <si>
    <t>Gains (losses) on early extinguishment of debt, net</t>
  </si>
  <si>
    <t xml:space="preserve">Losses (gains) on dispositions of investments in real estate, net of taxes </t>
  </si>
  <si>
    <t>Gains on other dispositions of investments in real estate, net of taxes (excluding development properties and land)</t>
  </si>
  <si>
    <t>Loss on preferred stock repurchase</t>
  </si>
  <si>
    <t>As of June 30 , 2019</t>
  </si>
  <si>
    <t>Note receivable backed by real estate</t>
  </si>
  <si>
    <t>Total land portfolio</t>
  </si>
  <si>
    <t>Second Quarter</t>
  </si>
  <si>
    <t>Annualized</t>
  </si>
  <si>
    <t xml:space="preserve">Strategic capital expenses for asset management and other transactional fees </t>
  </si>
  <si>
    <r>
      <t xml:space="preserve">Net Promote Income (trailing 12 months) </t>
    </r>
    <r>
      <rPr>
        <b/>
        <vertAlign val="superscript"/>
        <sz val="9"/>
        <color indexed="63"/>
        <rFont val="Calibri"/>
        <family val="2"/>
      </rPr>
      <t>(A)</t>
    </r>
  </si>
  <si>
    <t>Net Promote Income (average 5 years)</t>
  </si>
  <si>
    <t>Development management revenue (trailing 12 months)</t>
  </si>
  <si>
    <t>As of June 30, 2019</t>
  </si>
  <si>
    <r>
      <t xml:space="preserve">Credit Facilities </t>
    </r>
    <r>
      <rPr>
        <b/>
        <vertAlign val="superscript"/>
        <sz val="9"/>
        <color indexed="63"/>
        <rFont val="Calibri"/>
        <family val="2"/>
      </rPr>
      <t>(A)</t>
    </r>
  </si>
  <si>
    <r>
      <t xml:space="preserve">Effect of changes in foreign exchange rates and other </t>
    </r>
    <r>
      <rPr>
        <vertAlign val="superscript"/>
        <sz val="9"/>
        <color indexed="63"/>
        <rFont val="Calibri"/>
        <family val="2"/>
      </rPr>
      <t>(B)</t>
    </r>
  </si>
  <si>
    <t>As of December 31, 2021</t>
  </si>
  <si>
    <t>-</t>
  </si>
  <si>
    <t>Charlotte</t>
  </si>
  <si>
    <r>
      <t>2022</t>
    </r>
    <r>
      <rPr>
        <vertAlign val="superscript"/>
        <sz val="9"/>
        <color indexed="63"/>
        <rFont val="Calibri"/>
        <family val="2"/>
      </rPr>
      <t>(A)</t>
    </r>
  </si>
  <si>
    <t xml:space="preserve">FedEx </t>
  </si>
  <si>
    <t xml:space="preserve">GXO </t>
  </si>
  <si>
    <t xml:space="preserve">DSV Panalpina </t>
  </si>
  <si>
    <t>4.2 years</t>
  </si>
  <si>
    <t xml:space="preserve">Wal-Mart </t>
  </si>
  <si>
    <t>4.3 years</t>
  </si>
  <si>
    <t>Panasonic</t>
  </si>
  <si>
    <t>Mercado Libre</t>
  </si>
  <si>
    <t>Fourth Quarter NOI*</t>
  </si>
  <si>
    <t xml:space="preserve">Total Operating Portfolio </t>
  </si>
  <si>
    <t>For the Three Months Ended December 31, 2021</t>
  </si>
  <si>
    <t>Net assets held for sale</t>
  </si>
  <si>
    <t>Operating Information for the Three Months Ended December 31, 2021</t>
  </si>
  <si>
    <t>Other operating expense</t>
  </si>
  <si>
    <t>Other income</t>
  </si>
  <si>
    <t>Losses (gains) on other dispositions of investments in real estate, net of taxes (excluding land)</t>
  </si>
  <si>
    <t>Unrealized foreign currency and derivative gains, net</t>
  </si>
  <si>
    <t>Deferred income tax expense</t>
  </si>
  <si>
    <t>Balance Sheet Information as of December 31, 2021</t>
  </si>
  <si>
    <t>Q4 2022*</t>
  </si>
  <si>
    <t>Q4 2022</t>
  </si>
  <si>
    <r>
      <t xml:space="preserve">Prologis European Logistics Fund </t>
    </r>
    <r>
      <rPr>
        <vertAlign val="superscript"/>
        <sz val="9"/>
        <color indexed="63"/>
        <rFont val="Calibri"/>
        <family val="2"/>
      </rPr>
      <t>(C)</t>
    </r>
  </si>
  <si>
    <r>
      <t xml:space="preserve">Prologis European Logistics Partners </t>
    </r>
    <r>
      <rPr>
        <vertAlign val="superscript"/>
        <sz val="9"/>
        <color indexed="63"/>
        <rFont val="Calibri"/>
        <family val="2"/>
      </rPr>
      <t>(C)</t>
    </r>
  </si>
  <si>
    <t>Twelve Months Ended</t>
  </si>
  <si>
    <t xml:space="preserve">December 31, </t>
  </si>
  <si>
    <t>Losses on early extinguishment of debt, preferred stock repurchase and other, net</t>
  </si>
  <si>
    <t>December 31,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</si>
</sst>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 \ &quot;$&quot;* #,##0_)\ \ ;_(\ \ &quot;$&quot;* \(#,##0\)\ \ ;_(\ \ &quot;$&quot;* &quot;-&quot;_)\ \ ;_(@_)"/>
    <numFmt numFmtId="166" formatCode="_(\ \ * #,##0_)\ \ ;_(\ \ * \(#,##0\)\ \ ;_(\ \ * &quot;-&quot;_)\ \ ;_(@_)"/>
    <numFmt numFmtId="167" formatCode="_(\ \ \ &quot;$&quot;* #,##0_)\ \ ;_(\ \ \ &quot;$&quot;* \(#,##0\)\ \ ;_(\ \ \ &quot;$&quot;* &quot;-&quot;_)\ \ ;_(@_)"/>
    <numFmt numFmtId="168" formatCode="_(* #,##0_);_(* \(#,##0\);_(* &quot;-&quot;??_);_(@_)"/>
    <numFmt numFmtId="169" formatCode="_(\ \ \ &quot;$&quot;* #,##0.00_)\ \ ;_(\ \ \ &quot;$&quot;* \(#,##0.00\)\ \ ;_(\ \ \ &quot;$&quot;* &quot;-&quot;_)\ \ ;_(@_)"/>
    <numFmt numFmtId="170" formatCode="_(* #,##0.00000_);_(* \(#,##0.00000\);_(* &quot;-&quot;??_);_(@_)"/>
    <numFmt numFmtId="171" formatCode="_(* #,##0.0000_);_(* \(#,##0.0000\);_(* &quot;-&quot;??_);_(@_)"/>
    <numFmt numFmtId="172" formatCode="_(&quot;$&quot;* #,##0_);_(&quot;$&quot;* \(#,##0\);_(&quot;$&quot;* &quot;-&quot;??_);_(@_)"/>
    <numFmt numFmtId="173" formatCode="0.0%"/>
    <numFmt numFmtId="174" formatCode="_(\ \ * #,##0_)\ \ ;_(\ \ * \(#,##0\)\ \ ;_(\ \ &quot;$&quot;* &quot;-&quot;_)\ \ ;_(@_)"/>
    <numFmt numFmtId="175" formatCode="_(\ \ \ &quot;$&quot;* #,##0_);_(\ \ \ &quot;$&quot;* \(#,##0\);_(\ \ \ &quot;$&quot;* &quot;-&quot;_);_(@_)"/>
    <numFmt numFmtId="176" formatCode="_(\ &quot;$&quot;* #,##0_);_(\ &quot;$&quot;* \(#,##0\);_(\ &quot;$&quot;* &quot;-&quot;_);_(@_)"/>
    <numFmt numFmtId="177" formatCode="_(* #,##0.0_);_(* \(#,##0.0\);_(* &quot;-&quot;?_);_(@_)"/>
    <numFmt numFmtId="178" formatCode="_(* #,##0.0_);_(* \(#,##0.0\);_(* &quot;-&quot;??_);_(@_)"/>
    <numFmt numFmtId="179" formatCode="0.000%"/>
    <numFmt numFmtId="180" formatCode="_(* #,##0,_);_(* \(#,##0,\);_(* &quot;-&quot;_);_(@_)"/>
    <numFmt numFmtId="181" formatCode="0.0"/>
    <numFmt numFmtId="182" formatCode="0_);\(0\)"/>
    <numFmt numFmtId="183" formatCode="##.0\%"/>
    <numFmt numFmtId="184" formatCode="_(* #,##0_);_(* \(#,##0\);_(* &quot;-&quot;?_);_(@_)"/>
    <numFmt numFmtId="185" formatCode="0.0_%"/>
    <numFmt numFmtId="186" formatCode="0.0_);\(0.0\)"/>
    <numFmt numFmtId="187" formatCode="_(\ &quot;$&quot;* #,##0_)\ \ ;_(\ \ &quot;$&quot;* \(#,##0\)\ \ ;_(\ \ &quot;$&quot;* &quot;-&quot;_)\ \ ;_(@_)"/>
    <numFmt numFmtId="188" formatCode="_(* #,##0.0_);_(* \(#,##0.0\);_(* &quot;-&quot;_);_(@_)"/>
    <numFmt numFmtId="189" formatCode="_(&quot;$&quot;* #,##0_)\ \ ;_(\ \ &quot;$&quot;* \(#,##0\)\ \ ;_(\ \ &quot;$&quot;* &quot;-&quot;_)\ \ ;_(@_)"/>
    <numFmt numFmtId="190" formatCode="_(\ \ \ * #,##0_);_(\ \ \ * \(#,##0\);_(\ \ \ * &quot;-&quot;_);_(@_)"/>
    <numFmt numFmtId="191" formatCode="0.000"/>
    <numFmt numFmtId="192" formatCode="_(\ \ \ &quot;$&quot;* #,##0_)\ \ ;_(\ \ &quot;$&quot;* \(#,##0\)\ \ ;_(\ \ &quot;$&quot;* &quot;-&quot;_)\ \ ;_(@_)"/>
    <numFmt numFmtId="193" formatCode="&quot;$&quot;#,##0"/>
    <numFmt numFmtId="194" formatCode="_(&quot;$&quot;* #,##0.000_);_(&quot;$&quot;* \(#,##0.000\);_(&quot;$&quot;* &quot;-&quot;??_);_(@_)"/>
    <numFmt numFmtId="195" formatCode="0.00000%"/>
    <numFmt numFmtId="196" formatCode="_(\ \ * #,##0.0_)\ \ ;_(\ \ * \(#,##0.0\)\ \ ;_(\ \ * &quot;-&quot;_)\ \ ;_(@_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Segoe UI"/>
      <family val="2"/>
    </font>
    <font>
      <sz val="10"/>
      <name val="Geneva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vertAlign val="superscript"/>
      <sz val="9"/>
      <color indexed="63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63"/>
      <name val="Calibri"/>
      <family val="2"/>
    </font>
    <font>
      <sz val="9"/>
      <color indexed="2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8"/>
      <name val="Calibri"/>
      <family val="2"/>
    </font>
    <font>
      <sz val="9"/>
      <color indexed="22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23"/>
      <name val="Calibri"/>
      <family val="2"/>
    </font>
    <font>
      <i/>
      <sz val="9"/>
      <color indexed="63"/>
      <name val="Calibri"/>
      <family val="2"/>
    </font>
    <font>
      <b/>
      <sz val="9"/>
      <color indexed="21"/>
      <name val="Calibri"/>
      <family val="2"/>
    </font>
    <font>
      <b/>
      <i/>
      <sz val="9"/>
      <color indexed="63"/>
      <name val="Calibri"/>
      <family val="2"/>
    </font>
    <font>
      <sz val="9"/>
      <color indexed="21"/>
      <name val="Calibri"/>
      <family val="2"/>
    </font>
    <font>
      <b/>
      <sz val="9"/>
      <color indexed="22"/>
      <name val="Calibri"/>
      <family val="2"/>
    </font>
    <font>
      <sz val="9"/>
      <color indexed="63"/>
      <name val="Segoe UI"/>
      <family val="2"/>
    </font>
    <font>
      <b/>
      <sz val="9"/>
      <color indexed="54"/>
      <name val="Calibri"/>
      <family val="2"/>
    </font>
    <font>
      <sz val="9"/>
      <color indexed="9"/>
      <name val="Segoe UI"/>
      <family val="2"/>
    </font>
    <font>
      <sz val="8"/>
      <color indexed="21"/>
      <name val="Calibri"/>
      <family val="2"/>
    </font>
    <font>
      <sz val="9"/>
      <color indexed="22"/>
      <name val="Segoe UI"/>
      <family val="2"/>
    </font>
    <font>
      <b/>
      <u val="single"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5A5A5A"/>
      <name val="Calibri"/>
      <family val="2"/>
    </font>
    <font>
      <sz val="9"/>
      <color rgb="FF58595B"/>
      <name val="Calibri"/>
      <family val="2"/>
    </font>
    <font>
      <sz val="9"/>
      <color rgb="FF46484B"/>
      <name val="Calibri"/>
      <family val="2"/>
    </font>
    <font>
      <b/>
      <sz val="9"/>
      <color rgb="FF58595B"/>
      <name val="Calibri"/>
      <family val="2"/>
    </font>
    <font>
      <sz val="8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1499900072813034"/>
      <name val="Calibri"/>
      <family val="2"/>
    </font>
    <font>
      <b/>
      <sz val="9"/>
      <color theme="0"/>
      <name val="Calibri"/>
      <family val="2"/>
    </font>
    <font>
      <b/>
      <sz val="9"/>
      <color rgb="FF46484B"/>
      <name val="Calibri"/>
      <family val="2"/>
    </font>
    <font>
      <sz val="9"/>
      <color theme="0"/>
      <name val="Calibri"/>
      <family val="2"/>
    </font>
    <font>
      <b/>
      <sz val="9"/>
      <color rgb="FF5A5A5A"/>
      <name val="Calibri"/>
      <family val="2"/>
    </font>
    <font>
      <i/>
      <sz val="9"/>
      <color rgb="FF58595B"/>
      <name val="Calibri"/>
      <family val="2"/>
    </font>
    <font>
      <b/>
      <sz val="9"/>
      <color rgb="FF008E5B"/>
      <name val="Calibri"/>
      <family val="2"/>
    </font>
    <font>
      <b/>
      <i/>
      <sz val="9"/>
      <color rgb="FF46484B"/>
      <name val="Calibri"/>
      <family val="2"/>
    </font>
    <font>
      <sz val="9"/>
      <color theme="1"/>
      <name val="Calibri"/>
      <family val="2"/>
    </font>
    <font>
      <sz val="9"/>
      <color rgb="FF008E5B"/>
      <name val="Calibri"/>
      <family val="2"/>
    </font>
    <font>
      <b/>
      <sz val="9"/>
      <color rgb="FF7F7F7F"/>
      <name val="Calibri"/>
      <family val="2"/>
    </font>
    <font>
      <i/>
      <sz val="9"/>
      <color rgb="FF46484B"/>
      <name val="Calibri"/>
      <family val="2"/>
    </font>
    <font>
      <b/>
      <sz val="9"/>
      <color theme="0" tint="-0.04997999966144562"/>
      <name val="Calibri"/>
      <family val="2"/>
    </font>
    <font>
      <b/>
      <sz val="9"/>
      <color theme="0" tint="-0.1499900072813034"/>
      <name val="Calibri"/>
      <family val="2"/>
    </font>
    <font>
      <sz val="9"/>
      <color rgb="FFF2F2F2"/>
      <name val="Calibri"/>
      <family val="2"/>
    </font>
    <font>
      <b/>
      <sz val="9"/>
      <color rgb="FFF2F2F2"/>
      <name val="Calibri"/>
      <family val="2"/>
    </font>
    <font>
      <sz val="9"/>
      <color rgb="FF46484B"/>
      <name val="Segoe UI"/>
      <family val="2"/>
    </font>
    <font>
      <b/>
      <sz val="9"/>
      <color theme="3"/>
      <name val="Calibri"/>
      <family val="2"/>
    </font>
    <font>
      <sz val="9"/>
      <color theme="0"/>
      <name val="Segoe UI"/>
      <family val="2"/>
    </font>
    <font>
      <b/>
      <sz val="9"/>
      <color rgb="FF008E5A"/>
      <name val="Calibri"/>
      <family val="2"/>
    </font>
    <font>
      <sz val="9"/>
      <color rgb="FF008E5A"/>
      <name val="Calibri"/>
      <family val="2"/>
    </font>
    <font>
      <sz val="8"/>
      <color rgb="FF008E5A"/>
      <name val="Calibri"/>
      <family val="2"/>
    </font>
    <font>
      <b/>
      <sz val="9"/>
      <color rgb="FFFFFFFF"/>
      <name val="Calibri"/>
      <family val="2"/>
    </font>
    <font>
      <sz val="9"/>
      <color theme="0" tint="-0.04997999966144562"/>
      <name val="Segoe UI"/>
      <family val="2"/>
    </font>
    <font>
      <sz val="9"/>
      <color rgb="FFD9D9D9"/>
      <name val="Calibri"/>
      <family val="2"/>
    </font>
    <font>
      <b/>
      <u val="single"/>
      <sz val="9"/>
      <color rgb="FF46484B"/>
      <name val="Calibri"/>
      <family val="2"/>
    </font>
    <font>
      <b/>
      <u val="single"/>
      <sz val="9"/>
      <color rgb="FF58595B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E5B"/>
        <bgColor indexed="64"/>
      </patternFill>
    </fill>
    <fill>
      <patternFill patternType="solid">
        <fgColor rgb="FFDBDFE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A7A9AB"/>
      </bottom>
    </border>
    <border>
      <left/>
      <right/>
      <top/>
      <bottom style="thin">
        <color rgb="FFA6A6A6"/>
      </bottom>
    </border>
    <border>
      <left style="medium">
        <color theme="0"/>
      </left>
      <right/>
      <top/>
      <bottom/>
    </border>
    <border>
      <left/>
      <right/>
      <top/>
      <bottom style="thin">
        <color rgb="FF7F7F7F"/>
      </bottom>
    </border>
    <border>
      <left/>
      <right/>
      <top/>
      <bottom style="thin">
        <color rgb="FF008E5B"/>
      </bottom>
    </border>
    <border>
      <left style="medium">
        <color theme="0"/>
      </left>
      <right/>
      <top/>
      <bottom style="thin">
        <color rgb="FF7F7F7F"/>
      </bottom>
    </border>
    <border>
      <left/>
      <right/>
      <top style="thin">
        <color rgb="FF7F7F7F"/>
      </top>
      <bottom/>
    </border>
    <border>
      <left/>
      <right/>
      <top style="thin">
        <color rgb="FFA6A6A6"/>
      </top>
      <bottom/>
    </border>
    <border>
      <left/>
      <right/>
      <top style="thin">
        <color rgb="FFA6A6A6"/>
      </top>
      <bottom style="thin">
        <color rgb="FFA6A6A6"/>
      </bottom>
    </border>
    <border>
      <left/>
      <right/>
      <top style="thin">
        <color rgb="FFA7A9AB"/>
      </top>
      <bottom style="thin">
        <color rgb="FFA7A9AB"/>
      </bottom>
    </border>
    <border>
      <left style="medium">
        <color theme="0"/>
      </left>
      <right/>
      <top/>
      <bottom style="thin">
        <color rgb="FFA7A9AB"/>
      </bottom>
    </border>
    <border>
      <left/>
      <right style="medium">
        <color theme="0"/>
      </right>
      <top/>
      <bottom style="thin">
        <color rgb="FFA7A9AB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thin">
        <color rgb="FFA7A9AB"/>
      </top>
      <bottom style="thin">
        <color rgb="FFA7A9AB"/>
      </bottom>
    </border>
    <border>
      <left/>
      <right/>
      <top style="thin">
        <color rgb="FF008E5B"/>
      </top>
      <bottom style="thin">
        <color rgb="FF008E5B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rgb="FF7F7F7F"/>
      </top>
      <bottom style="thin">
        <color rgb="FFD9D9D9"/>
      </bottom>
    </border>
    <border>
      <left/>
      <right/>
      <top style="thin">
        <color theme="0" tint="-0.24997000396251678"/>
      </top>
      <bottom/>
    </border>
    <border>
      <left/>
      <right/>
      <top/>
      <bottom style="thin">
        <color rgb="FFD8D8D8"/>
      </bottom>
    </border>
    <border>
      <left/>
      <right style="medium">
        <color theme="0"/>
      </right>
      <top/>
      <bottom style="thin">
        <color rgb="FFD8D8D8"/>
      </bottom>
    </border>
    <border>
      <left/>
      <right style="medium">
        <color theme="0"/>
      </right>
      <top/>
      <bottom style="thin">
        <color rgb="FFD9D9D9"/>
      </bottom>
    </border>
    <border>
      <left/>
      <right/>
      <top style="thin">
        <color rgb="FF7F7F7F"/>
      </top>
      <bottom style="thin">
        <color rgb="FFDBDFE2"/>
      </bottom>
    </border>
    <border>
      <left/>
      <right/>
      <top style="thin">
        <color rgb="FFD9D9D9"/>
      </top>
      <bottom/>
    </border>
    <border>
      <left style="medium">
        <color theme="0"/>
      </left>
      <right/>
      <top/>
      <bottom style="thin">
        <color rgb="FF008E5B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medium">
        <color theme="0"/>
      </right>
      <top/>
      <bottom style="thin">
        <color rgb="FF7F7F7F"/>
      </bottom>
    </border>
    <border>
      <left style="medium">
        <color theme="0"/>
      </left>
      <right/>
      <top style="thin">
        <color rgb="FFD9D9D9"/>
      </top>
      <bottom style="thin">
        <color rgb="FFD9D9D9"/>
      </bottom>
    </border>
    <border>
      <left style="medium">
        <color theme="0"/>
      </left>
      <right/>
      <top style="thin">
        <color rgb="FF7F7F7F"/>
      </top>
      <bottom style="thin">
        <color rgb="FFDBDFE2"/>
      </bottom>
    </border>
    <border>
      <left style="medium">
        <color theme="0"/>
      </left>
      <right/>
      <top style="thin">
        <color rgb="FF7F7F7F"/>
      </top>
      <bottom style="thin">
        <color rgb="FF7F7F7F"/>
      </bottom>
    </border>
    <border>
      <left style="medium">
        <color theme="0"/>
      </left>
      <right/>
      <top style="thin">
        <color rgb="FF7F7F7F"/>
      </top>
      <bottom style="thin">
        <color rgb="FFD9D9D9"/>
      </bottom>
    </border>
    <border>
      <left/>
      <right/>
      <top style="thin">
        <color rgb="FFDBDFE2"/>
      </top>
      <bottom style="thin">
        <color rgb="FFDBDFE2"/>
      </bottom>
    </border>
    <border>
      <left/>
      <right/>
      <top style="thin">
        <color rgb="FFDBDFE2"/>
      </top>
      <bottom/>
    </border>
    <border>
      <left style="thin">
        <color rgb="FF008E5B"/>
      </left>
      <right/>
      <top style="thin">
        <color rgb="FF008E5B"/>
      </top>
      <bottom style="thin">
        <color rgb="FF008E5B"/>
      </bottom>
    </border>
    <border>
      <left/>
      <right style="thin">
        <color rgb="FF008E5B"/>
      </right>
      <top style="thin">
        <color rgb="FF008E5B"/>
      </top>
      <bottom style="thin">
        <color rgb="FF008E5B"/>
      </bottom>
    </border>
    <border>
      <left/>
      <right style="medium">
        <color theme="0"/>
      </right>
      <top style="thin">
        <color rgb="FF008E5B"/>
      </top>
      <bottom style="thin">
        <color rgb="FF008E5B"/>
      </bottom>
    </border>
    <border>
      <left style="medium">
        <color theme="0"/>
      </left>
      <right/>
      <top style="thin">
        <color rgb="FFA7A9AB"/>
      </top>
      <bottom style="thin">
        <color rgb="FFA7A9AB"/>
      </bottom>
    </border>
    <border>
      <left/>
      <right/>
      <top/>
      <bottom style="thin">
        <color rgb="FFDBDFE2"/>
      </bottom>
    </border>
    <border>
      <left/>
      <right/>
      <top style="thin">
        <color rgb="FFA7A9AB"/>
      </top>
      <bottom/>
    </border>
    <border>
      <left/>
      <right/>
      <top style="thin">
        <color rgb="FF46484B"/>
      </top>
      <bottom/>
    </border>
    <border>
      <left style="medium">
        <color theme="0"/>
      </left>
      <right/>
      <top style="thin">
        <color rgb="FFD9D9D9"/>
      </top>
      <bottom/>
    </border>
    <border>
      <left/>
      <right/>
      <top style="thin">
        <color theme="0" tint="-0.4999699890613556"/>
      </top>
      <bottom/>
    </border>
    <border>
      <left/>
      <right style="medium">
        <color theme="0"/>
      </right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008E5B"/>
      </bottom>
    </border>
    <border>
      <left style="medium">
        <color theme="0"/>
      </left>
      <right/>
      <top/>
      <bottom style="thin">
        <color rgb="FFD9D9D9"/>
      </bottom>
    </border>
    <border>
      <left style="medium">
        <color theme="0"/>
      </left>
      <right/>
      <top style="thin">
        <color rgb="FF00A68D"/>
      </top>
      <bottom style="thin">
        <color rgb="FF00A68D"/>
      </bottom>
    </border>
    <border>
      <left/>
      <right/>
      <top/>
      <bottom style="thin">
        <color rgb="FF00A68D"/>
      </bottom>
    </border>
    <border>
      <left/>
      <right style="medium">
        <color theme="0"/>
      </right>
      <top/>
      <bottom style="thin">
        <color theme="0" tint="-0.24997000396251678"/>
      </bottom>
    </border>
    <border>
      <left/>
      <right style="medium">
        <color theme="0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/>
      </right>
      <top style="thin">
        <color theme="0" tint="-0.24997000396251678"/>
      </top>
      <bottom/>
    </border>
    <border>
      <left/>
      <right/>
      <top/>
      <bottom style="dashDot">
        <color theme="0" tint="-0.24997000396251678"/>
      </bottom>
    </border>
    <border>
      <left style="medium">
        <color theme="0"/>
      </left>
      <right/>
      <top/>
      <bottom style="thin">
        <color theme="0" tint="-0.4999699890613556"/>
      </bottom>
    </border>
    <border>
      <left style="medium">
        <color theme="0"/>
      </left>
      <right/>
      <top style="thin">
        <color rgb="FF7F7F7F"/>
      </top>
      <bottom/>
    </border>
    <border>
      <left style="medium">
        <color theme="0"/>
      </left>
      <right/>
      <top style="thin">
        <color rgb="FF008E5B"/>
      </top>
      <bottom style="thin">
        <color rgb="FF008E5B"/>
      </bottom>
    </border>
    <border>
      <left/>
      <right/>
      <top style="thin">
        <color rgb="FFDBDFE2"/>
      </top>
      <bottom style="thin">
        <color theme="0" tint="-0.4999699890613556"/>
      </bottom>
    </border>
    <border>
      <left/>
      <right/>
      <top style="thin">
        <color rgb="FFD9D9D9"/>
      </top>
      <bottom style="thin">
        <color theme="0" tint="-0.4999699890613556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22">
    <xf numFmtId="0" fontId="0" fillId="0" borderId="0" xfId="0" applyFont="1" applyAlignment="1">
      <alignment/>
    </xf>
    <xf numFmtId="0" fontId="65" fillId="33" borderId="0" xfId="64" applyFont="1" applyFill="1" applyAlignment="1">
      <alignment horizontal="left" vertical="center" wrapText="1"/>
      <protection/>
    </xf>
    <xf numFmtId="0" fontId="66" fillId="33" borderId="0" xfId="64" applyFont="1" applyFill="1" applyAlignment="1">
      <alignment horizontal="center" wrapText="1"/>
      <protection/>
    </xf>
    <xf numFmtId="0" fontId="66" fillId="33" borderId="0" xfId="64" applyFont="1" applyFill="1">
      <alignment/>
      <protection/>
    </xf>
    <xf numFmtId="0" fontId="66" fillId="33" borderId="0" xfId="64" applyFont="1" applyFill="1" applyAlignment="1">
      <alignment vertical="center"/>
      <protection/>
    </xf>
    <xf numFmtId="0" fontId="67" fillId="33" borderId="10" xfId="70" applyFont="1" applyFill="1" applyBorder="1" applyAlignment="1">
      <alignment vertical="center"/>
      <protection/>
    </xf>
    <xf numFmtId="0" fontId="68" fillId="33" borderId="0" xfId="70" applyFont="1" applyFill="1" applyAlignment="1">
      <alignment horizontal="center" vertical="center" wrapText="1"/>
      <protection/>
    </xf>
    <xf numFmtId="0" fontId="8" fillId="0" borderId="0" xfId="64" applyFont="1" applyAlignment="1">
      <alignment vertical="center"/>
      <protection/>
    </xf>
    <xf numFmtId="0" fontId="68" fillId="33" borderId="0" xfId="70" applyFont="1" applyFill="1" applyAlignment="1">
      <alignment vertical="center"/>
      <protection/>
    </xf>
    <xf numFmtId="0" fontId="67" fillId="33" borderId="11" xfId="63" applyFont="1" applyFill="1" applyBorder="1">
      <alignment/>
      <protection/>
    </xf>
    <xf numFmtId="168" fontId="66" fillId="0" borderId="0" xfId="50" applyNumberFormat="1" applyFont="1" applyAlignment="1">
      <alignment horizontal="right"/>
    </xf>
    <xf numFmtId="0" fontId="65" fillId="33" borderId="0" xfId="63" applyFont="1" applyFill="1">
      <alignment/>
      <protection/>
    </xf>
    <xf numFmtId="168" fontId="66" fillId="0" borderId="0" xfId="50" applyNumberFormat="1" applyFont="1" applyAlignment="1">
      <alignment/>
    </xf>
    <xf numFmtId="173" fontId="66" fillId="0" borderId="0" xfId="45" applyNumberFormat="1" applyFont="1" applyAlignment="1">
      <alignment horizontal="right"/>
    </xf>
    <xf numFmtId="185" fontId="66" fillId="0" borderId="0" xfId="77" applyNumberFormat="1" applyFont="1" applyAlignment="1">
      <alignment horizontal="right"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horizontal="right"/>
    </xf>
    <xf numFmtId="0" fontId="69" fillId="0" borderId="0" xfId="0" applyFont="1" applyAlignment="1">
      <alignment/>
    </xf>
    <xf numFmtId="0" fontId="9" fillId="33" borderId="0" xfId="61" applyFont="1" applyFill="1" applyAlignment="1">
      <alignment horizontal="center" wrapText="1"/>
      <protection/>
    </xf>
    <xf numFmtId="0" fontId="9" fillId="33" borderId="0" xfId="61" applyFont="1" applyFill="1" applyAlignment="1">
      <alignment horizontal="right" wrapText="1"/>
      <protection/>
    </xf>
    <xf numFmtId="0" fontId="7" fillId="33" borderId="0" xfId="0" applyFont="1" applyFill="1" applyAlignment="1">
      <alignment horizontal="right"/>
    </xf>
    <xf numFmtId="2" fontId="69" fillId="0" borderId="0" xfId="0" applyNumberFormat="1" applyFont="1" applyAlignment="1">
      <alignment/>
    </xf>
    <xf numFmtId="0" fontId="9" fillId="33" borderId="0" xfId="0" applyFont="1" applyFill="1" applyAlignment="1">
      <alignment horizontal="right"/>
    </xf>
    <xf numFmtId="191" fontId="69" fillId="0" borderId="0" xfId="0" applyNumberFormat="1" applyFont="1" applyAlignment="1">
      <alignment/>
    </xf>
    <xf numFmtId="0" fontId="8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37" fontId="8" fillId="33" borderId="0" xfId="63" applyNumberFormat="1" applyFont="1" applyFill="1" applyAlignment="1">
      <alignment horizontal="right" vertical="center"/>
      <protection/>
    </xf>
    <xf numFmtId="0" fontId="8" fillId="0" borderId="0" xfId="63" applyFont="1" applyAlignment="1">
      <alignment vertical="center"/>
      <protection/>
    </xf>
    <xf numFmtId="1" fontId="8" fillId="0" borderId="0" xfId="63" applyNumberFormat="1" applyFont="1" applyAlignment="1">
      <alignment vertical="center"/>
      <protection/>
    </xf>
    <xf numFmtId="0" fontId="10" fillId="33" borderId="0" xfId="63" applyFont="1" applyFill="1" applyAlignment="1">
      <alignment vertical="center"/>
      <protection/>
    </xf>
    <xf numFmtId="2" fontId="8" fillId="0" borderId="0" xfId="63" applyNumberFormat="1" applyFont="1" applyAlignment="1">
      <alignment vertical="center"/>
      <protection/>
    </xf>
    <xf numFmtId="0" fontId="70" fillId="33" borderId="0" xfId="63" applyFont="1" applyFill="1" applyAlignment="1">
      <alignment horizontal="center" vertical="center"/>
      <protection/>
    </xf>
    <xf numFmtId="0" fontId="71" fillId="33" borderId="0" xfId="63" applyFont="1" applyFill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37" fontId="8" fillId="0" borderId="0" xfId="63" applyNumberFormat="1" applyFont="1" applyAlignment="1">
      <alignment horizontal="right" vertical="center"/>
      <protection/>
    </xf>
    <xf numFmtId="0" fontId="8" fillId="0" borderId="0" xfId="63" applyFont="1">
      <alignment/>
      <protection/>
    </xf>
    <xf numFmtId="165" fontId="66" fillId="0" borderId="0" xfId="50" applyNumberFormat="1" applyFont="1" applyAlignment="1">
      <alignment/>
    </xf>
    <xf numFmtId="0" fontId="8" fillId="0" borderId="12" xfId="71" applyFont="1" applyBorder="1">
      <alignment/>
      <protection/>
    </xf>
    <xf numFmtId="0" fontId="8" fillId="0" borderId="0" xfId="71" applyFont="1" applyAlignment="1">
      <alignment horizontal="left"/>
      <protection/>
    </xf>
    <xf numFmtId="165" fontId="67" fillId="27" borderId="0" xfId="50" applyNumberFormat="1" applyFont="1" applyFill="1" applyAlignment="1">
      <alignment horizontal="right" vertical="center" wrapText="1"/>
    </xf>
    <xf numFmtId="165" fontId="67" fillId="33" borderId="0" xfId="50" applyNumberFormat="1" applyFont="1" applyFill="1" applyAlignment="1">
      <alignment horizontal="right" vertical="center" wrapText="1"/>
    </xf>
    <xf numFmtId="166" fontId="67" fillId="27" borderId="0" xfId="50" applyNumberFormat="1" applyFont="1" applyFill="1" applyAlignment="1">
      <alignment horizontal="right" vertical="center" wrapText="1"/>
    </xf>
    <xf numFmtId="166" fontId="67" fillId="0" borderId="0" xfId="50" applyNumberFormat="1" applyFont="1" applyAlignment="1">
      <alignment horizontal="right" vertical="center" wrapText="1"/>
    </xf>
    <xf numFmtId="166" fontId="68" fillId="0" borderId="0" xfId="45" applyNumberFormat="1" applyFont="1" applyAlignment="1">
      <alignment horizontal="right" vertical="center"/>
    </xf>
    <xf numFmtId="166" fontId="67" fillId="27" borderId="13" xfId="50" applyNumberFormat="1" applyFont="1" applyFill="1" applyBorder="1" applyAlignment="1">
      <alignment horizontal="right" vertical="center" wrapText="1"/>
    </xf>
    <xf numFmtId="166" fontId="67" fillId="0" borderId="13" xfId="50" applyNumberFormat="1" applyFont="1" applyBorder="1" applyAlignment="1">
      <alignment horizontal="right" vertical="center" wrapText="1"/>
    </xf>
    <xf numFmtId="165" fontId="72" fillId="34" borderId="14" xfId="50" applyNumberFormat="1" applyFont="1" applyFill="1" applyBorder="1" applyAlignment="1">
      <alignment horizontal="right" vertical="center" wrapText="1"/>
    </xf>
    <xf numFmtId="165" fontId="72" fillId="34" borderId="14" xfId="50" applyNumberFormat="1" applyFont="1" applyFill="1" applyBorder="1" applyAlignment="1">
      <alignment horizontal="right" vertical="center"/>
    </xf>
    <xf numFmtId="165" fontId="67" fillId="0" borderId="0" xfId="50" applyNumberFormat="1" applyFont="1" applyAlignment="1">
      <alignment horizontal="right" vertical="center" wrapText="1"/>
    </xf>
    <xf numFmtId="0" fontId="72" fillId="34" borderId="0" xfId="63" applyFont="1" applyFill="1" applyAlignment="1">
      <alignment vertical="center"/>
      <protection/>
    </xf>
    <xf numFmtId="165" fontId="72" fillId="34" borderId="0" xfId="50" applyNumberFormat="1" applyFont="1" applyFill="1" applyAlignment="1">
      <alignment horizontal="right" vertical="center" wrapText="1"/>
    </xf>
    <xf numFmtId="165" fontId="72" fillId="34" borderId="0" xfId="50" applyNumberFormat="1" applyFont="1" applyFill="1" applyAlignment="1">
      <alignment horizontal="right" vertical="center"/>
    </xf>
    <xf numFmtId="42" fontId="68" fillId="0" borderId="0" xfId="50" applyNumberFormat="1" applyFont="1" applyAlignment="1">
      <alignment horizontal="right" vertical="center"/>
    </xf>
    <xf numFmtId="37" fontId="68" fillId="0" borderId="0" xfId="50" applyNumberFormat="1" applyFont="1" applyAlignment="1">
      <alignment horizontal="right" vertical="center"/>
    </xf>
    <xf numFmtId="0" fontId="66" fillId="0" borderId="0" xfId="68" applyFont="1">
      <alignment/>
      <protection/>
    </xf>
    <xf numFmtId="0" fontId="73" fillId="0" borderId="0" xfId="68" applyFont="1" applyAlignment="1">
      <alignment horizontal="right"/>
      <protection/>
    </xf>
    <xf numFmtId="0" fontId="68" fillId="0" borderId="0" xfId="68" applyFont="1" applyAlignment="1">
      <alignment vertical="top"/>
      <protection/>
    </xf>
    <xf numFmtId="15" fontId="73" fillId="0" borderId="0" xfId="68" applyNumberFormat="1" applyFont="1" applyAlignment="1">
      <alignment horizontal="right"/>
      <protection/>
    </xf>
    <xf numFmtId="0" fontId="68" fillId="0" borderId="0" xfId="68" applyFont="1" applyAlignment="1">
      <alignment vertical="center"/>
      <protection/>
    </xf>
    <xf numFmtId="0" fontId="66" fillId="0" borderId="15" xfId="68" applyFont="1" applyBorder="1" applyAlignment="1">
      <alignment vertical="top"/>
      <protection/>
    </xf>
    <xf numFmtId="0" fontId="68" fillId="0" borderId="13" xfId="68" applyFont="1" applyBorder="1" applyAlignment="1">
      <alignment vertical="top"/>
      <protection/>
    </xf>
    <xf numFmtId="1" fontId="73" fillId="35" borderId="0" xfId="68" applyNumberFormat="1" applyFont="1" applyFill="1" applyAlignment="1">
      <alignment horizontal="right"/>
      <protection/>
    </xf>
    <xf numFmtId="1" fontId="73" fillId="36" borderId="0" xfId="68" applyNumberFormat="1" applyFont="1" applyFill="1" applyAlignment="1">
      <alignment horizontal="right"/>
      <protection/>
    </xf>
    <xf numFmtId="1" fontId="73" fillId="0" borderId="0" xfId="68" applyNumberFormat="1" applyFont="1" applyAlignment="1">
      <alignment horizontal="right"/>
      <protection/>
    </xf>
    <xf numFmtId="0" fontId="66" fillId="0" borderId="0" xfId="68" applyFont="1" applyAlignment="1">
      <alignment vertical="center"/>
      <protection/>
    </xf>
    <xf numFmtId="165" fontId="66" fillId="0" borderId="16" xfId="68" applyNumberFormat="1" applyFont="1" applyBorder="1" applyAlignment="1">
      <alignment horizontal="right" vertical="center"/>
      <protection/>
    </xf>
    <xf numFmtId="0" fontId="66" fillId="0" borderId="0" xfId="68" applyFont="1" applyAlignment="1">
      <alignment horizontal="right" vertical="center"/>
      <protection/>
    </xf>
    <xf numFmtId="0" fontId="73" fillId="0" borderId="12" xfId="68" applyFont="1" applyBorder="1" applyAlignment="1">
      <alignment vertical="center"/>
      <protection/>
    </xf>
    <xf numFmtId="167" fontId="67" fillId="36" borderId="0" xfId="45" applyNumberFormat="1" applyFont="1" applyFill="1" applyAlignment="1">
      <alignment horizontal="right" vertical="center" wrapText="1"/>
    </xf>
    <xf numFmtId="167" fontId="67" fillId="0" borderId="0" xfId="45" applyNumberFormat="1" applyFont="1" applyAlignment="1">
      <alignment horizontal="right" vertical="center" wrapText="1"/>
    </xf>
    <xf numFmtId="168" fontId="66" fillId="0" borderId="0" xfId="45" applyNumberFormat="1" applyFont="1" applyAlignment="1">
      <alignment horizontal="right" vertical="center"/>
    </xf>
    <xf numFmtId="166" fontId="67" fillId="36" borderId="0" xfId="45" applyNumberFormat="1" applyFont="1" applyFill="1" applyAlignment="1">
      <alignment horizontal="right" vertical="center" wrapText="1"/>
    </xf>
    <xf numFmtId="166" fontId="67" fillId="0" borderId="0" xfId="45" applyNumberFormat="1" applyFont="1" applyAlignment="1">
      <alignment horizontal="right" vertical="center" wrapText="1"/>
    </xf>
    <xf numFmtId="0" fontId="67" fillId="0" borderId="0" xfId="68" applyFont="1" applyAlignment="1">
      <alignment vertical="center"/>
      <protection/>
    </xf>
    <xf numFmtId="166" fontId="67" fillId="36" borderId="17" xfId="45" applyNumberFormat="1" applyFont="1" applyFill="1" applyBorder="1" applyAlignment="1">
      <alignment horizontal="right" vertical="center" wrapText="1"/>
    </xf>
    <xf numFmtId="166" fontId="67" fillId="0" borderId="17" xfId="45" applyNumberFormat="1" applyFont="1" applyBorder="1" applyAlignment="1">
      <alignment horizontal="right" vertical="center" wrapText="1"/>
    </xf>
    <xf numFmtId="0" fontId="68" fillId="0" borderId="0" xfId="68" applyFont="1" applyAlignment="1">
      <alignment vertical="center" wrapText="1"/>
      <protection/>
    </xf>
    <xf numFmtId="165" fontId="67" fillId="36" borderId="17" xfId="45" applyNumberFormat="1" applyFont="1" applyFill="1" applyBorder="1" applyAlignment="1">
      <alignment horizontal="right" vertical="center" wrapText="1"/>
    </xf>
    <xf numFmtId="165" fontId="67" fillId="0" borderId="17" xfId="45" applyNumberFormat="1" applyFont="1" applyBorder="1" applyAlignment="1">
      <alignment horizontal="right" vertical="center" wrapText="1"/>
    </xf>
    <xf numFmtId="0" fontId="68" fillId="0" borderId="12" xfId="68" applyFont="1" applyBorder="1" applyAlignment="1">
      <alignment vertical="center"/>
      <protection/>
    </xf>
    <xf numFmtId="166" fontId="72" fillId="34" borderId="14" xfId="45" applyNumberFormat="1" applyFont="1" applyFill="1" applyBorder="1" applyAlignment="1">
      <alignment horizontal="right" vertical="center" wrapText="1"/>
    </xf>
    <xf numFmtId="168" fontId="74" fillId="34" borderId="14" xfId="45" applyNumberFormat="1" applyFont="1" applyFill="1" applyBorder="1" applyAlignment="1">
      <alignment horizontal="right" vertical="center"/>
    </xf>
    <xf numFmtId="165" fontId="66" fillId="0" borderId="0" xfId="45" applyNumberFormat="1" applyFont="1" applyAlignment="1">
      <alignment horizontal="right" vertical="center" wrapText="1"/>
    </xf>
    <xf numFmtId="166" fontId="67" fillId="36" borderId="18" xfId="45" applyNumberFormat="1" applyFont="1" applyFill="1" applyBorder="1" applyAlignment="1">
      <alignment horizontal="right" vertical="center" wrapText="1"/>
    </xf>
    <xf numFmtId="166" fontId="67" fillId="0" borderId="18" xfId="45" applyNumberFormat="1" applyFont="1" applyBorder="1" applyAlignment="1">
      <alignment horizontal="right" vertical="center" wrapText="1"/>
    </xf>
    <xf numFmtId="166" fontId="67" fillId="36" borderId="11" xfId="45" applyNumberFormat="1" applyFont="1" applyFill="1" applyBorder="1" applyAlignment="1">
      <alignment horizontal="right" vertical="center" wrapText="1"/>
    </xf>
    <xf numFmtId="166" fontId="67" fillId="0" borderId="11" xfId="45" applyNumberFormat="1" applyFont="1" applyBorder="1" applyAlignment="1">
      <alignment horizontal="right" vertical="center" wrapText="1"/>
    </xf>
    <xf numFmtId="167" fontId="72" fillId="34" borderId="14" xfId="45" applyNumberFormat="1" applyFont="1" applyFill="1" applyBorder="1" applyAlignment="1">
      <alignment horizontal="right" vertical="center" wrapText="1"/>
    </xf>
    <xf numFmtId="169" fontId="72" fillId="34" borderId="0" xfId="45" applyNumberFormat="1" applyFont="1" applyFill="1" applyAlignment="1">
      <alignment horizontal="right" vertical="center" wrapText="1"/>
    </xf>
    <xf numFmtId="43" fontId="72" fillId="34" borderId="0" xfId="45" applyFont="1" applyFill="1" applyAlignment="1">
      <alignment horizontal="right" vertical="center"/>
    </xf>
    <xf numFmtId="0" fontId="66" fillId="33" borderId="0" xfId="62" applyFont="1" applyFill="1">
      <alignment/>
      <protection/>
    </xf>
    <xf numFmtId="0" fontId="6" fillId="0" borderId="0" xfId="62" applyFont="1">
      <alignment/>
      <protection/>
    </xf>
    <xf numFmtId="0" fontId="73" fillId="0" borderId="0" xfId="62" applyFont="1" applyAlignment="1">
      <alignment horizontal="right"/>
      <protection/>
    </xf>
    <xf numFmtId="0" fontId="67" fillId="33" borderId="0" xfId="62" applyFont="1" applyFill="1">
      <alignment/>
      <protection/>
    </xf>
    <xf numFmtId="0" fontId="66" fillId="33" borderId="0" xfId="62" applyFont="1" applyFill="1" applyAlignment="1">
      <alignment vertical="center"/>
      <protection/>
    </xf>
    <xf numFmtId="0" fontId="67" fillId="33" borderId="11" xfId="62" applyFont="1" applyFill="1" applyBorder="1" applyAlignment="1">
      <alignment vertical="center"/>
      <protection/>
    </xf>
    <xf numFmtId="0" fontId="73" fillId="35" borderId="11" xfId="62" applyFont="1" applyFill="1" applyBorder="1" applyAlignment="1">
      <alignment horizontal="right" vertical="center"/>
      <protection/>
    </xf>
    <xf numFmtId="0" fontId="73" fillId="36" borderId="11" xfId="62" applyFont="1" applyFill="1" applyBorder="1" applyAlignment="1">
      <alignment horizontal="right" vertical="center"/>
      <protection/>
    </xf>
    <xf numFmtId="0" fontId="73" fillId="0" borderId="0" xfId="62" applyFont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6" fillId="33" borderId="17" xfId="62" applyFont="1" applyFill="1" applyBorder="1" applyAlignment="1">
      <alignment vertical="center"/>
      <protection/>
    </xf>
    <xf numFmtId="166" fontId="68" fillId="36" borderId="0" xfId="62" applyNumberFormat="1" applyFont="1" applyFill="1" applyAlignment="1">
      <alignment horizontal="right" vertical="center"/>
      <protection/>
    </xf>
    <xf numFmtId="166" fontId="68" fillId="33" borderId="0" xfId="62" applyNumberFormat="1" applyFont="1" applyFill="1" applyAlignment="1">
      <alignment horizontal="right" vertical="center"/>
      <protection/>
    </xf>
    <xf numFmtId="0" fontId="68" fillId="0" borderId="0" xfId="62" applyFont="1" applyAlignment="1">
      <alignment horizontal="right" vertical="center"/>
      <protection/>
    </xf>
    <xf numFmtId="165" fontId="67" fillId="36" borderId="0" xfId="62" applyNumberFormat="1" applyFont="1" applyFill="1" applyAlignment="1">
      <alignment horizontal="right" vertical="center" wrapText="1"/>
      <protection/>
    </xf>
    <xf numFmtId="167" fontId="67" fillId="33" borderId="0" xfId="62" applyNumberFormat="1" applyFont="1" applyFill="1" applyAlignment="1">
      <alignment horizontal="right" vertical="center" wrapText="1"/>
      <protection/>
    </xf>
    <xf numFmtId="0" fontId="67" fillId="33" borderId="0" xfId="62" applyFont="1" applyFill="1" applyAlignment="1">
      <alignment vertical="center"/>
      <protection/>
    </xf>
    <xf numFmtId="166" fontId="67" fillId="36" borderId="0" xfId="62" applyNumberFormat="1" applyFont="1" applyFill="1" applyAlignment="1">
      <alignment horizontal="right" vertical="center" wrapText="1"/>
      <protection/>
    </xf>
    <xf numFmtId="166" fontId="67" fillId="33" borderId="0" xfId="62" applyNumberFormat="1" applyFont="1" applyFill="1" applyAlignment="1">
      <alignment horizontal="right" vertical="center" wrapText="1"/>
      <protection/>
    </xf>
    <xf numFmtId="0" fontId="6" fillId="33" borderId="0" xfId="62" applyFont="1" applyFill="1" applyAlignment="1">
      <alignment vertical="center"/>
      <protection/>
    </xf>
    <xf numFmtId="167" fontId="72" fillId="34" borderId="0" xfId="62" applyNumberFormat="1" applyFont="1" applyFill="1" applyAlignment="1">
      <alignment horizontal="right" vertical="center" wrapText="1"/>
      <protection/>
    </xf>
    <xf numFmtId="37" fontId="72" fillId="34" borderId="0" xfId="62" applyNumberFormat="1" applyFont="1" applyFill="1" applyAlignment="1">
      <alignment horizontal="right" vertical="center"/>
      <protection/>
    </xf>
    <xf numFmtId="0" fontId="68" fillId="33" borderId="0" xfId="62" applyFont="1" applyFill="1" applyAlignment="1">
      <alignment horizontal="left" vertical="center"/>
      <protection/>
    </xf>
    <xf numFmtId="166" fontId="68" fillId="33" borderId="0" xfId="62" applyNumberFormat="1" applyFont="1" applyFill="1" applyAlignment="1">
      <alignment horizontal="right" vertical="center" wrapText="1"/>
      <protection/>
    </xf>
    <xf numFmtId="5" fontId="72" fillId="34" borderId="0" xfId="62" applyNumberFormat="1" applyFont="1" applyFill="1" applyAlignment="1">
      <alignment horizontal="right" vertical="center"/>
      <protection/>
    </xf>
    <xf numFmtId="0" fontId="8" fillId="0" borderId="0" xfId="62" applyFont="1">
      <alignment/>
      <protection/>
    </xf>
    <xf numFmtId="3" fontId="8" fillId="0" borderId="0" xfId="62" applyNumberFormat="1" applyFont="1">
      <alignment/>
      <protection/>
    </xf>
    <xf numFmtId="166" fontId="8" fillId="0" borderId="0" xfId="62" applyNumberFormat="1" applyFont="1">
      <alignment/>
      <protection/>
    </xf>
    <xf numFmtId="0" fontId="8" fillId="33" borderId="0" xfId="61" applyFont="1" applyFill="1">
      <alignment/>
      <protection/>
    </xf>
    <xf numFmtId="0" fontId="66" fillId="33" borderId="0" xfId="61" applyFont="1" applyFill="1">
      <alignment/>
      <protection/>
    </xf>
    <xf numFmtId="49" fontId="66" fillId="33" borderId="0" xfId="64" applyNumberFormat="1" applyFont="1" applyFill="1">
      <alignment/>
      <protection/>
    </xf>
    <xf numFmtId="49" fontId="66" fillId="33" borderId="0" xfId="64" applyNumberFormat="1" applyFont="1" applyFill="1" applyAlignment="1">
      <alignment horizontal="left"/>
      <protection/>
    </xf>
    <xf numFmtId="0" fontId="8" fillId="0" borderId="0" xfId="64" applyFont="1">
      <alignment/>
      <protection/>
    </xf>
    <xf numFmtId="0" fontId="73" fillId="33" borderId="10" xfId="67" applyFont="1" applyFill="1" applyBorder="1" applyAlignment="1">
      <alignment wrapText="1"/>
      <protection/>
    </xf>
    <xf numFmtId="0" fontId="73" fillId="35" borderId="10" xfId="67" applyFont="1" applyFill="1" applyBorder="1" applyAlignment="1">
      <alignment wrapText="1"/>
      <protection/>
    </xf>
    <xf numFmtId="49" fontId="73" fillId="36" borderId="10" xfId="67" applyNumberFormat="1" applyFont="1" applyFill="1" applyBorder="1" applyAlignment="1">
      <alignment wrapText="1"/>
      <protection/>
    </xf>
    <xf numFmtId="0" fontId="73" fillId="36" borderId="10" xfId="67" applyFont="1" applyFill="1" applyBorder="1" applyAlignment="1">
      <alignment wrapText="1"/>
      <protection/>
    </xf>
    <xf numFmtId="49" fontId="73" fillId="35" borderId="10" xfId="67" applyNumberFormat="1" applyFont="1" applyFill="1" applyBorder="1" applyAlignment="1">
      <alignment horizontal="left" wrapText="1"/>
      <protection/>
    </xf>
    <xf numFmtId="49" fontId="75" fillId="33" borderId="0" xfId="67" applyNumberFormat="1" applyFont="1" applyFill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73" fillId="33" borderId="0" xfId="67" applyFont="1" applyFill="1" applyAlignment="1">
      <alignment vertical="center" wrapText="1"/>
      <protection/>
    </xf>
    <xf numFmtId="0" fontId="73" fillId="36" borderId="0" xfId="67" applyFont="1" applyFill="1" applyAlignment="1">
      <alignment vertical="center" wrapText="1"/>
      <protection/>
    </xf>
    <xf numFmtId="49" fontId="73" fillId="33" borderId="0" xfId="67" applyNumberFormat="1" applyFont="1" applyFill="1" applyAlignment="1">
      <alignment vertical="center" wrapText="1"/>
      <protection/>
    </xf>
    <xf numFmtId="49" fontId="73" fillId="36" borderId="0" xfId="67" applyNumberFormat="1" applyFont="1" applyFill="1" applyAlignment="1">
      <alignment horizontal="right" vertical="center" wrapText="1" indent="1"/>
      <protection/>
    </xf>
    <xf numFmtId="49" fontId="73" fillId="36" borderId="0" xfId="67" applyNumberFormat="1" applyFont="1" applyFill="1" applyAlignment="1">
      <alignment horizontal="left" vertical="center" wrapText="1"/>
      <protection/>
    </xf>
    <xf numFmtId="49" fontId="68" fillId="33" borderId="0" xfId="67" applyNumberFormat="1" applyFont="1" applyFill="1" applyAlignment="1">
      <alignment horizontal="center" wrapText="1"/>
      <protection/>
    </xf>
    <xf numFmtId="0" fontId="8" fillId="0" borderId="0" xfId="64" applyFont="1" applyAlignment="1">
      <alignment horizontal="center" wrapText="1"/>
      <protection/>
    </xf>
    <xf numFmtId="0" fontId="67" fillId="33" borderId="0" xfId="67" applyFont="1" applyFill="1" applyAlignment="1">
      <alignment vertical="center"/>
      <protection/>
    </xf>
    <xf numFmtId="0" fontId="67" fillId="36" borderId="0" xfId="67" applyFont="1" applyFill="1" applyAlignment="1">
      <alignment vertical="center"/>
      <protection/>
    </xf>
    <xf numFmtId="49" fontId="67" fillId="33" borderId="0" xfId="67" applyNumberFormat="1" applyFont="1" applyFill="1" applyAlignment="1">
      <alignment vertical="center"/>
      <protection/>
    </xf>
    <xf numFmtId="49" fontId="66" fillId="33" borderId="0" xfId="67" applyNumberFormat="1" applyFont="1" applyFill="1" applyAlignment="1">
      <alignment horizontal="center"/>
      <protection/>
    </xf>
    <xf numFmtId="0" fontId="67" fillId="33" borderId="0" xfId="64" applyFont="1" applyFill="1" applyAlignment="1">
      <alignment vertical="center"/>
      <protection/>
    </xf>
    <xf numFmtId="0" fontId="67" fillId="36" borderId="0" xfId="67" applyFont="1" applyFill="1" applyAlignment="1">
      <alignment vertical="center" wrapText="1"/>
      <protection/>
    </xf>
    <xf numFmtId="49" fontId="67" fillId="33" borderId="0" xfId="67" applyNumberFormat="1" applyFont="1" applyFill="1" applyAlignment="1">
      <alignment vertical="center" wrapText="1"/>
      <protection/>
    </xf>
    <xf numFmtId="49" fontId="66" fillId="33" borderId="0" xfId="67" applyNumberFormat="1" applyFont="1" applyFill="1" applyAlignment="1">
      <alignment horizontal="center" wrapText="1"/>
      <protection/>
    </xf>
    <xf numFmtId="0" fontId="67" fillId="33" borderId="0" xfId="67" applyFont="1" applyFill="1">
      <alignment/>
      <protection/>
    </xf>
    <xf numFmtId="0" fontId="66" fillId="33" borderId="0" xfId="67" applyFont="1" applyFill="1">
      <alignment/>
      <protection/>
    </xf>
    <xf numFmtId="49" fontId="66" fillId="33" borderId="0" xfId="67" applyNumberFormat="1" applyFont="1" applyFill="1">
      <alignment/>
      <protection/>
    </xf>
    <xf numFmtId="9" fontId="66" fillId="33" borderId="0" xfId="76" applyFont="1" applyFill="1" applyAlignment="1">
      <alignment horizontal="right"/>
    </xf>
    <xf numFmtId="0" fontId="67" fillId="33" borderId="0" xfId="70" applyFont="1" applyFill="1">
      <alignment/>
      <protection/>
    </xf>
    <xf numFmtId="0" fontId="68" fillId="33" borderId="0" xfId="70" applyFont="1" applyFill="1" applyAlignment="1">
      <alignment horizontal="left"/>
      <protection/>
    </xf>
    <xf numFmtId="0" fontId="68" fillId="33" borderId="10" xfId="70" applyFont="1" applyFill="1" applyBorder="1" applyAlignment="1">
      <alignment horizontal="center" vertical="center" wrapText="1"/>
      <protection/>
    </xf>
    <xf numFmtId="168" fontId="68" fillId="33" borderId="10" xfId="44" applyNumberFormat="1" applyFont="1" applyFill="1" applyBorder="1" applyAlignment="1">
      <alignment horizontal="center" vertical="center" wrapText="1"/>
    </xf>
    <xf numFmtId="0" fontId="76" fillId="33" borderId="10" xfId="70" applyFont="1" applyFill="1" applyBorder="1" applyAlignment="1">
      <alignment vertical="center"/>
      <protection/>
    </xf>
    <xf numFmtId="0" fontId="73" fillId="35" borderId="10" xfId="70" applyFont="1" applyFill="1" applyBorder="1" applyAlignment="1">
      <alignment horizontal="right" wrapText="1"/>
      <protection/>
    </xf>
    <xf numFmtId="168" fontId="73" fillId="36" borderId="10" xfId="44" applyNumberFormat="1" applyFont="1" applyFill="1" applyBorder="1" applyAlignment="1">
      <alignment horizontal="right" wrapText="1"/>
    </xf>
    <xf numFmtId="0" fontId="73" fillId="36" borderId="10" xfId="70" applyFont="1" applyFill="1" applyBorder="1" applyAlignment="1">
      <alignment horizontal="right" wrapText="1"/>
      <protection/>
    </xf>
    <xf numFmtId="0" fontId="73" fillId="33" borderId="0" xfId="70" applyFont="1" applyFill="1" applyAlignment="1">
      <alignment horizontal="left" vertical="center"/>
      <protection/>
    </xf>
    <xf numFmtId="0" fontId="72" fillId="33" borderId="0" xfId="70" applyFont="1" applyFill="1" applyAlignment="1">
      <alignment horizontal="right" vertical="center"/>
      <protection/>
    </xf>
    <xf numFmtId="166" fontId="68" fillId="33" borderId="0" xfId="44" applyNumberFormat="1" applyFont="1" applyFill="1" applyAlignment="1">
      <alignment vertical="center"/>
    </xf>
    <xf numFmtId="0" fontId="68" fillId="33" borderId="0" xfId="70" applyFont="1" applyFill="1" applyAlignment="1">
      <alignment horizontal="left" vertical="center"/>
      <protection/>
    </xf>
    <xf numFmtId="0" fontId="68" fillId="33" borderId="0" xfId="70" applyFont="1" applyFill="1" applyAlignment="1">
      <alignment horizontal="right" vertical="center"/>
      <protection/>
    </xf>
    <xf numFmtId="166" fontId="73" fillId="33" borderId="0" xfId="44" applyNumberFormat="1" applyFont="1" applyFill="1" applyAlignment="1">
      <alignment horizontal="right" vertical="center"/>
    </xf>
    <xf numFmtId="166" fontId="73" fillId="33" borderId="0" xfId="70" applyNumberFormat="1" applyFont="1" applyFill="1" applyAlignment="1">
      <alignment horizontal="right" vertical="center"/>
      <protection/>
    </xf>
    <xf numFmtId="166" fontId="73" fillId="36" borderId="0" xfId="70" applyNumberFormat="1" applyFont="1" applyFill="1" applyAlignment="1">
      <alignment horizontal="right" vertical="center"/>
      <protection/>
    </xf>
    <xf numFmtId="0" fontId="68" fillId="33" borderId="0" xfId="70" applyFont="1" applyFill="1" applyAlignment="1">
      <alignment horizontal="center"/>
      <protection/>
    </xf>
    <xf numFmtId="0" fontId="73" fillId="33" borderId="0" xfId="70" applyFont="1" applyFill="1" applyAlignment="1">
      <alignment horizontal="left"/>
      <protection/>
    </xf>
    <xf numFmtId="41" fontId="72" fillId="33" borderId="0" xfId="70" applyNumberFormat="1" applyFont="1" applyFill="1" applyAlignment="1">
      <alignment horizontal="right" vertical="center" wrapText="1"/>
      <protection/>
    </xf>
    <xf numFmtId="166" fontId="68" fillId="33" borderId="0" xfId="44" applyNumberFormat="1" applyFont="1" applyFill="1" applyAlignment="1">
      <alignment vertical="center" wrapText="1"/>
    </xf>
    <xf numFmtId="41" fontId="68" fillId="33" borderId="0" xfId="70" applyNumberFormat="1" applyFont="1" applyFill="1" applyAlignment="1">
      <alignment horizontal="right" vertical="center" wrapText="1"/>
      <protection/>
    </xf>
    <xf numFmtId="166" fontId="73" fillId="33" borderId="0" xfId="44" applyNumberFormat="1" applyFont="1" applyFill="1" applyAlignment="1">
      <alignment horizontal="right" vertical="center" wrapText="1"/>
    </xf>
    <xf numFmtId="166" fontId="73" fillId="33" borderId="0" xfId="70" applyNumberFormat="1" applyFont="1" applyFill="1" applyAlignment="1">
      <alignment horizontal="right" vertical="center" wrapText="1"/>
      <protection/>
    </xf>
    <xf numFmtId="166" fontId="73" fillId="36" borderId="0" xfId="70" applyNumberFormat="1" applyFont="1" applyFill="1" applyAlignment="1">
      <alignment horizontal="right" vertical="center" wrapText="1"/>
      <protection/>
    </xf>
    <xf numFmtId="0" fontId="68" fillId="33" borderId="0" xfId="70" applyFont="1" applyFill="1" applyAlignment="1">
      <alignment horizontal="center" vertical="center"/>
      <protection/>
    </xf>
    <xf numFmtId="41" fontId="74" fillId="33" borderId="0" xfId="44" applyNumberFormat="1" applyFont="1" applyFill="1" applyAlignment="1">
      <alignment horizontal="right" vertical="center" wrapText="1"/>
    </xf>
    <xf numFmtId="165" fontId="66" fillId="33" borderId="0" xfId="51" applyNumberFormat="1" applyFont="1" applyFill="1" applyAlignment="1">
      <alignment horizontal="right" vertical="center" wrapText="1"/>
    </xf>
    <xf numFmtId="0" fontId="66" fillId="33" borderId="0" xfId="70" applyFont="1" applyFill="1" applyAlignment="1">
      <alignment vertical="center"/>
      <protection/>
    </xf>
    <xf numFmtId="41" fontId="66" fillId="33" borderId="0" xfId="44" applyNumberFormat="1" applyFont="1" applyFill="1" applyAlignment="1">
      <alignment horizontal="right" vertical="center" wrapText="1"/>
    </xf>
    <xf numFmtId="5" fontId="66" fillId="33" borderId="0" xfId="51" applyNumberFormat="1" applyFont="1" applyFill="1" applyAlignment="1">
      <alignment horizontal="center" vertical="center"/>
    </xf>
    <xf numFmtId="0" fontId="67" fillId="33" borderId="0" xfId="70" applyFont="1" applyFill="1" applyAlignment="1">
      <alignment horizontal="left"/>
      <protection/>
    </xf>
    <xf numFmtId="166" fontId="66" fillId="33" borderId="0" xfId="44" applyNumberFormat="1" applyFont="1" applyFill="1" applyAlignment="1">
      <alignment horizontal="right" vertical="center" wrapText="1"/>
    </xf>
    <xf numFmtId="0" fontId="66" fillId="33" borderId="0" xfId="70" applyFont="1" applyFill="1" applyAlignment="1">
      <alignment horizontal="left" vertical="center"/>
      <protection/>
    </xf>
    <xf numFmtId="166" fontId="67" fillId="33" borderId="0" xfId="44" applyNumberFormat="1" applyFont="1" applyFill="1" applyAlignment="1">
      <alignment horizontal="right" vertical="center" wrapText="1"/>
    </xf>
    <xf numFmtId="37" fontId="66" fillId="33" borderId="0" xfId="44" applyNumberFormat="1" applyFont="1" applyFill="1" applyAlignment="1">
      <alignment horizontal="center" vertical="center"/>
    </xf>
    <xf numFmtId="0" fontId="77" fillId="33" borderId="19" xfId="70" applyFont="1" applyFill="1" applyBorder="1" applyAlignment="1">
      <alignment horizontal="left" vertical="center"/>
      <protection/>
    </xf>
    <xf numFmtId="41" fontId="72" fillId="33" borderId="19" xfId="44" applyNumberFormat="1" applyFont="1" applyFill="1" applyBorder="1" applyAlignment="1">
      <alignment horizontal="right" vertical="center" wrapText="1"/>
    </xf>
    <xf numFmtId="166" fontId="77" fillId="33" borderId="19" xfId="44" applyNumberFormat="1" applyFont="1" applyFill="1" applyBorder="1" applyAlignment="1">
      <alignment horizontal="right" vertical="center" wrapText="1"/>
    </xf>
    <xf numFmtId="41" fontId="77" fillId="33" borderId="19" xfId="44" applyNumberFormat="1" applyFont="1" applyFill="1" applyBorder="1" applyAlignment="1">
      <alignment horizontal="right" vertical="center" wrapText="1"/>
    </xf>
    <xf numFmtId="37" fontId="68" fillId="33" borderId="0" xfId="44" applyNumberFormat="1" applyFont="1" applyFill="1" applyAlignment="1">
      <alignment horizontal="center" vertical="center"/>
    </xf>
    <xf numFmtId="41" fontId="67" fillId="33" borderId="0" xfId="44" applyNumberFormat="1" applyFont="1" applyFill="1" applyAlignment="1">
      <alignment horizontal="right" vertical="center" wrapText="1"/>
    </xf>
    <xf numFmtId="0" fontId="67" fillId="33" borderId="0" xfId="70" applyFont="1" applyFill="1" applyAlignment="1">
      <alignment horizontal="left" vertical="center"/>
      <protection/>
    </xf>
    <xf numFmtId="0" fontId="72" fillId="34" borderId="0" xfId="70" applyFont="1" applyFill="1" applyAlignment="1">
      <alignment vertical="center"/>
      <protection/>
    </xf>
    <xf numFmtId="174" fontId="72" fillId="34" borderId="0" xfId="51" applyNumberFormat="1" applyFont="1" applyFill="1" applyAlignment="1">
      <alignment horizontal="right" vertical="center" wrapText="1"/>
    </xf>
    <xf numFmtId="165" fontId="72" fillId="34" borderId="0" xfId="51" applyNumberFormat="1" applyFont="1" applyFill="1" applyAlignment="1">
      <alignment horizontal="right" vertical="center" wrapText="1"/>
    </xf>
    <xf numFmtId="41" fontId="72" fillId="34" borderId="0" xfId="51" applyNumberFormat="1" applyFont="1" applyFill="1" applyAlignment="1">
      <alignment horizontal="right" vertical="center" wrapText="1"/>
    </xf>
    <xf numFmtId="5" fontId="68" fillId="33" borderId="0" xfId="51" applyNumberFormat="1" applyFont="1" applyFill="1" applyAlignment="1">
      <alignment horizontal="center" vertical="center"/>
    </xf>
    <xf numFmtId="0" fontId="66" fillId="33" borderId="0" xfId="63" applyFont="1" applyFill="1">
      <alignment/>
      <protection/>
    </xf>
    <xf numFmtId="168" fontId="66" fillId="33" borderId="0" xfId="44" applyNumberFormat="1" applyFont="1" applyFill="1" applyAlignment="1">
      <alignment/>
    </xf>
    <xf numFmtId="168" fontId="66" fillId="33" borderId="0" xfId="63" applyNumberFormat="1" applyFont="1" applyFill="1">
      <alignment/>
      <protection/>
    </xf>
    <xf numFmtId="168" fontId="8" fillId="0" borderId="0" xfId="44" applyNumberFormat="1" applyFont="1" applyAlignment="1">
      <alignment/>
    </xf>
    <xf numFmtId="168" fontId="8" fillId="0" borderId="0" xfId="63" applyNumberFormat="1" applyFont="1">
      <alignment/>
      <protection/>
    </xf>
    <xf numFmtId="49" fontId="8" fillId="0" borderId="0" xfId="64" applyNumberFormat="1" applyFont="1">
      <alignment/>
      <protection/>
    </xf>
    <xf numFmtId="49" fontId="8" fillId="0" borderId="0" xfId="64" applyNumberFormat="1" applyFont="1" applyAlignment="1">
      <alignment horizontal="left"/>
      <protection/>
    </xf>
    <xf numFmtId="0" fontId="78" fillId="33" borderId="11" xfId="69" applyFont="1" applyFill="1" applyBorder="1">
      <alignment/>
      <protection/>
    </xf>
    <xf numFmtId="0" fontId="73" fillId="35" borderId="11" xfId="69" applyFont="1" applyFill="1" applyBorder="1" applyAlignment="1">
      <alignment horizontal="right"/>
      <protection/>
    </xf>
    <xf numFmtId="0" fontId="73" fillId="36" borderId="11" xfId="69" applyFont="1" applyFill="1" applyBorder="1" applyAlignment="1">
      <alignment horizontal="right"/>
      <protection/>
    </xf>
    <xf numFmtId="0" fontId="8" fillId="33" borderId="0" xfId="63" applyFont="1" applyFill="1">
      <alignment/>
      <protection/>
    </xf>
    <xf numFmtId="0" fontId="73" fillId="33" borderId="11" xfId="67" applyFont="1" applyFill="1" applyBorder="1" applyAlignment="1">
      <alignment horizontal="left"/>
      <protection/>
    </xf>
    <xf numFmtId="41" fontId="67" fillId="36" borderId="0" xfId="44" applyNumberFormat="1" applyFont="1" applyFill="1" applyAlignment="1">
      <alignment horizontal="right" vertical="center" wrapText="1"/>
    </xf>
    <xf numFmtId="0" fontId="67" fillId="33" borderId="0" xfId="63" applyFont="1" applyFill="1">
      <alignment/>
      <protection/>
    </xf>
    <xf numFmtId="42" fontId="77" fillId="33" borderId="19" xfId="44" applyNumberFormat="1" applyFont="1" applyFill="1" applyBorder="1" applyAlignment="1">
      <alignment horizontal="right" vertical="center" wrapText="1"/>
    </xf>
    <xf numFmtId="0" fontId="67" fillId="33" borderId="0" xfId="63" applyFont="1" applyFill="1" applyAlignment="1">
      <alignment vertical="center"/>
      <protection/>
    </xf>
    <xf numFmtId="0" fontId="67" fillId="33" borderId="0" xfId="69" applyFont="1" applyFill="1" applyAlignment="1">
      <alignment vertical="center"/>
      <protection/>
    </xf>
    <xf numFmtId="176" fontId="67" fillId="33" borderId="0" xfId="44" applyNumberFormat="1" applyFont="1" applyFill="1" applyAlignment="1">
      <alignment horizontal="right" vertical="center"/>
    </xf>
    <xf numFmtId="42" fontId="72" fillId="34" borderId="0" xfId="44" applyNumberFormat="1" applyFont="1" applyFill="1" applyAlignment="1">
      <alignment horizontal="right" vertical="center" wrapText="1"/>
    </xf>
    <xf numFmtId="41" fontId="73" fillId="36" borderId="0" xfId="44" applyNumberFormat="1" applyFont="1" applyFill="1" applyAlignment="1">
      <alignment horizontal="right" vertical="center" wrapText="1"/>
    </xf>
    <xf numFmtId="41" fontId="73" fillId="33" borderId="0" xfId="44" applyNumberFormat="1" applyFont="1" applyFill="1" applyAlignment="1">
      <alignment horizontal="right" vertical="center" wrapText="1"/>
    </xf>
    <xf numFmtId="190" fontId="67" fillId="36" borderId="0" xfId="44" applyNumberFormat="1" applyFont="1" applyFill="1" applyAlignment="1">
      <alignment horizontal="right" vertical="center" wrapText="1"/>
    </xf>
    <xf numFmtId="190" fontId="67" fillId="33" borderId="0" xfId="44" applyNumberFormat="1" applyFont="1" applyFill="1" applyAlignment="1">
      <alignment horizontal="right" vertical="center" wrapText="1"/>
    </xf>
    <xf numFmtId="0" fontId="65" fillId="33" borderId="0" xfId="65" applyFont="1" applyFill="1" applyAlignment="1">
      <alignment vertical="center"/>
      <protection/>
    </xf>
    <xf numFmtId="0" fontId="75" fillId="33" borderId="0" xfId="69" applyFont="1" applyFill="1" applyAlignment="1">
      <alignment vertical="center" wrapText="1"/>
      <protection/>
    </xf>
    <xf numFmtId="173" fontId="73" fillId="36" borderId="0" xfId="76" applyNumberFormat="1" applyFont="1" applyFill="1" applyAlignment="1">
      <alignment horizontal="right" vertical="center" wrapText="1"/>
    </xf>
    <xf numFmtId="173" fontId="73" fillId="33" borderId="0" xfId="76" applyNumberFormat="1" applyFont="1" applyFill="1" applyAlignment="1">
      <alignment horizontal="right" vertical="center" wrapText="1"/>
    </xf>
    <xf numFmtId="0" fontId="8" fillId="33" borderId="0" xfId="65" applyFont="1" applyFill="1">
      <alignment/>
      <protection/>
    </xf>
    <xf numFmtId="168" fontId="8" fillId="33" borderId="0" xfId="63" applyNumberFormat="1" applyFont="1" applyFill="1">
      <alignment/>
      <protection/>
    </xf>
    <xf numFmtId="168" fontId="71" fillId="33" borderId="0" xfId="63" applyNumberFormat="1" applyFont="1" applyFill="1">
      <alignment/>
      <protection/>
    </xf>
    <xf numFmtId="168" fontId="70" fillId="33" borderId="0" xfId="63" applyNumberFormat="1" applyFont="1" applyFill="1">
      <alignment/>
      <protection/>
    </xf>
    <xf numFmtId="0" fontId="71" fillId="33" borderId="0" xfId="63" applyFont="1" applyFill="1">
      <alignment/>
      <protection/>
    </xf>
    <xf numFmtId="42" fontId="71" fillId="33" borderId="0" xfId="63" applyNumberFormat="1" applyFont="1" applyFill="1">
      <alignment/>
      <protection/>
    </xf>
    <xf numFmtId="42" fontId="70" fillId="33" borderId="0" xfId="63" applyNumberFormat="1" applyFont="1" applyFill="1">
      <alignment/>
      <protection/>
    </xf>
    <xf numFmtId="0" fontId="67" fillId="33" borderId="20" xfId="63" applyFont="1" applyFill="1" applyBorder="1">
      <alignment/>
      <protection/>
    </xf>
    <xf numFmtId="0" fontId="78" fillId="33" borderId="10" xfId="69" applyFont="1" applyFill="1" applyBorder="1">
      <alignment/>
      <protection/>
    </xf>
    <xf numFmtId="0" fontId="73" fillId="35" borderId="10" xfId="69" applyFont="1" applyFill="1" applyBorder="1" applyAlignment="1">
      <alignment horizontal="right" wrapText="1"/>
      <protection/>
    </xf>
    <xf numFmtId="0" fontId="73" fillId="33" borderId="10" xfId="69" applyFont="1" applyFill="1" applyBorder="1" applyAlignment="1">
      <alignment horizontal="right"/>
      <protection/>
    </xf>
    <xf numFmtId="0" fontId="73" fillId="36" borderId="21" xfId="69" applyFont="1" applyFill="1" applyBorder="1" applyAlignment="1">
      <alignment horizontal="right" wrapText="1"/>
      <protection/>
    </xf>
    <xf numFmtId="0" fontId="73" fillId="33" borderId="12" xfId="67" applyFont="1" applyFill="1" applyBorder="1" applyAlignment="1">
      <alignment horizontal="left"/>
      <protection/>
    </xf>
    <xf numFmtId="168" fontId="67" fillId="36" borderId="0" xfId="44" applyNumberFormat="1" applyFont="1" applyFill="1" applyAlignment="1">
      <alignment vertical="center" wrapText="1"/>
    </xf>
    <xf numFmtId="41" fontId="67" fillId="33" borderId="22" xfId="44" applyNumberFormat="1" applyFont="1" applyFill="1" applyBorder="1" applyAlignment="1">
      <alignment vertical="center" wrapText="1"/>
    </xf>
    <xf numFmtId="41" fontId="67" fillId="33" borderId="21" xfId="44" applyNumberFormat="1" applyFont="1" applyFill="1" applyBorder="1" applyAlignment="1">
      <alignment vertical="center" wrapText="1"/>
    </xf>
    <xf numFmtId="41" fontId="77" fillId="36" borderId="19" xfId="44" applyNumberFormat="1" applyFont="1" applyFill="1" applyBorder="1" applyAlignment="1">
      <alignment vertical="center" wrapText="1"/>
    </xf>
    <xf numFmtId="41" fontId="77" fillId="33" borderId="23" xfId="44" applyNumberFormat="1" applyFont="1" applyFill="1" applyBorder="1" applyAlignment="1">
      <alignment vertical="center" wrapText="1"/>
    </xf>
    <xf numFmtId="176" fontId="77" fillId="36" borderId="19" xfId="44" applyNumberFormat="1" applyFont="1" applyFill="1" applyBorder="1" applyAlignment="1">
      <alignment vertical="center" wrapText="1"/>
    </xf>
    <xf numFmtId="176" fontId="77" fillId="33" borderId="23" xfId="44" applyNumberFormat="1" applyFont="1" applyFill="1" applyBorder="1" applyAlignment="1">
      <alignment vertical="center" wrapText="1"/>
    </xf>
    <xf numFmtId="0" fontId="66" fillId="33" borderId="12" xfId="63" applyFont="1" applyFill="1" applyBorder="1">
      <alignment/>
      <protection/>
    </xf>
    <xf numFmtId="0" fontId="66" fillId="33" borderId="0" xfId="69" applyFont="1" applyFill="1">
      <alignment/>
      <protection/>
    </xf>
    <xf numFmtId="176" fontId="66" fillId="33" borderId="0" xfId="44" applyNumberFormat="1" applyFont="1" applyFill="1" applyAlignment="1">
      <alignment/>
    </xf>
    <xf numFmtId="176" fontId="66" fillId="33" borderId="22" xfId="44" applyNumberFormat="1" applyFont="1" applyFill="1" applyBorder="1" applyAlignment="1">
      <alignment/>
    </xf>
    <xf numFmtId="176" fontId="66" fillId="36" borderId="0" xfId="44" applyNumberFormat="1" applyFont="1" applyFill="1" applyAlignment="1">
      <alignment horizontal="right"/>
    </xf>
    <xf numFmtId="176" fontId="66" fillId="33" borderId="0" xfId="44" applyNumberFormat="1" applyFont="1" applyFill="1" applyAlignment="1">
      <alignment horizontal="right"/>
    </xf>
    <xf numFmtId="42" fontId="72" fillId="34" borderId="24" xfId="44" applyNumberFormat="1" applyFont="1" applyFill="1" applyBorder="1" applyAlignment="1">
      <alignment horizontal="right" vertical="center" wrapText="1"/>
    </xf>
    <xf numFmtId="42" fontId="8" fillId="33" borderId="0" xfId="63" applyNumberFormat="1" applyFont="1" applyFill="1">
      <alignment/>
      <protection/>
    </xf>
    <xf numFmtId="173" fontId="73" fillId="33" borderId="22" xfId="76" applyNumberFormat="1" applyFont="1" applyFill="1" applyBorder="1" applyAlignment="1">
      <alignment horizontal="right" vertical="center" wrapText="1"/>
    </xf>
    <xf numFmtId="41" fontId="67" fillId="36" borderId="0" xfId="61" applyNumberFormat="1" applyFont="1" applyFill="1" applyAlignment="1">
      <alignment horizontal="right" vertical="center" wrapText="1"/>
      <protection/>
    </xf>
    <xf numFmtId="0" fontId="66" fillId="33" borderId="12" xfId="63" applyFont="1" applyFill="1" applyBorder="1" applyAlignment="1">
      <alignment vertical="center"/>
      <protection/>
    </xf>
    <xf numFmtId="0" fontId="66" fillId="33" borderId="0" xfId="63" applyFont="1" applyFill="1" applyAlignment="1">
      <alignment vertical="center"/>
      <protection/>
    </xf>
    <xf numFmtId="42" fontId="74" fillId="33" borderId="0" xfId="63" applyNumberFormat="1" applyFont="1" applyFill="1" applyAlignment="1">
      <alignment horizontal="right" wrapText="1" indent="3"/>
      <protection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3" fillId="0" borderId="0" xfId="61" applyFont="1" applyAlignment="1">
      <alignment horizontal="right"/>
      <protection/>
    </xf>
    <xf numFmtId="0" fontId="73" fillId="0" borderId="0" xfId="61" applyFont="1" applyAlignment="1">
      <alignment horizontal="right" wrapText="1"/>
      <protection/>
    </xf>
    <xf numFmtId="0" fontId="10" fillId="0" borderId="0" xfId="61" applyFont="1" applyAlignment="1">
      <alignment horizontal="center" vertical="center" wrapText="1"/>
      <protection/>
    </xf>
    <xf numFmtId="0" fontId="73" fillId="35" borderId="25" xfId="61" applyFont="1" applyFill="1" applyBorder="1" applyAlignment="1">
      <alignment horizontal="right" wrapText="1"/>
      <protection/>
    </xf>
    <xf numFmtId="0" fontId="73" fillId="36" borderId="26" xfId="61" applyFont="1" applyFill="1" applyBorder="1" applyAlignment="1">
      <alignment horizontal="right" wrapText="1"/>
      <protection/>
    </xf>
    <xf numFmtId="0" fontId="73" fillId="35" borderId="26" xfId="61" applyFont="1" applyFill="1" applyBorder="1" applyAlignment="1">
      <alignment horizontal="right" wrapText="1"/>
      <protection/>
    </xf>
    <xf numFmtId="0" fontId="66" fillId="0" borderId="12" xfId="61" applyFont="1" applyBorder="1">
      <alignment/>
      <protection/>
    </xf>
    <xf numFmtId="41" fontId="67" fillId="27" borderId="27" xfId="61" applyNumberFormat="1" applyFont="1" applyFill="1" applyBorder="1" applyAlignment="1">
      <alignment horizontal="right" wrapText="1"/>
      <protection/>
    </xf>
    <xf numFmtId="41" fontId="67" fillId="0" borderId="27" xfId="61" applyNumberFormat="1" applyFont="1" applyBorder="1" applyAlignment="1">
      <alignment horizontal="right" wrapText="1"/>
      <protection/>
    </xf>
    <xf numFmtId="41" fontId="67" fillId="36" borderId="27" xfId="61" applyNumberFormat="1" applyFont="1" applyFill="1" applyBorder="1" applyAlignment="1">
      <alignment horizontal="right" wrapText="1"/>
      <protection/>
    </xf>
    <xf numFmtId="177" fontId="67" fillId="0" borderId="27" xfId="61" applyNumberFormat="1" applyFont="1" applyBorder="1" applyAlignment="1">
      <alignment horizontal="right" wrapText="1"/>
      <protection/>
    </xf>
    <xf numFmtId="177" fontId="67" fillId="0" borderId="28" xfId="61" applyNumberFormat="1" applyFont="1" applyBorder="1" applyAlignment="1">
      <alignment horizontal="right" wrapText="1"/>
      <protection/>
    </xf>
    <xf numFmtId="181" fontId="79" fillId="0" borderId="0" xfId="0" applyNumberFormat="1" applyFont="1" applyAlignment="1">
      <alignment/>
    </xf>
    <xf numFmtId="0" fontId="72" fillId="0" borderId="0" xfId="0" applyFont="1" applyAlignment="1">
      <alignment vertical="center"/>
    </xf>
    <xf numFmtId="41" fontId="67" fillId="27" borderId="29" xfId="61" applyNumberFormat="1" applyFont="1" applyFill="1" applyBorder="1" applyAlignment="1">
      <alignment horizontal="right" wrapText="1"/>
      <protection/>
    </xf>
    <xf numFmtId="41" fontId="67" fillId="0" borderId="29" xfId="61" applyNumberFormat="1" applyFont="1" applyBorder="1" applyAlignment="1">
      <alignment horizontal="right" wrapText="1"/>
      <protection/>
    </xf>
    <xf numFmtId="41" fontId="67" fillId="27" borderId="30" xfId="61" applyNumberFormat="1" applyFont="1" applyFill="1" applyBorder="1" applyAlignment="1">
      <alignment horizontal="right" wrapText="1"/>
      <protection/>
    </xf>
    <xf numFmtId="41" fontId="67" fillId="0" borderId="30" xfId="61" applyNumberFormat="1" applyFont="1" applyBorder="1" applyAlignment="1">
      <alignment horizontal="right" wrapText="1"/>
      <protection/>
    </xf>
    <xf numFmtId="41" fontId="67" fillId="27" borderId="0" xfId="61" applyNumberFormat="1" applyFont="1" applyFill="1" applyAlignment="1">
      <alignment horizontal="right" wrapText="1"/>
      <protection/>
    </xf>
    <xf numFmtId="41" fontId="67" fillId="0" borderId="0" xfId="61" applyNumberFormat="1" applyFont="1" applyAlignment="1">
      <alignment horizontal="right" wrapText="1"/>
      <protection/>
    </xf>
    <xf numFmtId="177" fontId="67" fillId="0" borderId="0" xfId="61" applyNumberFormat="1" applyFont="1" applyAlignment="1">
      <alignment horizontal="right" wrapText="1"/>
      <protection/>
    </xf>
    <xf numFmtId="41" fontId="77" fillId="35" borderId="31" xfId="61" applyNumberFormat="1" applyFont="1" applyFill="1" applyBorder="1" applyAlignment="1">
      <alignment horizontal="right" wrapText="1"/>
      <protection/>
    </xf>
    <xf numFmtId="177" fontId="77" fillId="35" borderId="31" xfId="61" applyNumberFormat="1" applyFont="1" applyFill="1" applyBorder="1" applyAlignment="1">
      <alignment horizontal="right" wrapText="1"/>
      <protection/>
    </xf>
    <xf numFmtId="41" fontId="67" fillId="27" borderId="32" xfId="61" applyNumberFormat="1" applyFont="1" applyFill="1" applyBorder="1" applyAlignment="1">
      <alignment horizontal="right" wrapText="1"/>
      <protection/>
    </xf>
    <xf numFmtId="41" fontId="67" fillId="0" borderId="32" xfId="61" applyNumberFormat="1" applyFont="1" applyBorder="1" applyAlignment="1">
      <alignment horizontal="right" wrapText="1"/>
      <protection/>
    </xf>
    <xf numFmtId="41" fontId="77" fillId="35" borderId="16" xfId="61" applyNumberFormat="1" applyFont="1" applyFill="1" applyBorder="1" applyAlignment="1">
      <alignment horizontal="right" wrapText="1"/>
      <protection/>
    </xf>
    <xf numFmtId="0" fontId="6" fillId="0" borderId="12" xfId="61" applyFont="1" applyBorder="1">
      <alignment/>
      <protection/>
    </xf>
    <xf numFmtId="0" fontId="72" fillId="0" borderId="0" xfId="0" applyFont="1" applyAlignment="1">
      <alignment/>
    </xf>
    <xf numFmtId="41" fontId="79" fillId="0" borderId="0" xfId="0" applyNumberFormat="1" applyFont="1" applyAlignment="1">
      <alignment/>
    </xf>
    <xf numFmtId="0" fontId="73" fillId="36" borderId="25" xfId="61" applyFont="1" applyFill="1" applyBorder="1" applyAlignment="1">
      <alignment horizontal="right" wrapText="1"/>
      <protection/>
    </xf>
    <xf numFmtId="0" fontId="73" fillId="27" borderId="25" xfId="61" applyFont="1" applyFill="1" applyBorder="1" applyAlignment="1">
      <alignment horizontal="right" wrapText="1"/>
      <protection/>
    </xf>
    <xf numFmtId="177" fontId="67" fillId="36" borderId="27" xfId="61" applyNumberFormat="1" applyFont="1" applyFill="1" applyBorder="1" applyAlignment="1">
      <alignment horizontal="right" vertical="center" wrapText="1"/>
      <protection/>
    </xf>
    <xf numFmtId="177" fontId="67" fillId="0" borderId="27" xfId="61" applyNumberFormat="1" applyFont="1" applyBorder="1" applyAlignment="1">
      <alignment horizontal="right" vertical="center" wrapText="1"/>
      <protection/>
    </xf>
    <xf numFmtId="41" fontId="67" fillId="36" borderId="28" xfId="61" applyNumberFormat="1" applyFont="1" applyFill="1" applyBorder="1" applyAlignment="1">
      <alignment horizontal="right" vertical="center" wrapText="1"/>
      <protection/>
    </xf>
    <xf numFmtId="41" fontId="67" fillId="0" borderId="28" xfId="61" applyNumberFormat="1" applyFont="1" applyBorder="1" applyAlignment="1">
      <alignment horizontal="right" vertical="center" wrapText="1"/>
      <protection/>
    </xf>
    <xf numFmtId="177" fontId="67" fillId="0" borderId="28" xfId="61" applyNumberFormat="1" applyFont="1" applyBorder="1" applyAlignment="1">
      <alignment horizontal="right" vertical="center" wrapText="1"/>
      <protection/>
    </xf>
    <xf numFmtId="41" fontId="67" fillId="0" borderId="0" xfId="61" applyNumberFormat="1" applyFont="1" applyAlignment="1">
      <alignment horizontal="right" vertical="center" wrapText="1"/>
      <protection/>
    </xf>
    <xf numFmtId="177" fontId="67" fillId="0" borderId="0" xfId="61" applyNumberFormat="1" applyFont="1" applyAlignment="1">
      <alignment horizontal="right" vertical="center" wrapText="1"/>
      <protection/>
    </xf>
    <xf numFmtId="177" fontId="72" fillId="34" borderId="14" xfId="61" applyNumberFormat="1" applyFont="1" applyFill="1" applyBorder="1" applyAlignment="1">
      <alignment horizontal="right" vertical="center" wrapText="1"/>
      <protection/>
    </xf>
    <xf numFmtId="41" fontId="67" fillId="36" borderId="27" xfId="61" applyNumberFormat="1" applyFont="1" applyFill="1" applyBorder="1" applyAlignment="1">
      <alignment horizontal="right" vertical="center" wrapText="1"/>
      <protection/>
    </xf>
    <xf numFmtId="41" fontId="67" fillId="0" borderId="27" xfId="61" applyNumberFormat="1" applyFont="1" applyBorder="1" applyAlignment="1">
      <alignment horizontal="right" vertical="center" wrapText="1"/>
      <protection/>
    </xf>
    <xf numFmtId="177" fontId="67" fillId="36" borderId="28" xfId="61" applyNumberFormat="1" applyFont="1" applyFill="1" applyBorder="1" applyAlignment="1">
      <alignment horizontal="right" vertical="center" wrapText="1"/>
      <protection/>
    </xf>
    <xf numFmtId="177" fontId="67" fillId="36" borderId="0" xfId="61" applyNumberFormat="1" applyFont="1" applyFill="1" applyAlignment="1">
      <alignment horizontal="right" vertical="center" wrapText="1"/>
      <protection/>
    </xf>
    <xf numFmtId="41" fontId="77" fillId="35" borderId="31" xfId="61" applyNumberFormat="1" applyFont="1" applyFill="1" applyBorder="1" applyAlignment="1">
      <alignment horizontal="right" vertical="center" wrapText="1"/>
      <protection/>
    </xf>
    <xf numFmtId="177" fontId="77" fillId="35" borderId="31" xfId="61" applyNumberFormat="1" applyFont="1" applyFill="1" applyBorder="1" applyAlignment="1">
      <alignment horizontal="right" vertical="center" wrapText="1"/>
      <protection/>
    </xf>
    <xf numFmtId="41" fontId="77" fillId="35" borderId="16" xfId="61" applyNumberFormat="1" applyFont="1" applyFill="1" applyBorder="1" applyAlignment="1">
      <alignment horizontal="right" vertical="center" wrapText="1"/>
      <protection/>
    </xf>
    <xf numFmtId="177" fontId="77" fillId="35" borderId="16" xfId="61" applyNumberFormat="1" applyFont="1" applyFill="1" applyBorder="1" applyAlignment="1">
      <alignment horizontal="right" vertical="center" wrapText="1"/>
      <protection/>
    </xf>
    <xf numFmtId="0" fontId="6" fillId="0" borderId="12" xfId="61" applyFont="1" applyBorder="1" applyAlignment="1">
      <alignment vertical="center"/>
      <protection/>
    </xf>
    <xf numFmtId="41" fontId="74" fillId="0" borderId="0" xfId="61" applyNumberFormat="1" applyFont="1" applyAlignment="1">
      <alignment horizontal="right" vertical="center" wrapText="1"/>
      <protection/>
    </xf>
    <xf numFmtId="41" fontId="74" fillId="0" borderId="0" xfId="47" applyNumberFormat="1" applyFont="1" applyAlignment="1">
      <alignment horizontal="right" vertical="center" wrapText="1"/>
    </xf>
    <xf numFmtId="177" fontId="74" fillId="0" borderId="0" xfId="47" applyNumberFormat="1" applyFont="1" applyAlignment="1">
      <alignment horizontal="right" vertical="center" wrapText="1"/>
    </xf>
    <xf numFmtId="41" fontId="74" fillId="0" borderId="0" xfId="61" applyNumberFormat="1" applyFont="1" applyAlignment="1">
      <alignment horizontal="right" vertical="center"/>
      <protection/>
    </xf>
    <xf numFmtId="180" fontId="74" fillId="0" borderId="0" xfId="47" applyNumberFormat="1" applyFont="1" applyAlignment="1">
      <alignment horizontal="right" vertical="center" wrapText="1"/>
    </xf>
    <xf numFmtId="194" fontId="79" fillId="0" borderId="0" xfId="0" applyNumberFormat="1" applyFont="1" applyAlignment="1">
      <alignment/>
    </xf>
    <xf numFmtId="0" fontId="71" fillId="0" borderId="0" xfId="0" applyFont="1" applyAlignment="1">
      <alignment/>
    </xf>
    <xf numFmtId="0" fontId="73" fillId="33" borderId="0" xfId="61" applyFont="1" applyFill="1" applyAlignment="1">
      <alignment horizontal="right" wrapText="1"/>
      <protection/>
    </xf>
    <xf numFmtId="173" fontId="73" fillId="0" borderId="22" xfId="76" applyNumberFormat="1" applyFont="1" applyBorder="1" applyAlignment="1">
      <alignment horizontal="right"/>
    </xf>
    <xf numFmtId="173" fontId="73" fillId="0" borderId="0" xfId="76" applyNumberFormat="1" applyFont="1" applyAlignment="1">
      <alignment horizontal="right"/>
    </xf>
    <xf numFmtId="173" fontId="73" fillId="36" borderId="0" xfId="76" applyNumberFormat="1" applyFont="1" applyFill="1" applyAlignment="1">
      <alignment horizontal="right"/>
    </xf>
    <xf numFmtId="41" fontId="67" fillId="36" borderId="33" xfId="76" applyNumberFormat="1" applyFont="1" applyFill="1" applyBorder="1" applyAlignment="1">
      <alignment horizontal="right" wrapText="1"/>
    </xf>
    <xf numFmtId="178" fontId="67" fillId="0" borderId="34" xfId="44" applyNumberFormat="1" applyFont="1" applyBorder="1" applyAlignment="1">
      <alignment horizontal="right" wrapText="1"/>
    </xf>
    <xf numFmtId="177" fontId="67" fillId="0" borderId="0" xfId="76" applyNumberFormat="1" applyFont="1" applyAlignment="1">
      <alignment horizontal="right" wrapText="1"/>
    </xf>
    <xf numFmtId="177" fontId="67" fillId="36" borderId="33" xfId="76" applyNumberFormat="1" applyFont="1" applyFill="1" applyBorder="1" applyAlignment="1">
      <alignment horizontal="right" wrapText="1"/>
    </xf>
    <xf numFmtId="177" fontId="67" fillId="0" borderId="34" xfId="76" applyNumberFormat="1" applyFont="1" applyBorder="1" applyAlignment="1">
      <alignment horizontal="right" wrapText="1"/>
    </xf>
    <xf numFmtId="177" fontId="67" fillId="0" borderId="33" xfId="76" applyNumberFormat="1" applyFont="1" applyBorder="1" applyAlignment="1">
      <alignment horizontal="right" wrapText="1"/>
    </xf>
    <xf numFmtId="41" fontId="67" fillId="36" borderId="0" xfId="76" applyNumberFormat="1" applyFont="1" applyFill="1" applyAlignment="1">
      <alignment horizontal="right" wrapText="1"/>
    </xf>
    <xf numFmtId="177" fontId="67" fillId="36" borderId="0" xfId="76" applyNumberFormat="1" applyFont="1" applyFill="1" applyAlignment="1">
      <alignment horizontal="right" wrapText="1"/>
    </xf>
    <xf numFmtId="177" fontId="67" fillId="0" borderId="22" xfId="76" applyNumberFormat="1" applyFont="1" applyBorder="1" applyAlignment="1">
      <alignment horizontal="right" wrapText="1"/>
    </xf>
    <xf numFmtId="177" fontId="67" fillId="0" borderId="27" xfId="76" applyNumberFormat="1" applyFont="1" applyBorder="1" applyAlignment="1">
      <alignment horizontal="right" wrapText="1"/>
    </xf>
    <xf numFmtId="42" fontId="67" fillId="36" borderId="27" xfId="76" applyNumberFormat="1" applyFont="1" applyFill="1" applyBorder="1" applyAlignment="1">
      <alignment horizontal="right" wrapText="1"/>
    </xf>
    <xf numFmtId="42" fontId="67" fillId="0" borderId="27" xfId="76" applyNumberFormat="1" applyFont="1" applyBorder="1" applyAlignment="1">
      <alignment horizontal="right" wrapText="1"/>
    </xf>
    <xf numFmtId="177" fontId="67" fillId="36" borderId="35" xfId="76" applyNumberFormat="1" applyFont="1" applyFill="1" applyBorder="1" applyAlignment="1">
      <alignment horizontal="right" wrapText="1"/>
    </xf>
    <xf numFmtId="181" fontId="65" fillId="0" borderId="0" xfId="76" applyNumberFormat="1" applyFont="1" applyAlignment="1">
      <alignment horizontal="right"/>
    </xf>
    <xf numFmtId="41" fontId="67" fillId="0" borderId="0" xfId="76" applyNumberFormat="1" applyFont="1" applyAlignment="1">
      <alignment horizontal="right" wrapText="1"/>
    </xf>
    <xf numFmtId="177" fontId="67" fillId="36" borderId="22" xfId="76" applyNumberFormat="1" applyFont="1" applyFill="1" applyBorder="1" applyAlignment="1">
      <alignment horizontal="right" wrapText="1"/>
    </xf>
    <xf numFmtId="181" fontId="74" fillId="0" borderId="0" xfId="76" applyNumberFormat="1" applyFont="1" applyAlignment="1">
      <alignment horizontal="right"/>
    </xf>
    <xf numFmtId="181" fontId="8" fillId="0" borderId="0" xfId="76" applyNumberFormat="1" applyFont="1" applyAlignment="1">
      <alignment horizontal="right"/>
    </xf>
    <xf numFmtId="41" fontId="72" fillId="34" borderId="0" xfId="61" applyNumberFormat="1" applyFont="1" applyFill="1" applyAlignment="1">
      <alignment horizontal="right" wrapText="1"/>
      <protection/>
    </xf>
    <xf numFmtId="178" fontId="72" fillId="34" borderId="0" xfId="47" applyNumberFormat="1" applyFont="1" applyFill="1" applyAlignment="1">
      <alignment horizontal="right" wrapText="1"/>
    </xf>
    <xf numFmtId="186" fontId="72" fillId="34" borderId="0" xfId="61" applyNumberFormat="1" applyFont="1" applyFill="1" applyAlignment="1">
      <alignment horizontal="right" wrapText="1"/>
      <protection/>
    </xf>
    <xf numFmtId="42" fontId="72" fillId="34" borderId="0" xfId="61" applyNumberFormat="1" applyFont="1" applyFill="1" applyAlignment="1">
      <alignment horizontal="right" wrapText="1"/>
      <protection/>
    </xf>
    <xf numFmtId="0" fontId="66" fillId="33" borderId="0" xfId="63" applyFont="1" applyFill="1" applyAlignment="1">
      <alignment vertical="top"/>
      <protection/>
    </xf>
    <xf numFmtId="0" fontId="68" fillId="33" borderId="0" xfId="63" applyFont="1" applyFill="1" applyAlignment="1">
      <alignment vertical="center"/>
      <protection/>
    </xf>
    <xf numFmtId="0" fontId="73" fillId="33" borderId="0" xfId="63" applyFont="1" applyFill="1" applyAlignment="1">
      <alignment horizontal="right"/>
      <protection/>
    </xf>
    <xf numFmtId="0" fontId="68" fillId="33" borderId="10" xfId="63" applyFont="1" applyFill="1" applyBorder="1" applyAlignment="1">
      <alignment vertical="center"/>
      <protection/>
    </xf>
    <xf numFmtId="0" fontId="73" fillId="35" borderId="19" xfId="63" applyFont="1" applyFill="1" applyBorder="1" applyAlignment="1">
      <alignment horizontal="right" wrapText="1"/>
      <protection/>
    </xf>
    <xf numFmtId="0" fontId="73" fillId="36" borderId="19" xfId="63" applyFont="1" applyFill="1" applyBorder="1" applyAlignment="1">
      <alignment horizontal="right" wrapText="1"/>
      <protection/>
    </xf>
    <xf numFmtId="0" fontId="66" fillId="33" borderId="0" xfId="63" applyFont="1" applyFill="1" applyAlignment="1">
      <alignment horizontal="center" vertical="center"/>
      <protection/>
    </xf>
    <xf numFmtId="0" fontId="66" fillId="33" borderId="0" xfId="63" applyFont="1" applyFill="1" applyAlignment="1">
      <alignment horizontal="right"/>
      <protection/>
    </xf>
    <xf numFmtId="37" fontId="66" fillId="33" borderId="0" xfId="63" applyNumberFormat="1" applyFont="1" applyFill="1" applyAlignment="1">
      <alignment horizontal="right"/>
      <protection/>
    </xf>
    <xf numFmtId="0" fontId="66" fillId="33" borderId="0" xfId="63" applyFont="1" applyFill="1" applyAlignment="1">
      <alignment horizontal="left" vertical="center"/>
      <protection/>
    </xf>
    <xf numFmtId="168" fontId="72" fillId="34" borderId="0" xfId="44" applyNumberFormat="1" applyFont="1" applyFill="1" applyAlignment="1">
      <alignment horizontal="right" wrapText="1"/>
    </xf>
    <xf numFmtId="178" fontId="72" fillId="34" borderId="0" xfId="44" applyNumberFormat="1" applyFont="1" applyFill="1" applyAlignment="1">
      <alignment horizontal="right" wrapText="1"/>
    </xf>
    <xf numFmtId="0" fontId="72" fillId="34" borderId="0" xfId="63" applyFont="1" applyFill="1" applyAlignment="1">
      <alignment horizontal="right" wrapText="1"/>
      <protection/>
    </xf>
    <xf numFmtId="166" fontId="72" fillId="34" borderId="0" xfId="63" applyNumberFormat="1" applyFont="1" applyFill="1" applyAlignment="1">
      <alignment horizontal="right" wrapText="1"/>
      <protection/>
    </xf>
    <xf numFmtId="181" fontId="72" fillId="34" borderId="0" xfId="76" applyNumberFormat="1" applyFont="1" applyFill="1" applyAlignment="1">
      <alignment horizontal="right" wrapText="1"/>
    </xf>
    <xf numFmtId="0" fontId="68" fillId="33" borderId="0" xfId="63" applyFont="1" applyFill="1" applyAlignment="1">
      <alignment horizontal="left" vertical="center"/>
      <protection/>
    </xf>
    <xf numFmtId="166" fontId="72" fillId="34" borderId="0" xfId="44" applyNumberFormat="1" applyFont="1" applyFill="1" applyAlignment="1">
      <alignment horizontal="right" wrapText="1"/>
    </xf>
    <xf numFmtId="0" fontId="8" fillId="33" borderId="0" xfId="63" applyFont="1" applyFill="1" applyAlignment="1">
      <alignment horizontal="left" vertical="center"/>
      <protection/>
    </xf>
    <xf numFmtId="165" fontId="72" fillId="34" borderId="0" xfId="44" applyNumberFormat="1" applyFont="1" applyFill="1" applyAlignment="1">
      <alignment horizontal="right" wrapText="1"/>
    </xf>
    <xf numFmtId="0" fontId="73" fillId="33" borderId="10" xfId="63" applyFont="1" applyFill="1" applyBorder="1" applyAlignment="1">
      <alignment horizontal="right"/>
      <protection/>
    </xf>
    <xf numFmtId="0" fontId="73" fillId="36" borderId="10" xfId="63" applyFont="1" applyFill="1" applyBorder="1" applyAlignment="1">
      <alignment horizontal="right"/>
      <protection/>
    </xf>
    <xf numFmtId="0" fontId="73" fillId="35" borderId="10" xfId="63" applyFont="1" applyFill="1" applyBorder="1" applyAlignment="1">
      <alignment horizontal="right"/>
      <protection/>
    </xf>
    <xf numFmtId="37" fontId="73" fillId="36" borderId="10" xfId="63" applyNumberFormat="1" applyFont="1" applyFill="1" applyBorder="1" applyAlignment="1">
      <alignment horizontal="right"/>
      <protection/>
    </xf>
    <xf numFmtId="0" fontId="67" fillId="33" borderId="0" xfId="63" applyFont="1" applyFill="1" applyAlignment="1">
      <alignment horizontal="right"/>
      <protection/>
    </xf>
    <xf numFmtId="0" fontId="66" fillId="33" borderId="0" xfId="63" applyFont="1" applyFill="1" applyAlignment="1">
      <alignment horizontal="left" vertical="center" wrapText="1"/>
      <protection/>
    </xf>
    <xf numFmtId="0" fontId="66" fillId="33" borderId="10" xfId="63" applyFont="1" applyFill="1" applyBorder="1" applyAlignment="1">
      <alignment vertical="center"/>
      <protection/>
    </xf>
    <xf numFmtId="0" fontId="66" fillId="33" borderId="10" xfId="63" applyFont="1" applyFill="1" applyBorder="1" applyAlignment="1">
      <alignment horizontal="left" vertical="center" wrapText="1"/>
      <protection/>
    </xf>
    <xf numFmtId="0" fontId="67" fillId="33" borderId="10" xfId="63" applyFont="1" applyFill="1" applyBorder="1" applyAlignment="1">
      <alignment horizontal="left" vertical="center"/>
      <protection/>
    </xf>
    <xf numFmtId="0" fontId="66" fillId="33" borderId="10" xfId="63" applyFont="1" applyFill="1" applyBorder="1" applyAlignment="1">
      <alignment horizontal="right"/>
      <protection/>
    </xf>
    <xf numFmtId="0" fontId="80" fillId="33" borderId="0" xfId="63" applyFont="1" applyFill="1" applyAlignment="1">
      <alignment horizontal="right"/>
      <protection/>
    </xf>
    <xf numFmtId="172" fontId="67" fillId="36" borderId="27" xfId="51" applyNumberFormat="1" applyFont="1" applyFill="1" applyBorder="1" applyAlignment="1">
      <alignment vertical="center" wrapText="1"/>
    </xf>
    <xf numFmtId="172" fontId="67" fillId="0" borderId="27" xfId="51" applyNumberFormat="1" applyFont="1" applyBorder="1" applyAlignment="1">
      <alignment vertical="center" wrapText="1"/>
    </xf>
    <xf numFmtId="173" fontId="67" fillId="0" borderId="27" xfId="76" applyNumberFormat="1" applyFont="1" applyBorder="1" applyAlignment="1">
      <alignment vertical="center" wrapText="1"/>
    </xf>
    <xf numFmtId="9" fontId="67" fillId="36" borderId="27" xfId="76" applyFont="1" applyFill="1" applyBorder="1" applyAlignment="1">
      <alignment vertical="center" wrapText="1"/>
    </xf>
    <xf numFmtId="168" fontId="66" fillId="0" borderId="0" xfId="44" applyNumberFormat="1" applyFont="1" applyAlignment="1">
      <alignment horizontal="right" vertical="center" wrapText="1" indent="1"/>
    </xf>
    <xf numFmtId="168" fontId="6" fillId="0" borderId="0" xfId="44" applyNumberFormat="1" applyFont="1" applyAlignment="1">
      <alignment/>
    </xf>
    <xf numFmtId="168" fontId="67" fillId="0" borderId="27" xfId="44" applyNumberFormat="1" applyFont="1" applyBorder="1" applyAlignment="1">
      <alignment horizontal="left" vertical="center"/>
    </xf>
    <xf numFmtId="168" fontId="67" fillId="36" borderId="27" xfId="44" applyNumberFormat="1" applyFont="1" applyFill="1" applyBorder="1" applyAlignment="1">
      <alignment vertical="center" wrapText="1"/>
    </xf>
    <xf numFmtId="168" fontId="67" fillId="0" borderId="27" xfId="44" applyNumberFormat="1" applyFont="1" applyBorder="1" applyAlignment="1">
      <alignment vertical="center" wrapText="1"/>
    </xf>
    <xf numFmtId="168" fontId="6" fillId="33" borderId="0" xfId="44" applyNumberFormat="1" applyFont="1" applyFill="1" applyAlignment="1">
      <alignment/>
    </xf>
    <xf numFmtId="168" fontId="67" fillId="36" borderId="28" xfId="44" applyNumberFormat="1" applyFont="1" applyFill="1" applyBorder="1" applyAlignment="1">
      <alignment vertical="center" wrapText="1"/>
    </xf>
    <xf numFmtId="168" fontId="67" fillId="0" borderId="28" xfId="44" applyNumberFormat="1" applyFont="1" applyBorder="1" applyAlignment="1">
      <alignment vertical="center" wrapText="1"/>
    </xf>
    <xf numFmtId="9" fontId="67" fillId="36" borderId="28" xfId="76" applyFont="1" applyFill="1" applyBorder="1" applyAlignment="1">
      <alignment vertical="center" wrapText="1"/>
    </xf>
    <xf numFmtId="168" fontId="67" fillId="36" borderId="13" xfId="44" applyNumberFormat="1" applyFont="1" applyFill="1" applyBorder="1" applyAlignment="1">
      <alignment vertical="center" wrapText="1"/>
    </xf>
    <xf numFmtId="168" fontId="67" fillId="0" borderId="13" xfId="44" applyNumberFormat="1" applyFont="1" applyBorder="1" applyAlignment="1">
      <alignment vertical="center" wrapText="1"/>
    </xf>
    <xf numFmtId="9" fontId="67" fillId="36" borderId="13" xfId="76" applyFont="1" applyFill="1" applyBorder="1" applyAlignment="1">
      <alignment vertical="center" wrapText="1"/>
    </xf>
    <xf numFmtId="168" fontId="77" fillId="35" borderId="36" xfId="44" applyNumberFormat="1" applyFont="1" applyFill="1" applyBorder="1" applyAlignment="1">
      <alignment vertical="center" wrapText="1"/>
    </xf>
    <xf numFmtId="173" fontId="77" fillId="35" borderId="36" xfId="76" applyNumberFormat="1" applyFont="1" applyFill="1" applyBorder="1" applyAlignment="1">
      <alignment vertical="center" wrapText="1"/>
    </xf>
    <xf numFmtId="9" fontId="77" fillId="35" borderId="36" xfId="76" applyFont="1" applyFill="1" applyBorder="1" applyAlignment="1">
      <alignment vertical="center" wrapText="1"/>
    </xf>
    <xf numFmtId="168" fontId="68" fillId="0" borderId="0" xfId="44" applyNumberFormat="1" applyFont="1" applyAlignment="1">
      <alignment horizontal="right" vertical="center" wrapText="1" indent="1"/>
    </xf>
    <xf numFmtId="168" fontId="73" fillId="0" borderId="27" xfId="44" applyNumberFormat="1" applyFont="1" applyBorder="1" applyAlignment="1">
      <alignment vertical="center" wrapText="1"/>
    </xf>
    <xf numFmtId="168" fontId="67" fillId="36" borderId="37" xfId="44" applyNumberFormat="1" applyFont="1" applyFill="1" applyBorder="1" applyAlignment="1">
      <alignment vertical="center" wrapText="1"/>
    </xf>
    <xf numFmtId="168" fontId="73" fillId="0" borderId="37" xfId="44" applyNumberFormat="1" applyFont="1" applyBorder="1" applyAlignment="1">
      <alignment vertical="center" wrapText="1"/>
    </xf>
    <xf numFmtId="168" fontId="67" fillId="0" borderId="37" xfId="44" applyNumberFormat="1" applyFont="1" applyBorder="1" applyAlignment="1">
      <alignment vertical="center" wrapText="1"/>
    </xf>
    <xf numFmtId="173" fontId="66" fillId="0" borderId="0" xfId="76" applyNumberFormat="1" applyFont="1" applyAlignment="1">
      <alignment horizontal="right" vertical="center" wrapText="1" indent="1"/>
    </xf>
    <xf numFmtId="178" fontId="67" fillId="0" borderId="37" xfId="44" applyNumberFormat="1" applyFont="1" applyBorder="1" applyAlignment="1">
      <alignment wrapText="1"/>
    </xf>
    <xf numFmtId="172" fontId="67" fillId="36" borderId="27" xfId="51" applyNumberFormat="1" applyFont="1" applyFill="1" applyBorder="1" applyAlignment="1">
      <alignment horizontal="right" vertical="center" wrapText="1"/>
    </xf>
    <xf numFmtId="172" fontId="67" fillId="0" borderId="27" xfId="44" applyNumberFormat="1" applyFont="1" applyBorder="1" applyAlignment="1">
      <alignment horizontal="right" vertical="center" wrapText="1"/>
    </xf>
    <xf numFmtId="172" fontId="67" fillId="0" borderId="27" xfId="51" applyNumberFormat="1" applyFont="1" applyBorder="1" applyAlignment="1">
      <alignment horizontal="right" vertical="center" wrapText="1"/>
    </xf>
    <xf numFmtId="172" fontId="67" fillId="36" borderId="27" xfId="44" applyNumberFormat="1" applyFont="1" applyFill="1" applyBorder="1" applyAlignment="1">
      <alignment horizontal="right" vertical="center" wrapText="1"/>
    </xf>
    <xf numFmtId="9" fontId="67" fillId="0" borderId="27" xfId="76" applyFont="1" applyBorder="1" applyAlignment="1">
      <alignment horizontal="right" vertical="center" wrapText="1"/>
    </xf>
    <xf numFmtId="168" fontId="67" fillId="36" borderId="28" xfId="44" applyNumberFormat="1" applyFont="1" applyFill="1" applyBorder="1" applyAlignment="1">
      <alignment horizontal="right" vertical="center" wrapText="1"/>
    </xf>
    <xf numFmtId="168" fontId="67" fillId="0" borderId="28" xfId="44" applyNumberFormat="1" applyFont="1" applyBorder="1" applyAlignment="1">
      <alignment horizontal="right" vertical="center" wrapText="1"/>
    </xf>
    <xf numFmtId="41" fontId="67" fillId="36" borderId="28" xfId="44" applyNumberFormat="1" applyFont="1" applyFill="1" applyBorder="1" applyAlignment="1">
      <alignment horizontal="right" vertical="center" wrapText="1"/>
    </xf>
    <xf numFmtId="172" fontId="66" fillId="0" borderId="0" xfId="44" applyNumberFormat="1" applyFont="1" applyAlignment="1">
      <alignment horizontal="right" vertical="center" wrapText="1" indent="1"/>
    </xf>
    <xf numFmtId="168" fontId="67" fillId="0" borderId="0" xfId="44" applyNumberFormat="1" applyFont="1" applyAlignment="1">
      <alignment horizontal="right" vertical="center" wrapText="1"/>
    </xf>
    <xf numFmtId="168" fontId="67" fillId="0" borderId="13" xfId="44" applyNumberFormat="1" applyFont="1" applyBorder="1" applyAlignment="1">
      <alignment horizontal="right" vertical="center" wrapText="1"/>
    </xf>
    <xf numFmtId="168" fontId="67" fillId="36" borderId="37" xfId="44" applyNumberFormat="1" applyFont="1" applyFill="1" applyBorder="1" applyAlignment="1">
      <alignment horizontal="right" vertical="center" wrapText="1"/>
    </xf>
    <xf numFmtId="168" fontId="67" fillId="0" borderId="37" xfId="44" applyNumberFormat="1" applyFont="1" applyBorder="1" applyAlignment="1">
      <alignment horizontal="right" vertical="center" wrapText="1"/>
    </xf>
    <xf numFmtId="168" fontId="8" fillId="0" borderId="0" xfId="44" applyNumberFormat="1" applyFont="1" applyAlignment="1">
      <alignment horizontal="right" vertical="center" wrapText="1" indent="1"/>
    </xf>
    <xf numFmtId="10" fontId="6" fillId="33" borderId="0" xfId="76" applyNumberFormat="1" applyFont="1" applyFill="1" applyAlignment="1">
      <alignment/>
    </xf>
    <xf numFmtId="168" fontId="67" fillId="36" borderId="28" xfId="44" applyNumberFormat="1" applyFont="1" applyFill="1" applyBorder="1" applyAlignment="1">
      <alignment wrapText="1"/>
    </xf>
    <xf numFmtId="168" fontId="67" fillId="0" borderId="28" xfId="44" applyNumberFormat="1" applyFont="1" applyBorder="1" applyAlignment="1">
      <alignment wrapText="1"/>
    </xf>
    <xf numFmtId="173" fontId="67" fillId="0" borderId="28" xfId="76" applyNumberFormat="1" applyFont="1" applyBorder="1" applyAlignment="1">
      <alignment wrapText="1"/>
    </xf>
    <xf numFmtId="9" fontId="67" fillId="36" borderId="28" xfId="76" applyFont="1" applyFill="1" applyBorder="1" applyAlignment="1">
      <alignment wrapText="1"/>
    </xf>
    <xf numFmtId="173" fontId="67" fillId="36" borderId="28" xfId="76" applyNumberFormat="1" applyFont="1" applyFill="1" applyBorder="1" applyAlignment="1">
      <alignment wrapText="1"/>
    </xf>
    <xf numFmtId="9" fontId="67" fillId="0" borderId="28" xfId="76" applyFont="1" applyBorder="1" applyAlignment="1">
      <alignment wrapText="1"/>
    </xf>
    <xf numFmtId="168" fontId="67" fillId="36" borderId="13" xfId="44" applyNumberFormat="1" applyFont="1" applyFill="1" applyBorder="1" applyAlignment="1">
      <alignment wrapText="1"/>
    </xf>
    <xf numFmtId="168" fontId="67" fillId="0" borderId="13" xfId="44" applyNumberFormat="1" applyFont="1" applyBorder="1" applyAlignment="1">
      <alignment wrapText="1"/>
    </xf>
    <xf numFmtId="173" fontId="67" fillId="36" borderId="13" xfId="76" applyNumberFormat="1" applyFont="1" applyFill="1" applyBorder="1" applyAlignment="1">
      <alignment wrapText="1"/>
    </xf>
    <xf numFmtId="9" fontId="67" fillId="0" borderId="13" xfId="76" applyFont="1" applyBorder="1" applyAlignment="1">
      <alignment wrapText="1"/>
    </xf>
    <xf numFmtId="172" fontId="77" fillId="35" borderId="31" xfId="51" applyNumberFormat="1" applyFont="1" applyFill="1" applyBorder="1" applyAlignment="1">
      <alignment wrapText="1"/>
    </xf>
    <xf numFmtId="173" fontId="77" fillId="35" borderId="31" xfId="76" applyNumberFormat="1" applyFont="1" applyFill="1" applyBorder="1" applyAlignment="1">
      <alignment wrapText="1"/>
    </xf>
    <xf numFmtId="9" fontId="77" fillId="35" borderId="31" xfId="76" applyFont="1" applyFill="1" applyBorder="1" applyAlignment="1">
      <alignment wrapText="1"/>
    </xf>
    <xf numFmtId="178" fontId="67" fillId="0" borderId="27" xfId="44" applyNumberFormat="1" applyFont="1" applyBorder="1" applyAlignment="1">
      <alignment vertical="center" wrapText="1"/>
    </xf>
    <xf numFmtId="173" fontId="67" fillId="0" borderId="27" xfId="76" applyNumberFormat="1" applyFont="1" applyBorder="1" applyAlignment="1">
      <alignment vertical="center" wrapText="1"/>
    </xf>
    <xf numFmtId="178" fontId="67" fillId="0" borderId="37" xfId="44" applyNumberFormat="1" applyFont="1" applyBorder="1" applyAlignment="1">
      <alignment vertical="center" wrapText="1"/>
    </xf>
    <xf numFmtId="172" fontId="67" fillId="36" borderId="31" xfId="44" applyNumberFormat="1" applyFont="1" applyFill="1" applyBorder="1" applyAlignment="1">
      <alignment horizontal="right" wrapText="1"/>
    </xf>
    <xf numFmtId="172" fontId="67" fillId="0" borderId="31" xfId="51" applyNumberFormat="1" applyFont="1" applyBorder="1" applyAlignment="1">
      <alignment horizontal="right" wrapText="1"/>
    </xf>
    <xf numFmtId="172" fontId="67" fillId="36" borderId="31" xfId="51" applyNumberFormat="1" applyFont="1" applyFill="1" applyBorder="1" applyAlignment="1">
      <alignment horizontal="right" wrapText="1"/>
    </xf>
    <xf numFmtId="9" fontId="67" fillId="0" borderId="31" xfId="76" applyFont="1" applyBorder="1" applyAlignment="1">
      <alignment horizontal="right" wrapText="1"/>
    </xf>
    <xf numFmtId="168" fontId="67" fillId="36" borderId="28" xfId="44" applyNumberFormat="1" applyFont="1" applyFill="1" applyBorder="1" applyAlignment="1">
      <alignment horizontal="right" wrapText="1"/>
    </xf>
    <xf numFmtId="168" fontId="67" fillId="0" borderId="28" xfId="44" applyNumberFormat="1" applyFont="1" applyBorder="1" applyAlignment="1">
      <alignment horizontal="right" wrapText="1"/>
    </xf>
    <xf numFmtId="43" fontId="67" fillId="36" borderId="28" xfId="44" applyFont="1" applyFill="1" applyBorder="1" applyAlignment="1">
      <alignment horizontal="right" wrapText="1"/>
    </xf>
    <xf numFmtId="43" fontId="67" fillId="0" borderId="28" xfId="44" applyFont="1" applyBorder="1" applyAlignment="1">
      <alignment horizontal="right" wrapText="1"/>
    </xf>
    <xf numFmtId="168" fontId="67" fillId="36" borderId="37" xfId="44" applyNumberFormat="1" applyFont="1" applyFill="1" applyBorder="1" applyAlignment="1">
      <alignment horizontal="right" wrapText="1"/>
    </xf>
    <xf numFmtId="168" fontId="67" fillId="0" borderId="37" xfId="44" applyNumberFormat="1" applyFont="1" applyBorder="1" applyAlignment="1">
      <alignment horizontal="right" wrapText="1"/>
    </xf>
    <xf numFmtId="43" fontId="67" fillId="36" borderId="37" xfId="44" applyFont="1" applyFill="1" applyBorder="1" applyAlignment="1">
      <alignment horizontal="right" wrapText="1"/>
    </xf>
    <xf numFmtId="43" fontId="67" fillId="0" borderId="37" xfId="44" applyFont="1" applyBorder="1" applyAlignment="1">
      <alignment horizontal="right" wrapText="1"/>
    </xf>
    <xf numFmtId="0" fontId="73" fillId="0" borderId="15" xfId="70" applyFont="1" applyBorder="1" applyAlignment="1">
      <alignment horizontal="center"/>
      <protection/>
    </xf>
    <xf numFmtId="0" fontId="67" fillId="0" borderId="13" xfId="70" applyFont="1" applyBorder="1" applyAlignment="1">
      <alignment horizontal="center"/>
      <protection/>
    </xf>
    <xf numFmtId="0" fontId="73" fillId="0" borderId="12" xfId="70" applyFont="1" applyBorder="1">
      <alignment/>
      <protection/>
    </xf>
    <xf numFmtId="41" fontId="67" fillId="36" borderId="0" xfId="72" applyNumberFormat="1" applyFont="1" applyFill="1" applyAlignment="1">
      <alignment horizontal="right" wrapText="1"/>
      <protection/>
    </xf>
    <xf numFmtId="187" fontId="67" fillId="0" borderId="0" xfId="45" applyNumberFormat="1" applyFont="1" applyAlignment="1">
      <alignment horizontal="right" wrapText="1"/>
    </xf>
    <xf numFmtId="187" fontId="67" fillId="36" borderId="0" xfId="45" applyNumberFormat="1" applyFont="1" applyFill="1" applyAlignment="1">
      <alignment horizontal="right" wrapText="1"/>
    </xf>
    <xf numFmtId="165" fontId="67" fillId="0" borderId="0" xfId="45" applyNumberFormat="1" applyFont="1" applyAlignment="1">
      <alignment horizontal="right" wrapText="1"/>
    </xf>
    <xf numFmtId="173" fontId="67" fillId="36" borderId="0" xfId="77" applyNumberFormat="1" applyFont="1" applyFill="1" applyAlignment="1">
      <alignment horizontal="right"/>
    </xf>
    <xf numFmtId="166" fontId="67" fillId="0" borderId="0" xfId="50" applyNumberFormat="1" applyFont="1" applyAlignment="1">
      <alignment horizontal="right" wrapText="1"/>
    </xf>
    <xf numFmtId="166" fontId="67" fillId="36" borderId="0" xfId="50" applyNumberFormat="1" applyFont="1" applyFill="1" applyAlignment="1">
      <alignment horizontal="right" wrapText="1"/>
    </xf>
    <xf numFmtId="9" fontId="67" fillId="36" borderId="0" xfId="77" applyFont="1" applyFill="1" applyAlignment="1">
      <alignment horizontal="right"/>
    </xf>
    <xf numFmtId="41" fontId="77" fillId="35" borderId="36" xfId="72" applyNumberFormat="1" applyFont="1" applyFill="1" applyBorder="1" applyAlignment="1">
      <alignment horizontal="right" wrapText="1"/>
      <protection/>
    </xf>
    <xf numFmtId="41" fontId="77" fillId="35" borderId="36" xfId="45" applyNumberFormat="1" applyFont="1" applyFill="1" applyBorder="1" applyAlignment="1">
      <alignment horizontal="right" wrapText="1"/>
    </xf>
    <xf numFmtId="173" fontId="77" fillId="35" borderId="36" xfId="77" applyNumberFormat="1" applyFont="1" applyFill="1" applyBorder="1" applyAlignment="1">
      <alignment horizontal="right"/>
    </xf>
    <xf numFmtId="0" fontId="68" fillId="0" borderId="12" xfId="70" applyFont="1" applyBorder="1">
      <alignment/>
      <protection/>
    </xf>
    <xf numFmtId="0" fontId="68" fillId="0" borderId="0" xfId="70" applyFont="1">
      <alignment/>
      <protection/>
    </xf>
    <xf numFmtId="0" fontId="68" fillId="0" borderId="0" xfId="70" applyFont="1" applyAlignment="1">
      <alignment horizontal="left"/>
      <protection/>
    </xf>
    <xf numFmtId="0" fontId="73" fillId="0" borderId="12" xfId="67" applyFont="1" applyBorder="1" applyAlignment="1">
      <alignment horizontal="left"/>
      <protection/>
    </xf>
    <xf numFmtId="41" fontId="77" fillId="35" borderId="16" xfId="72" applyNumberFormat="1" applyFont="1" applyFill="1" applyBorder="1" applyAlignment="1">
      <alignment horizontal="right" wrapText="1"/>
      <protection/>
    </xf>
    <xf numFmtId="41" fontId="77" fillId="35" borderId="16" xfId="45" applyNumberFormat="1" applyFont="1" applyFill="1" applyBorder="1" applyAlignment="1">
      <alignment horizontal="right" wrapText="1"/>
    </xf>
    <xf numFmtId="173" fontId="77" fillId="35" borderId="16" xfId="77" applyNumberFormat="1" applyFont="1" applyFill="1" applyBorder="1" applyAlignment="1">
      <alignment horizontal="right"/>
    </xf>
    <xf numFmtId="0" fontId="68" fillId="0" borderId="12" xfId="70" applyFont="1" applyBorder="1" applyAlignment="1">
      <alignment horizontal="left"/>
      <protection/>
    </xf>
    <xf numFmtId="165" fontId="68" fillId="0" borderId="0" xfId="72" applyNumberFormat="1" applyFont="1" applyAlignment="1">
      <alignment horizontal="right"/>
      <protection/>
    </xf>
    <xf numFmtId="188" fontId="68" fillId="0" borderId="0" xfId="70" applyNumberFormat="1" applyFont="1" applyAlignment="1">
      <alignment horizontal="right"/>
      <protection/>
    </xf>
    <xf numFmtId="41" fontId="72" fillId="34" borderId="0" xfId="72" applyNumberFormat="1" applyFont="1" applyFill="1" applyAlignment="1">
      <alignment horizontal="right" wrapText="1"/>
      <protection/>
    </xf>
    <xf numFmtId="189" fontId="72" fillId="34" borderId="0" xfId="72" applyNumberFormat="1" applyFont="1" applyFill="1" applyAlignment="1">
      <alignment horizontal="right" wrapText="1"/>
      <protection/>
    </xf>
    <xf numFmtId="173" fontId="72" fillId="34" borderId="0" xfId="77" applyNumberFormat="1" applyFont="1" applyFill="1" applyAlignment="1">
      <alignment horizontal="right"/>
    </xf>
    <xf numFmtId="0" fontId="66" fillId="0" borderId="0" xfId="70" applyFont="1" applyAlignment="1">
      <alignment horizontal="left"/>
      <protection/>
    </xf>
    <xf numFmtId="41" fontId="68" fillId="0" borderId="0" xfId="72" applyNumberFormat="1" applyFont="1">
      <alignment/>
      <protection/>
    </xf>
    <xf numFmtId="165" fontId="68" fillId="0" borderId="0" xfId="70" applyNumberFormat="1" applyFont="1">
      <alignment/>
      <protection/>
    </xf>
    <xf numFmtId="0" fontId="73" fillId="0" borderId="12" xfId="70" applyFont="1" applyBorder="1" applyAlignment="1">
      <alignment horizontal="center"/>
      <protection/>
    </xf>
    <xf numFmtId="0" fontId="67" fillId="0" borderId="0" xfId="70" applyFont="1" applyAlignment="1">
      <alignment horizontal="center"/>
      <protection/>
    </xf>
    <xf numFmtId="165" fontId="67" fillId="36" borderId="0" xfId="45" applyNumberFormat="1" applyFont="1" applyFill="1" applyAlignment="1">
      <alignment horizontal="right" wrapText="1"/>
    </xf>
    <xf numFmtId="166" fontId="77" fillId="35" borderId="36" xfId="72" applyNumberFormat="1" applyFont="1" applyFill="1" applyBorder="1" applyAlignment="1">
      <alignment horizontal="right" wrapText="1"/>
      <protection/>
    </xf>
    <xf numFmtId="166" fontId="67" fillId="0" borderId="0" xfId="45" applyNumberFormat="1" applyFont="1" applyAlignment="1">
      <alignment horizontal="right" wrapText="1"/>
    </xf>
    <xf numFmtId="166" fontId="77" fillId="35" borderId="16" xfId="45" applyNumberFormat="1" applyFont="1" applyFill="1" applyBorder="1" applyAlignment="1">
      <alignment horizontal="right" wrapText="1"/>
    </xf>
    <xf numFmtId="166" fontId="77" fillId="35" borderId="16" xfId="72" applyNumberFormat="1" applyFont="1" applyFill="1" applyBorder="1" applyAlignment="1">
      <alignment horizontal="right" wrapText="1"/>
      <protection/>
    </xf>
    <xf numFmtId="168" fontId="72" fillId="34" borderId="0" xfId="70" applyNumberFormat="1" applyFont="1" applyFill="1" applyAlignment="1">
      <alignment horizontal="right" wrapText="1"/>
      <protection/>
    </xf>
    <xf numFmtId="189" fontId="72" fillId="34" borderId="0" xfId="45" applyNumberFormat="1" applyFont="1" applyFill="1" applyAlignment="1">
      <alignment horizontal="right" wrapText="1"/>
    </xf>
    <xf numFmtId="187" fontId="72" fillId="34" borderId="0" xfId="45" applyNumberFormat="1" applyFont="1" applyFill="1" applyAlignment="1">
      <alignment horizontal="right" wrapText="1"/>
    </xf>
    <xf numFmtId="0" fontId="77" fillId="0" borderId="12" xfId="70" applyFont="1" applyBorder="1">
      <alignment/>
      <protection/>
    </xf>
    <xf numFmtId="0" fontId="77" fillId="0" borderId="0" xfId="70" applyFont="1">
      <alignment/>
      <protection/>
    </xf>
    <xf numFmtId="0" fontId="77" fillId="0" borderId="0" xfId="70" applyFont="1" applyAlignment="1">
      <alignment horizontal="right"/>
      <protection/>
    </xf>
    <xf numFmtId="0" fontId="67" fillId="0" borderId="12" xfId="71" applyFont="1" applyBorder="1">
      <alignment/>
      <protection/>
    </xf>
    <xf numFmtId="168" fontId="67" fillId="0" borderId="0" xfId="45" applyNumberFormat="1" applyFont="1" applyAlignment="1">
      <alignment horizontal="right" wrapText="1"/>
    </xf>
    <xf numFmtId="0" fontId="67" fillId="0" borderId="0" xfId="71" applyFont="1" applyAlignment="1">
      <alignment horizontal="center"/>
      <protection/>
    </xf>
    <xf numFmtId="0" fontId="66" fillId="0" borderId="0" xfId="0" applyFont="1" applyAlignment="1">
      <alignment/>
    </xf>
    <xf numFmtId="0" fontId="67" fillId="0" borderId="15" xfId="0" applyFont="1" applyBorder="1" applyAlignment="1">
      <alignment/>
    </xf>
    <xf numFmtId="0" fontId="76" fillId="0" borderId="13" xfId="0" applyFont="1" applyBorder="1" applyAlignment="1">
      <alignment vertical="center"/>
    </xf>
    <xf numFmtId="164" fontId="73" fillId="35" borderId="13" xfId="0" applyNumberFormat="1" applyFont="1" applyFill="1" applyBorder="1" applyAlignment="1">
      <alignment horizontal="right" wrapText="1"/>
    </xf>
    <xf numFmtId="164" fontId="73" fillId="0" borderId="0" xfId="0" applyNumberFormat="1" applyFont="1" applyAlignment="1" quotePrefix="1">
      <alignment horizontal="right" wrapText="1"/>
    </xf>
    <xf numFmtId="164" fontId="73" fillId="36" borderId="13" xfId="0" applyNumberFormat="1" applyFont="1" applyFill="1" applyBorder="1" applyAlignment="1">
      <alignment horizontal="right" wrapText="1"/>
    </xf>
    <xf numFmtId="164" fontId="73" fillId="0" borderId="0" xfId="0" applyNumberFormat="1" applyFont="1" applyAlignment="1">
      <alignment horizontal="right" wrapText="1"/>
    </xf>
    <xf numFmtId="0" fontId="66" fillId="27" borderId="0" xfId="0" applyFont="1" applyFill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12" xfId="0" applyFont="1" applyBorder="1" applyAlignment="1">
      <alignment vertical="center"/>
    </xf>
    <xf numFmtId="165" fontId="66" fillId="27" borderId="0" xfId="0" applyNumberFormat="1" applyFont="1" applyFill="1" applyAlignment="1">
      <alignment horizontal="right" vertical="center" wrapText="1"/>
    </xf>
    <xf numFmtId="165" fontId="66" fillId="0" borderId="0" xfId="0" applyNumberFormat="1" applyFont="1" applyAlignment="1">
      <alignment horizontal="right" vertical="center"/>
    </xf>
    <xf numFmtId="165" fontId="66" fillId="0" borderId="0" xfId="0" applyNumberFormat="1" applyFont="1" applyAlignment="1">
      <alignment horizontal="right" vertical="center" wrapText="1"/>
    </xf>
    <xf numFmtId="166" fontId="68" fillId="0" borderId="0" xfId="0" applyNumberFormat="1" applyFont="1" applyAlignment="1">
      <alignment horizontal="right" vertical="center"/>
    </xf>
    <xf numFmtId="166" fontId="66" fillId="0" borderId="0" xfId="0" applyNumberFormat="1" applyFont="1" applyAlignment="1">
      <alignment horizontal="right" vertical="center"/>
    </xf>
    <xf numFmtId="166" fontId="67" fillId="0" borderId="0" xfId="0" applyNumberFormat="1" applyFont="1" applyAlignment="1">
      <alignment horizontal="right" vertical="center" wrapText="1"/>
    </xf>
    <xf numFmtId="166" fontId="67" fillId="27" borderId="0" xfId="0" applyNumberFormat="1" applyFont="1" applyFill="1" applyAlignment="1">
      <alignment horizontal="right" vertical="center" wrapText="1"/>
    </xf>
    <xf numFmtId="166" fontId="67" fillId="27" borderId="16" xfId="0" applyNumberFormat="1" applyFont="1" applyFill="1" applyBorder="1" applyAlignment="1">
      <alignment horizontal="right" vertical="center" wrapText="1"/>
    </xf>
    <xf numFmtId="0" fontId="72" fillId="34" borderId="38" xfId="0" applyFont="1" applyFill="1" applyBorder="1" applyAlignment="1">
      <alignment vertical="center"/>
    </xf>
    <xf numFmtId="0" fontId="72" fillId="34" borderId="14" xfId="0" applyFont="1" applyFill="1" applyBorder="1" applyAlignment="1">
      <alignment vertical="center"/>
    </xf>
    <xf numFmtId="165" fontId="72" fillId="34" borderId="14" xfId="0" applyNumberFormat="1" applyFont="1" applyFill="1" applyBorder="1" applyAlignment="1">
      <alignment horizontal="right" vertical="center"/>
    </xf>
    <xf numFmtId="165" fontId="74" fillId="0" borderId="0" xfId="0" applyNumberFormat="1" applyFont="1" applyAlignment="1">
      <alignment horizontal="right" vertical="center" wrapText="1"/>
    </xf>
    <xf numFmtId="165" fontId="67" fillId="0" borderId="0" xfId="0" applyNumberFormat="1" applyFont="1" applyAlignment="1">
      <alignment horizontal="right" vertical="center" wrapText="1"/>
    </xf>
    <xf numFmtId="166" fontId="67" fillId="0" borderId="0" xfId="0" applyNumberFormat="1" applyFont="1" applyAlignment="1">
      <alignment horizontal="right" vertical="center"/>
    </xf>
    <xf numFmtId="166" fontId="67" fillId="0" borderId="13" xfId="0" applyNumberFormat="1" applyFont="1" applyBorder="1" applyAlignment="1">
      <alignment horizontal="right" vertical="center" wrapText="1"/>
    </xf>
    <xf numFmtId="166" fontId="73" fillId="0" borderId="0" xfId="0" applyNumberFormat="1" applyFont="1" applyAlignment="1">
      <alignment horizontal="right" vertical="center"/>
    </xf>
    <xf numFmtId="166" fontId="67" fillId="27" borderId="39" xfId="0" applyNumberFormat="1" applyFont="1" applyFill="1" applyBorder="1" applyAlignment="1">
      <alignment horizontal="right" vertical="center" wrapText="1"/>
    </xf>
    <xf numFmtId="166" fontId="66" fillId="0" borderId="0" xfId="0" applyNumberFormat="1" applyFont="1" applyAlignment="1">
      <alignment horizontal="right" vertical="center" wrapText="1"/>
    </xf>
    <xf numFmtId="165" fontId="68" fillId="0" borderId="0" xfId="0" applyNumberFormat="1" applyFont="1" applyAlignment="1">
      <alignment horizontal="right" vertical="center"/>
    </xf>
    <xf numFmtId="0" fontId="72" fillId="34" borderId="12" xfId="0" applyFont="1" applyFill="1" applyBorder="1" applyAlignment="1">
      <alignment vertical="center"/>
    </xf>
    <xf numFmtId="0" fontId="74" fillId="34" borderId="0" xfId="0" applyFont="1" applyFill="1" applyAlignment="1">
      <alignment vertical="center" wrapText="1"/>
    </xf>
    <xf numFmtId="0" fontId="72" fillId="34" borderId="0" xfId="0" applyFont="1" applyFill="1" applyAlignment="1">
      <alignment vertical="center"/>
    </xf>
    <xf numFmtId="165" fontId="72" fillId="34" borderId="0" xfId="0" applyNumberFormat="1" applyFont="1" applyFill="1" applyAlignment="1">
      <alignment horizontal="right" vertical="center"/>
    </xf>
    <xf numFmtId="0" fontId="68" fillId="0" borderId="12" xfId="0" applyFont="1" applyBorder="1" applyAlignment="1">
      <alignment vertical="center"/>
    </xf>
    <xf numFmtId="0" fontId="66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8" fillId="0" borderId="0" xfId="0" applyFont="1" applyAlignment="1">
      <alignment/>
    </xf>
    <xf numFmtId="0" fontId="67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3" fillId="35" borderId="22" xfId="0" applyFont="1" applyFill="1" applyBorder="1" applyAlignment="1">
      <alignment horizontal="right" wrapText="1"/>
    </xf>
    <xf numFmtId="0" fontId="73" fillId="33" borderId="0" xfId="0" applyFont="1" applyFill="1" applyAlignment="1">
      <alignment horizontal="right" wrapText="1"/>
    </xf>
    <xf numFmtId="0" fontId="73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0" fontId="67" fillId="0" borderId="20" xfId="0" applyFont="1" applyBorder="1" applyAlignment="1">
      <alignment/>
    </xf>
    <xf numFmtId="0" fontId="73" fillId="0" borderId="10" xfId="0" applyFont="1" applyBorder="1" applyAlignment="1">
      <alignment vertical="center"/>
    </xf>
    <xf numFmtId="0" fontId="73" fillId="35" borderId="40" xfId="0" applyFont="1" applyFill="1" applyBorder="1" applyAlignment="1">
      <alignment horizontal="right" wrapText="1"/>
    </xf>
    <xf numFmtId="0" fontId="73" fillId="36" borderId="19" xfId="0" applyFont="1" applyFill="1" applyBorder="1" applyAlignment="1">
      <alignment horizontal="right" wrapText="1"/>
    </xf>
    <xf numFmtId="0" fontId="73" fillId="35" borderId="19" xfId="0" applyFont="1" applyFill="1" applyBorder="1" applyAlignment="1">
      <alignment horizontal="right" wrapText="1"/>
    </xf>
    <xf numFmtId="0" fontId="73" fillId="37" borderId="19" xfId="0" applyFont="1" applyFill="1" applyBorder="1" applyAlignment="1">
      <alignment horizontal="right" wrapText="1"/>
    </xf>
    <xf numFmtId="0" fontId="73" fillId="36" borderId="23" xfId="0" applyFont="1" applyFill="1" applyBorder="1" applyAlignment="1">
      <alignment horizontal="right" wrapText="1"/>
    </xf>
    <xf numFmtId="0" fontId="67" fillId="27" borderId="22" xfId="0" applyFont="1" applyFill="1" applyBorder="1" applyAlignment="1">
      <alignment horizontal="right"/>
    </xf>
    <xf numFmtId="3" fontId="73" fillId="0" borderId="0" xfId="0" applyNumberFormat="1" applyFont="1" applyAlignment="1">
      <alignment horizontal="right"/>
    </xf>
    <xf numFmtId="0" fontId="73" fillId="36" borderId="22" xfId="0" applyFont="1" applyFill="1" applyBorder="1" applyAlignment="1">
      <alignment horizontal="right"/>
    </xf>
    <xf numFmtId="0" fontId="73" fillId="33" borderId="0" xfId="0" applyFont="1" applyFill="1" applyAlignment="1">
      <alignment horizontal="right"/>
    </xf>
    <xf numFmtId="41" fontId="67" fillId="36" borderId="34" xfId="0" applyNumberFormat="1" applyFont="1" applyFill="1" applyBorder="1" applyAlignment="1">
      <alignment horizontal="right" wrapText="1"/>
    </xf>
    <xf numFmtId="41" fontId="67" fillId="0" borderId="33" xfId="0" applyNumberFormat="1" applyFont="1" applyBorder="1" applyAlignment="1">
      <alignment horizontal="right" wrapText="1"/>
    </xf>
    <xf numFmtId="0" fontId="74" fillId="0" borderId="0" xfId="0" applyFont="1" applyAlignment="1">
      <alignment/>
    </xf>
    <xf numFmtId="41" fontId="67" fillId="36" borderId="22" xfId="0" applyNumberFormat="1" applyFont="1" applyFill="1" applyBorder="1" applyAlignment="1">
      <alignment horizontal="right" wrapText="1"/>
    </xf>
    <xf numFmtId="41" fontId="67" fillId="0" borderId="0" xfId="0" applyNumberFormat="1" applyFont="1" applyAlignment="1">
      <alignment horizontal="right" wrapText="1"/>
    </xf>
    <xf numFmtId="0" fontId="65" fillId="0" borderId="12" xfId="0" applyFont="1" applyBorder="1" applyAlignment="1">
      <alignment vertical="center"/>
    </xf>
    <xf numFmtId="0" fontId="65" fillId="0" borderId="0" xfId="0" applyFont="1" applyAlignment="1">
      <alignment vertical="center"/>
    </xf>
    <xf numFmtId="41" fontId="67" fillId="36" borderId="0" xfId="0" applyNumberFormat="1" applyFont="1" applyFill="1" applyAlignment="1">
      <alignment horizontal="right" wrapText="1"/>
    </xf>
    <xf numFmtId="0" fontId="74" fillId="34" borderId="14" xfId="0" applyFont="1" applyFill="1" applyBorder="1" applyAlignment="1">
      <alignment vertical="center"/>
    </xf>
    <xf numFmtId="0" fontId="75" fillId="0" borderId="0" xfId="0" applyFont="1" applyAlignment="1">
      <alignment horizontal="right" wrapText="1"/>
    </xf>
    <xf numFmtId="0" fontId="73" fillId="0" borderId="20" xfId="0" applyFont="1" applyBorder="1" applyAlignment="1">
      <alignment vertical="center"/>
    </xf>
    <xf numFmtId="0" fontId="73" fillId="35" borderId="23" xfId="0" applyFont="1" applyFill="1" applyBorder="1" applyAlignment="1">
      <alignment horizontal="right" wrapText="1"/>
    </xf>
    <xf numFmtId="0" fontId="67" fillId="0" borderId="12" xfId="0" applyFont="1" applyBorder="1" applyAlignment="1">
      <alignment vertical="top"/>
    </xf>
    <xf numFmtId="0" fontId="67" fillId="0" borderId="0" xfId="0" applyFont="1" applyAlignment="1">
      <alignment vertical="top"/>
    </xf>
    <xf numFmtId="0" fontId="67" fillId="27" borderId="0" xfId="0" applyFont="1" applyFill="1" applyAlignment="1">
      <alignment horizontal="right"/>
    </xf>
    <xf numFmtId="0" fontId="67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42" fontId="67" fillId="0" borderId="0" xfId="0" applyNumberFormat="1" applyFont="1" applyAlignment="1">
      <alignment horizontal="right" wrapText="1"/>
    </xf>
    <xf numFmtId="42" fontId="67" fillId="36" borderId="27" xfId="0" applyNumberFormat="1" applyFont="1" applyFill="1" applyBorder="1" applyAlignment="1">
      <alignment horizontal="right" wrapText="1"/>
    </xf>
    <xf numFmtId="42" fontId="67" fillId="0" borderId="27" xfId="0" applyNumberFormat="1" applyFont="1" applyBorder="1" applyAlignment="1">
      <alignment horizontal="right" wrapText="1"/>
    </xf>
    <xf numFmtId="173" fontId="6" fillId="0" borderId="0" xfId="76" applyNumberFormat="1" applyFont="1" applyAlignment="1">
      <alignment/>
    </xf>
    <xf numFmtId="181" fontId="65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181" fontId="74" fillId="0" borderId="0" xfId="0" applyNumberFormat="1" applyFont="1" applyAlignment="1">
      <alignment horizontal="right"/>
    </xf>
    <xf numFmtId="42" fontId="67" fillId="36" borderId="0" xfId="0" applyNumberFormat="1" applyFont="1" applyFill="1" applyAlignment="1">
      <alignment horizontal="right" wrapText="1"/>
    </xf>
    <xf numFmtId="42" fontId="67" fillId="0" borderId="0" xfId="76" applyNumberFormat="1" applyFont="1" applyAlignment="1">
      <alignment horizontal="right" wrapText="1"/>
    </xf>
    <xf numFmtId="42" fontId="67" fillId="36" borderId="0" xfId="76" applyNumberFormat="1" applyFont="1" applyFill="1" applyAlignment="1">
      <alignment horizontal="right" wrapText="1"/>
    </xf>
    <xf numFmtId="0" fontId="70" fillId="0" borderId="0" xfId="0" applyFont="1" applyAlignment="1">
      <alignment/>
    </xf>
    <xf numFmtId="0" fontId="73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0" fontId="4" fillId="0" borderId="0" xfId="0" applyFont="1" applyAlignment="1">
      <alignment vertical="center"/>
    </xf>
    <xf numFmtId="10" fontId="67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73" fillId="0" borderId="40" xfId="0" applyFont="1" applyBorder="1" applyAlignment="1">
      <alignment horizontal="left" wrapText="1"/>
    </xf>
    <xf numFmtId="0" fontId="67" fillId="0" borderId="12" xfId="0" applyFont="1" applyBorder="1" applyAlignment="1">
      <alignment horizontal="left"/>
    </xf>
    <xf numFmtId="49" fontId="67" fillId="0" borderId="0" xfId="0" applyNumberFormat="1" applyFont="1" applyAlignment="1">
      <alignment/>
    </xf>
    <xf numFmtId="0" fontId="4" fillId="0" borderId="0" xfId="0" applyFont="1" applyAlignment="1">
      <alignment/>
    </xf>
    <xf numFmtId="0" fontId="67" fillId="0" borderId="15" xfId="0" applyFont="1" applyBorder="1" applyAlignment="1">
      <alignment horizontal="left"/>
    </xf>
    <xf numFmtId="49" fontId="67" fillId="0" borderId="13" xfId="0" applyNumberFormat="1" applyFont="1" applyBorder="1" applyAlignment="1">
      <alignment/>
    </xf>
    <xf numFmtId="0" fontId="73" fillId="27" borderId="13" xfId="0" applyFont="1" applyFill="1" applyBorder="1" applyAlignment="1">
      <alignment horizontal="right" wrapText="1"/>
    </xf>
    <xf numFmtId="10" fontId="66" fillId="0" borderId="0" xfId="0" applyNumberFormat="1" applyFont="1" applyAlignment="1">
      <alignment horizontal="center" wrapText="1"/>
    </xf>
    <xf numFmtId="182" fontId="67" fillId="0" borderId="28" xfId="0" applyNumberFormat="1" applyFont="1" applyBorder="1" applyAlignment="1">
      <alignment horizontal="left"/>
    </xf>
    <xf numFmtId="168" fontId="66" fillId="0" borderId="0" xfId="0" applyNumberFormat="1" applyFont="1" applyAlignment="1">
      <alignment horizontal="right"/>
    </xf>
    <xf numFmtId="37" fontId="67" fillId="0" borderId="37" xfId="0" applyNumberFormat="1" applyFont="1" applyBorder="1" applyAlignment="1">
      <alignment horizontal="left"/>
    </xf>
    <xf numFmtId="10" fontId="66" fillId="0" borderId="0" xfId="0" applyNumberFormat="1" applyFont="1" applyAlignment="1">
      <alignment horizontal="left" wrapText="1"/>
    </xf>
    <xf numFmtId="37" fontId="74" fillId="34" borderId="24" xfId="0" applyNumberFormat="1" applyFont="1" applyFill="1" applyBorder="1" applyAlignment="1">
      <alignment horizontal="left"/>
    </xf>
    <xf numFmtId="37" fontId="68" fillId="0" borderId="0" xfId="0" applyNumberFormat="1" applyFont="1" applyAlignment="1">
      <alignment horizontal="right"/>
    </xf>
    <xf numFmtId="37" fontId="66" fillId="0" borderId="0" xfId="0" applyNumberFormat="1" applyFont="1" applyAlignment="1">
      <alignment horizontal="right"/>
    </xf>
    <xf numFmtId="0" fontId="66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168" fontId="66" fillId="0" borderId="0" xfId="0" applyNumberFormat="1" applyFont="1" applyAlignment="1">
      <alignment/>
    </xf>
    <xf numFmtId="37" fontId="66" fillId="0" borderId="0" xfId="0" applyNumberFormat="1" applyFont="1" applyAlignment="1">
      <alignment/>
    </xf>
    <xf numFmtId="37" fontId="68" fillId="0" borderId="0" xfId="0" applyNumberFormat="1" applyFont="1" applyAlignment="1">
      <alignment/>
    </xf>
    <xf numFmtId="183" fontId="66" fillId="0" borderId="0" xfId="0" applyNumberFormat="1" applyFont="1" applyAlignment="1">
      <alignment horizontal="right" wrapText="1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41" fontId="6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81" fillId="0" borderId="0" xfId="0" applyFont="1" applyAlignment="1">
      <alignment/>
    </xf>
    <xf numFmtId="0" fontId="68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73" fillId="0" borderId="15" xfId="0" applyFont="1" applyBorder="1" applyAlignment="1">
      <alignment/>
    </xf>
    <xf numFmtId="0" fontId="73" fillId="0" borderId="13" xfId="0" applyFont="1" applyBorder="1" applyAlignment="1">
      <alignment/>
    </xf>
    <xf numFmtId="0" fontId="73" fillId="35" borderId="13" xfId="0" applyFont="1" applyFill="1" applyBorder="1" applyAlignment="1">
      <alignment horizontal="right" wrapText="1"/>
    </xf>
    <xf numFmtId="0" fontId="73" fillId="36" borderId="13" xfId="0" applyFont="1" applyFill="1" applyBorder="1" applyAlignment="1">
      <alignment horizontal="right" wrapText="1"/>
    </xf>
    <xf numFmtId="0" fontId="73" fillId="35" borderId="13" xfId="0" applyFont="1" applyFill="1" applyBorder="1" applyAlignment="1">
      <alignment horizontal="right"/>
    </xf>
    <xf numFmtId="0" fontId="68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67" fillId="36" borderId="0" xfId="0" applyFont="1" applyFill="1" applyAlignment="1">
      <alignment/>
    </xf>
    <xf numFmtId="9" fontId="67" fillId="36" borderId="0" xfId="76" applyFont="1" applyFill="1" applyAlignment="1">
      <alignment/>
    </xf>
    <xf numFmtId="0" fontId="79" fillId="33" borderId="0" xfId="0" applyFont="1" applyFill="1" applyAlignment="1">
      <alignment/>
    </xf>
    <xf numFmtId="0" fontId="67" fillId="0" borderId="41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left" vertical="center"/>
    </xf>
    <xf numFmtId="0" fontId="77" fillId="35" borderId="42" xfId="0" applyFont="1" applyFill="1" applyBorder="1" applyAlignment="1">
      <alignment horizontal="left" vertical="center"/>
    </xf>
    <xf numFmtId="0" fontId="77" fillId="35" borderId="36" xfId="0" applyFont="1" applyFill="1" applyBorder="1" applyAlignment="1">
      <alignment vertical="center"/>
    </xf>
    <xf numFmtId="42" fontId="72" fillId="34" borderId="0" xfId="0" applyNumberFormat="1" applyFont="1" applyFill="1" applyAlignment="1">
      <alignment wrapText="1"/>
    </xf>
    <xf numFmtId="42" fontId="68" fillId="0" borderId="0" xfId="0" applyNumberFormat="1" applyFont="1" applyAlignment="1">
      <alignment horizontal="right" vertical="center" wrapText="1" indent="1"/>
    </xf>
    <xf numFmtId="181" fontId="67" fillId="0" borderId="37" xfId="0" applyNumberFormat="1" applyFont="1" applyBorder="1" applyAlignment="1">
      <alignment wrapText="1"/>
    </xf>
    <xf numFmtId="181" fontId="66" fillId="0" borderId="0" xfId="0" applyNumberFormat="1" applyFont="1" applyAlignment="1">
      <alignment horizontal="right" vertical="center" wrapText="1" indent="1"/>
    </xf>
    <xf numFmtId="42" fontId="66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73" fillId="0" borderId="43" xfId="0" applyFont="1" applyBorder="1" applyAlignment="1">
      <alignment wrapText="1"/>
    </xf>
    <xf numFmtId="0" fontId="73" fillId="0" borderId="39" xfId="0" applyFont="1" applyBorder="1" applyAlignment="1">
      <alignment wrapText="1"/>
    </xf>
    <xf numFmtId="0" fontId="73" fillId="35" borderId="39" xfId="0" applyFont="1" applyFill="1" applyBorder="1" applyAlignment="1">
      <alignment horizontal="right"/>
    </xf>
    <xf numFmtId="0" fontId="73" fillId="36" borderId="39" xfId="0" applyFont="1" applyFill="1" applyBorder="1" applyAlignment="1">
      <alignment horizontal="right" wrapText="1"/>
    </xf>
    <xf numFmtId="0" fontId="73" fillId="35" borderId="39" xfId="0" applyFont="1" applyFill="1" applyBorder="1" applyAlignment="1">
      <alignment horizontal="right" wrapText="1"/>
    </xf>
    <xf numFmtId="172" fontId="67" fillId="36" borderId="27" xfId="0" applyNumberFormat="1" applyFont="1" applyFill="1" applyBorder="1" applyAlignment="1">
      <alignment horizontal="right" vertical="center" wrapText="1"/>
    </xf>
    <xf numFmtId="172" fontId="67" fillId="0" borderId="0" xfId="44" applyNumberFormat="1" applyFont="1" applyAlignment="1">
      <alignment horizontal="right" vertical="center" wrapText="1"/>
    </xf>
    <xf numFmtId="0" fontId="67" fillId="0" borderId="0" xfId="0" applyFont="1" applyAlignment="1">
      <alignment horizontal="left" vertical="center" indent="1"/>
    </xf>
    <xf numFmtId="168" fontId="12" fillId="33" borderId="0" xfId="0" applyNumberFormat="1" applyFont="1" applyFill="1" applyAlignment="1">
      <alignment/>
    </xf>
    <xf numFmtId="42" fontId="10" fillId="0" borderId="0" xfId="0" applyNumberFormat="1" applyFont="1" applyAlignment="1">
      <alignment vertical="center" wrapText="1"/>
    </xf>
    <xf numFmtId="42" fontId="83" fillId="0" borderId="0" xfId="0" applyNumberFormat="1" applyFont="1" applyAlignment="1">
      <alignment vertical="center" wrapText="1"/>
    </xf>
    <xf numFmtId="42" fontId="8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81" fillId="0" borderId="0" xfId="0" applyFont="1" applyAlignment="1">
      <alignment vertical="top"/>
    </xf>
    <xf numFmtId="0" fontId="67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73" fillId="0" borderId="15" xfId="0" applyFont="1" applyBorder="1" applyAlignment="1">
      <alignment/>
    </xf>
    <xf numFmtId="0" fontId="73" fillId="0" borderId="13" xfId="0" applyFont="1" applyBorder="1" applyAlignment="1">
      <alignment/>
    </xf>
    <xf numFmtId="0" fontId="73" fillId="35" borderId="13" xfId="0" applyFont="1" applyFill="1" applyBorder="1" applyAlignment="1">
      <alignment horizontal="right" wrapText="1"/>
    </xf>
    <xf numFmtId="0" fontId="73" fillId="36" borderId="13" xfId="0" applyFont="1" applyFill="1" applyBorder="1" applyAlignment="1">
      <alignment horizontal="right" wrapText="1"/>
    </xf>
    <xf numFmtId="0" fontId="73" fillId="35" borderId="39" xfId="0" applyFont="1" applyFill="1" applyBorder="1" applyAlignment="1">
      <alignment horizontal="right" wrapText="1"/>
    </xf>
    <xf numFmtId="0" fontId="73" fillId="0" borderId="0" xfId="0" applyFont="1" applyAlignment="1">
      <alignment horizontal="right"/>
    </xf>
    <xf numFmtId="0" fontId="66" fillId="0" borderId="12" xfId="0" applyFont="1" applyBorder="1" applyAlignment="1">
      <alignment/>
    </xf>
    <xf numFmtId="0" fontId="76" fillId="0" borderId="0" xfId="0" applyFont="1" applyAlignment="1">
      <alignment/>
    </xf>
    <xf numFmtId="0" fontId="8" fillId="0" borderId="0" xfId="0" applyFont="1" applyAlignment="1">
      <alignment/>
    </xf>
    <xf numFmtId="0" fontId="77" fillId="35" borderId="44" xfId="0" applyFont="1" applyFill="1" applyBorder="1" applyAlignment="1">
      <alignment horizontal="left" vertical="center" indent="1"/>
    </xf>
    <xf numFmtId="0" fontId="77" fillId="35" borderId="31" xfId="0" applyFont="1" applyFill="1" applyBorder="1" applyAlignment="1">
      <alignment vertical="center"/>
    </xf>
    <xf numFmtId="0" fontId="10" fillId="0" borderId="0" xfId="0" applyFont="1" applyAlignment="1">
      <alignment/>
    </xf>
    <xf numFmtId="42" fontId="72" fillId="34" borderId="0" xfId="0" applyNumberFormat="1" applyFont="1" applyFill="1" applyAlignment="1">
      <alignment horizontal="right" wrapText="1"/>
    </xf>
    <xf numFmtId="172" fontId="72" fillId="34" borderId="0" xfId="0" applyNumberFormat="1" applyFont="1" applyFill="1" applyAlignment="1">
      <alignment horizontal="right" wrapText="1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181" fontId="67" fillId="0" borderId="37" xfId="0" applyNumberFormat="1" applyFont="1" applyBorder="1" applyAlignment="1">
      <alignment vertical="center" wrapText="1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42" fontId="67" fillId="0" borderId="0" xfId="0" applyNumberFormat="1" applyFont="1" applyAlignment="1">
      <alignment vertical="center" wrapText="1"/>
    </xf>
    <xf numFmtId="42" fontId="66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12" fillId="33" borderId="0" xfId="0" applyFont="1" applyFill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73" fillId="0" borderId="0" xfId="0" applyFont="1" applyAlignment="1">
      <alignment horizontal="right" wrapText="1"/>
    </xf>
    <xf numFmtId="0" fontId="73" fillId="36" borderId="39" xfId="0" applyFont="1" applyFill="1" applyBorder="1" applyAlignment="1">
      <alignment horizontal="right" wrapText="1"/>
    </xf>
    <xf numFmtId="0" fontId="10" fillId="0" borderId="0" xfId="0" applyFont="1" applyAlignment="1">
      <alignment horizontal="left" vertical="center" indent="1"/>
    </xf>
    <xf numFmtId="42" fontId="84" fillId="0" borderId="0" xfId="0" applyNumberFormat="1" applyFont="1" applyAlignment="1">
      <alignment vertical="center" wrapText="1"/>
    </xf>
    <xf numFmtId="42" fontId="83" fillId="0" borderId="0" xfId="0" applyNumberFormat="1" applyFont="1" applyAlignment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33" borderId="0" xfId="0" applyFont="1" applyFill="1" applyAlignment="1">
      <alignment/>
    </xf>
    <xf numFmtId="42" fontId="6" fillId="33" borderId="0" xfId="0" applyNumberFormat="1" applyFont="1" applyFill="1" applyAlignment="1">
      <alignment/>
    </xf>
    <xf numFmtId="165" fontId="66" fillId="0" borderId="0" xfId="0" applyNumberFormat="1" applyFont="1" applyAlignment="1">
      <alignment vertical="center"/>
    </xf>
    <xf numFmtId="0" fontId="8" fillId="33" borderId="0" xfId="0" applyFont="1" applyFill="1" applyAlignment="1">
      <alignment vertical="center"/>
    </xf>
    <xf numFmtId="0" fontId="66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vertical="center"/>
    </xf>
    <xf numFmtId="165" fontId="67" fillId="36" borderId="0" xfId="0" applyNumberFormat="1" applyFont="1" applyFill="1" applyAlignment="1">
      <alignment horizontal="right"/>
    </xf>
    <xf numFmtId="165" fontId="67" fillId="0" borderId="0" xfId="0" applyNumberFormat="1" applyFont="1" applyAlignment="1">
      <alignment horizontal="right"/>
    </xf>
    <xf numFmtId="165" fontId="66" fillId="0" borderId="0" xfId="0" applyNumberFormat="1" applyFont="1" applyAlignment="1">
      <alignment horizontal="right"/>
    </xf>
    <xf numFmtId="0" fontId="66" fillId="0" borderId="0" xfId="0" applyFont="1" applyAlignment="1">
      <alignment horizontal="center" vertical="top"/>
    </xf>
    <xf numFmtId="0" fontId="6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67" fillId="36" borderId="0" xfId="0" applyFont="1" applyFill="1" applyAlignment="1">
      <alignment horizontal="right"/>
    </xf>
    <xf numFmtId="0" fontId="66" fillId="0" borderId="12" xfId="0" applyFont="1" applyBorder="1" applyAlignment="1">
      <alignment/>
    </xf>
    <xf numFmtId="0" fontId="66" fillId="36" borderId="0" xfId="0" applyFont="1" applyFill="1" applyAlignment="1">
      <alignment horizontal="right"/>
    </xf>
    <xf numFmtId="165" fontId="72" fillId="34" borderId="0" xfId="0" applyNumberFormat="1" applyFont="1" applyFill="1" applyAlignment="1">
      <alignment horizontal="right"/>
    </xf>
    <xf numFmtId="0" fontId="72" fillId="34" borderId="0" xfId="0" applyFont="1" applyFill="1" applyAlignment="1">
      <alignment horizontal="right"/>
    </xf>
    <xf numFmtId="0" fontId="74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5" fontId="67" fillId="0" borderId="0" xfId="0" applyNumberFormat="1" applyFont="1" applyAlignment="1">
      <alignment/>
    </xf>
    <xf numFmtId="165" fontId="6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73" fillId="0" borderId="12" xfId="0" applyFont="1" applyBorder="1" applyAlignment="1">
      <alignment/>
    </xf>
    <xf numFmtId="0" fontId="7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66" fillId="0" borderId="0" xfId="0" applyFont="1" applyAlignment="1">
      <alignment vertical="top"/>
    </xf>
    <xf numFmtId="166" fontId="67" fillId="36" borderId="0" xfId="45" applyNumberFormat="1" applyFont="1" applyFill="1" applyBorder="1" applyAlignment="1">
      <alignment horizontal="right" vertical="center" wrapText="1"/>
    </xf>
    <xf numFmtId="166" fontId="67" fillId="0" borderId="0" xfId="45" applyNumberFormat="1" applyFont="1" applyBorder="1" applyAlignment="1">
      <alignment horizontal="right" vertical="center" wrapText="1"/>
    </xf>
    <xf numFmtId="165" fontId="67" fillId="36" borderId="0" xfId="45" applyNumberFormat="1" applyFont="1" applyFill="1" applyBorder="1" applyAlignment="1">
      <alignment horizontal="right" vertical="center" wrapText="1"/>
    </xf>
    <xf numFmtId="165" fontId="67" fillId="0" borderId="0" xfId="45" applyNumberFormat="1" applyFont="1" applyBorder="1" applyAlignment="1">
      <alignment horizontal="right" vertical="center" wrapText="1"/>
    </xf>
    <xf numFmtId="166" fontId="67" fillId="36" borderId="0" xfId="45" applyNumberFormat="1" applyFont="1" applyFill="1" applyAlignment="1">
      <alignment horizontal="right" vertical="top" wrapText="1"/>
    </xf>
    <xf numFmtId="166" fontId="67" fillId="0" borderId="0" xfId="45" applyNumberFormat="1" applyFont="1" applyAlignment="1">
      <alignment horizontal="right" vertical="top" wrapText="1"/>
    </xf>
    <xf numFmtId="170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66" fillId="33" borderId="0" xfId="0" applyFont="1" applyFill="1" applyAlignment="1">
      <alignment vertical="center"/>
    </xf>
    <xf numFmtId="0" fontId="67" fillId="33" borderId="10" xfId="0" applyFont="1" applyFill="1" applyBorder="1" applyAlignment="1">
      <alignment/>
    </xf>
    <xf numFmtId="0" fontId="73" fillId="35" borderId="19" xfId="0" applyFont="1" applyFill="1" applyBorder="1" applyAlignment="1">
      <alignment horizontal="right"/>
    </xf>
    <xf numFmtId="0" fontId="73" fillId="36" borderId="19" xfId="0" applyFont="1" applyFill="1" applyBorder="1" applyAlignment="1">
      <alignment horizontal="right"/>
    </xf>
    <xf numFmtId="0" fontId="66" fillId="33" borderId="0" xfId="0" applyFont="1" applyFill="1" applyAlignment="1">
      <alignment horizontal="right"/>
    </xf>
    <xf numFmtId="192" fontId="67" fillId="36" borderId="0" xfId="0" applyNumberFormat="1" applyFont="1" applyFill="1" applyAlignment="1">
      <alignment horizontal="right" wrapText="1"/>
    </xf>
    <xf numFmtId="192" fontId="67" fillId="33" borderId="0" xfId="0" applyNumberFormat="1" applyFont="1" applyFill="1" applyAlignment="1">
      <alignment horizontal="right" wrapText="1"/>
    </xf>
    <xf numFmtId="166" fontId="67" fillId="36" borderId="0" xfId="0" applyNumberFormat="1" applyFont="1" applyFill="1" applyAlignment="1">
      <alignment horizontal="right" wrapText="1"/>
    </xf>
    <xf numFmtId="166" fontId="67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/>
    </xf>
    <xf numFmtId="3" fontId="66" fillId="33" borderId="0" xfId="0" applyNumberFormat="1" applyFont="1" applyFill="1" applyAlignment="1">
      <alignment horizontal="right"/>
    </xf>
    <xf numFmtId="37" fontId="66" fillId="33" borderId="0" xfId="0" applyNumberFormat="1" applyFont="1" applyFill="1" applyAlignment="1">
      <alignment horizontal="right"/>
    </xf>
    <xf numFmtId="192" fontId="72" fillId="34" borderId="0" xfId="0" applyNumberFormat="1" applyFont="1" applyFill="1" applyAlignment="1">
      <alignment horizontal="right" wrapText="1"/>
    </xf>
    <xf numFmtId="37" fontId="74" fillId="34" borderId="0" xfId="0" applyNumberFormat="1" applyFont="1" applyFill="1" applyAlignment="1">
      <alignment horizontal="right"/>
    </xf>
    <xf numFmtId="166" fontId="6" fillId="0" borderId="0" xfId="0" applyNumberFormat="1" applyFont="1" applyAlignment="1">
      <alignment/>
    </xf>
    <xf numFmtId="0" fontId="66" fillId="33" borderId="0" xfId="0" applyFont="1" applyFill="1" applyAlignment="1">
      <alignment/>
    </xf>
    <xf numFmtId="166" fontId="72" fillId="36" borderId="0" xfId="0" applyNumberFormat="1" applyFont="1" applyFill="1" applyAlignment="1">
      <alignment horizontal="right" wrapText="1"/>
    </xf>
    <xf numFmtId="166" fontId="68" fillId="33" borderId="0" xfId="0" applyNumberFormat="1" applyFont="1" applyFill="1" applyAlignment="1">
      <alignment horizontal="right" wrapText="1"/>
    </xf>
    <xf numFmtId="166" fontId="66" fillId="33" borderId="0" xfId="0" applyNumberFormat="1" applyFont="1" applyFill="1" applyAlignment="1">
      <alignment horizontal="right" wrapText="1"/>
    </xf>
    <xf numFmtId="0" fontId="12" fillId="33" borderId="0" xfId="0" applyFont="1" applyFill="1" applyAlignment="1">
      <alignment horizontal="left"/>
    </xf>
    <xf numFmtId="166" fontId="10" fillId="33" borderId="0" xfId="0" applyNumberFormat="1" applyFont="1" applyFill="1" applyAlignment="1">
      <alignment horizontal="right" wrapText="1"/>
    </xf>
    <xf numFmtId="37" fontId="71" fillId="33" borderId="0" xfId="0" applyNumberFormat="1" applyFont="1" applyFill="1" applyAlignment="1">
      <alignment horizontal="right"/>
    </xf>
    <xf numFmtId="166" fontId="74" fillId="36" borderId="0" xfId="0" applyNumberFormat="1" applyFont="1" applyFill="1" applyAlignment="1">
      <alignment horizontal="right" wrapText="1"/>
    </xf>
    <xf numFmtId="165" fontId="72" fillId="36" borderId="0" xfId="0" applyNumberFormat="1" applyFont="1" applyFill="1" applyAlignment="1">
      <alignment horizontal="right" wrapText="1"/>
    </xf>
    <xf numFmtId="165" fontId="68" fillId="33" borderId="0" xfId="0" applyNumberFormat="1" applyFont="1" applyFill="1" applyAlignment="1">
      <alignment horizontal="right" wrapText="1"/>
    </xf>
    <xf numFmtId="166" fontId="67" fillId="0" borderId="0" xfId="0" applyNumberFormat="1" applyFont="1" applyAlignment="1">
      <alignment horizontal="right" wrapText="1"/>
    </xf>
    <xf numFmtId="0" fontId="73" fillId="33" borderId="0" xfId="0" applyFont="1" applyFill="1" applyAlignment="1">
      <alignment horizontal="left"/>
    </xf>
    <xf numFmtId="0" fontId="74" fillId="34" borderId="0" xfId="0" applyFont="1" applyFill="1" applyAlignment="1">
      <alignment horizontal="left"/>
    </xf>
    <xf numFmtId="49" fontId="73" fillId="35" borderId="10" xfId="67" applyNumberFormat="1" applyFont="1" applyFill="1" applyBorder="1" applyAlignment="1">
      <alignment horizontal="left" wrapText="1" indent="1"/>
      <protection/>
    </xf>
    <xf numFmtId="49" fontId="74" fillId="33" borderId="0" xfId="67" applyNumberFormat="1" applyFont="1" applyFill="1" applyAlignment="1">
      <alignment vertical="center"/>
      <protection/>
    </xf>
    <xf numFmtId="0" fontId="67" fillId="36" borderId="0" xfId="67" applyFont="1" applyFill="1" applyAlignment="1">
      <alignment horizontal="left" vertical="center"/>
      <protection/>
    </xf>
    <xf numFmtId="168" fontId="73" fillId="36" borderId="19" xfId="44" applyNumberFormat="1" applyFont="1" applyFill="1" applyBorder="1" applyAlignment="1">
      <alignment horizontal="right" wrapText="1"/>
    </xf>
    <xf numFmtId="166" fontId="74" fillId="33" borderId="0" xfId="44" applyNumberFormat="1" applyFont="1" applyFill="1" applyAlignment="1">
      <alignment horizontal="right" vertical="center" wrapText="1"/>
    </xf>
    <xf numFmtId="166" fontId="8" fillId="0" borderId="0" xfId="64" applyNumberFormat="1" applyFont="1" applyAlignment="1">
      <alignment vertical="center"/>
      <protection/>
    </xf>
    <xf numFmtId="168" fontId="72" fillId="34" borderId="0" xfId="42" applyNumberFormat="1" applyFont="1" applyFill="1" applyAlignment="1">
      <alignment horizontal="right" vertical="center" wrapText="1"/>
    </xf>
    <xf numFmtId="0" fontId="67" fillId="33" borderId="11" xfId="0" applyFont="1" applyFill="1" applyBorder="1" applyAlignment="1">
      <alignment/>
    </xf>
    <xf numFmtId="42" fontId="67" fillId="38" borderId="0" xfId="44" applyNumberFormat="1" applyFont="1" applyFill="1" applyBorder="1" applyAlignment="1">
      <alignment horizontal="right" vertical="center" wrapText="1"/>
    </xf>
    <xf numFmtId="42" fontId="67" fillId="0" borderId="0" xfId="44" applyNumberFormat="1" applyFont="1" applyFill="1" applyBorder="1" applyAlignment="1">
      <alignment horizontal="right" vertical="center" wrapText="1"/>
    </xf>
    <xf numFmtId="0" fontId="67" fillId="33" borderId="11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/>
    </xf>
    <xf numFmtId="0" fontId="74" fillId="36" borderId="0" xfId="0" applyFont="1" applyFill="1" applyAlignment="1">
      <alignment/>
    </xf>
    <xf numFmtId="0" fontId="74" fillId="33" borderId="0" xfId="0" applyFont="1" applyFill="1" applyAlignment="1">
      <alignment/>
    </xf>
    <xf numFmtId="176" fontId="67" fillId="36" borderId="0" xfId="44" applyNumberFormat="1" applyFont="1" applyFill="1" applyBorder="1" applyAlignment="1">
      <alignment vertical="center" wrapText="1"/>
    </xf>
    <xf numFmtId="176" fontId="67" fillId="33" borderId="0" xfId="44" applyNumberFormat="1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/>
    </xf>
    <xf numFmtId="195" fontId="79" fillId="0" borderId="0" xfId="0" applyNumberFormat="1" applyFont="1" applyAlignment="1">
      <alignment/>
    </xf>
    <xf numFmtId="195" fontId="79" fillId="0" borderId="0" xfId="0" applyNumberFormat="1" applyFont="1" applyAlignment="1">
      <alignment vertical="center"/>
    </xf>
    <xf numFmtId="10" fontId="79" fillId="0" borderId="0" xfId="0" applyNumberFormat="1" applyFont="1" applyAlignment="1">
      <alignment/>
    </xf>
    <xf numFmtId="195" fontId="74" fillId="0" borderId="0" xfId="0" applyNumberFormat="1" applyFont="1" applyAlignment="1">
      <alignment/>
    </xf>
    <xf numFmtId="181" fontId="74" fillId="0" borderId="0" xfId="0" applyNumberFormat="1" applyFont="1" applyAlignment="1">
      <alignment vertical="center"/>
    </xf>
    <xf numFmtId="188" fontId="77" fillId="35" borderId="31" xfId="61" applyNumberFormat="1" applyFont="1" applyFill="1" applyBorder="1" applyAlignment="1">
      <alignment horizontal="right" wrapText="1"/>
      <protection/>
    </xf>
    <xf numFmtId="179" fontId="79" fillId="0" borderId="0" xfId="0" applyNumberFormat="1" applyFont="1" applyAlignment="1">
      <alignment/>
    </xf>
    <xf numFmtId="41" fontId="72" fillId="34" borderId="0" xfId="61" applyNumberFormat="1" applyFont="1" applyFill="1" applyAlignment="1">
      <alignment horizontal="right"/>
      <protection/>
    </xf>
    <xf numFmtId="177" fontId="72" fillId="34" borderId="0" xfId="61" applyNumberFormat="1" applyFont="1" applyFill="1" applyAlignment="1">
      <alignment horizontal="right" wrapText="1"/>
      <protection/>
    </xf>
    <xf numFmtId="177" fontId="72" fillId="34" borderId="0" xfId="47" applyNumberFormat="1" applyFont="1" applyFill="1" applyAlignment="1">
      <alignment horizontal="right"/>
    </xf>
    <xf numFmtId="0" fontId="79" fillId="0" borderId="12" xfId="61" applyFont="1" applyBorder="1" applyAlignment="1">
      <alignment vertical="center"/>
      <protection/>
    </xf>
    <xf numFmtId="43" fontId="79" fillId="0" borderId="0" xfId="42" applyFont="1" applyAlignment="1">
      <alignment/>
    </xf>
    <xf numFmtId="177" fontId="77" fillId="35" borderId="31" xfId="42" applyNumberFormat="1" applyFont="1" applyFill="1" applyBorder="1" applyAlignment="1">
      <alignment horizontal="right" vertical="center" wrapText="1"/>
    </xf>
    <xf numFmtId="177" fontId="77" fillId="35" borderId="16" xfId="42" applyNumberFormat="1" applyFont="1" applyFill="1" applyBorder="1" applyAlignment="1">
      <alignment horizontal="right" vertical="center" wrapText="1"/>
    </xf>
    <xf numFmtId="41" fontId="67" fillId="36" borderId="0" xfId="76" applyNumberFormat="1" applyFont="1" applyFill="1" applyBorder="1" applyAlignment="1">
      <alignment horizontal="right" wrapText="1"/>
    </xf>
    <xf numFmtId="177" fontId="67" fillId="0" borderId="0" xfId="76" applyNumberFormat="1" applyFont="1" applyBorder="1" applyAlignment="1">
      <alignment horizontal="right" wrapText="1"/>
    </xf>
    <xf numFmtId="177" fontId="67" fillId="36" borderId="0" xfId="76" applyNumberFormat="1" applyFont="1" applyFill="1" applyBorder="1" applyAlignment="1">
      <alignment horizontal="right" wrapText="1"/>
    </xf>
    <xf numFmtId="42" fontId="67" fillId="0" borderId="0" xfId="76" applyNumberFormat="1" applyFont="1" applyBorder="1" applyAlignment="1">
      <alignment horizontal="right" wrapText="1"/>
    </xf>
    <xf numFmtId="42" fontId="67" fillId="36" borderId="0" xfId="76" applyNumberFormat="1" applyFont="1" applyFill="1" applyBorder="1" applyAlignment="1">
      <alignment horizontal="right" wrapText="1"/>
    </xf>
    <xf numFmtId="181" fontId="8" fillId="0" borderId="0" xfId="76" applyNumberFormat="1" applyFont="1" applyBorder="1" applyAlignment="1">
      <alignment horizontal="right"/>
    </xf>
    <xf numFmtId="177" fontId="8" fillId="0" borderId="0" xfId="76" applyNumberFormat="1" applyFont="1" applyBorder="1" applyAlignment="1">
      <alignment horizontal="right"/>
    </xf>
    <xf numFmtId="181" fontId="10" fillId="0" borderId="0" xfId="76" applyNumberFormat="1" applyFont="1" applyBorder="1" applyAlignment="1">
      <alignment horizontal="right"/>
    </xf>
    <xf numFmtId="37" fontId="85" fillId="34" borderId="24" xfId="0" applyNumberFormat="1" applyFont="1" applyFill="1" applyBorder="1" applyAlignment="1">
      <alignment horizontal="left"/>
    </xf>
    <xf numFmtId="177" fontId="86" fillId="34" borderId="24" xfId="0" applyNumberFormat="1" applyFont="1" applyFill="1" applyBorder="1" applyAlignment="1">
      <alignment horizontal="right" wrapText="1"/>
    </xf>
    <xf numFmtId="173" fontId="67" fillId="0" borderId="27" xfId="76" applyNumberFormat="1" applyFont="1" applyFill="1" applyBorder="1" applyAlignment="1">
      <alignment vertical="center" wrapText="1"/>
    </xf>
    <xf numFmtId="173" fontId="67" fillId="0" borderId="28" xfId="76" applyNumberFormat="1" applyFont="1" applyFill="1" applyBorder="1" applyAlignment="1">
      <alignment vertical="center" wrapText="1"/>
    </xf>
    <xf numFmtId="173" fontId="67" fillId="0" borderId="13" xfId="76" applyNumberFormat="1" applyFont="1" applyFill="1" applyBorder="1" applyAlignment="1">
      <alignment vertical="center" wrapText="1"/>
    </xf>
    <xf numFmtId="168" fontId="67" fillId="0" borderId="0" xfId="44" applyNumberFormat="1" applyFont="1" applyFill="1" applyAlignment="1">
      <alignment horizontal="right" vertical="center" wrapText="1"/>
    </xf>
    <xf numFmtId="173" fontId="12" fillId="33" borderId="0" xfId="76" applyNumberFormat="1" applyFont="1" applyFill="1" applyAlignment="1">
      <alignment/>
    </xf>
    <xf numFmtId="173" fontId="6" fillId="33" borderId="0" xfId="76" applyNumberFormat="1" applyFont="1" applyFill="1" applyAlignment="1">
      <alignment/>
    </xf>
    <xf numFmtId="9" fontId="6" fillId="33" borderId="0" xfId="0" applyNumberFormat="1" applyFont="1" applyFill="1" applyAlignment="1">
      <alignment/>
    </xf>
    <xf numFmtId="43" fontId="6" fillId="33" borderId="0" xfId="44" applyFont="1" applyFill="1" applyAlignment="1">
      <alignment/>
    </xf>
    <xf numFmtId="9" fontId="12" fillId="33" borderId="0" xfId="76" applyFont="1" applyFill="1" applyAlignment="1">
      <alignment/>
    </xf>
    <xf numFmtId="173" fontId="67" fillId="36" borderId="0" xfId="77" applyNumberFormat="1" applyFont="1" applyFill="1" applyAlignment="1">
      <alignment horizontal="right" wrapText="1"/>
    </xf>
    <xf numFmtId="167" fontId="8" fillId="0" borderId="0" xfId="62" applyNumberFormat="1" applyFont="1">
      <alignment/>
      <protection/>
    </xf>
    <xf numFmtId="166" fontId="74" fillId="33" borderId="0" xfId="51" applyNumberFormat="1" applyFont="1" applyFill="1" applyAlignment="1">
      <alignment horizontal="right" vertical="center" wrapText="1"/>
    </xf>
    <xf numFmtId="42" fontId="67" fillId="33" borderId="0" xfId="63" applyNumberFormat="1" applyFont="1" applyFill="1" applyAlignment="1">
      <alignment horizontal="right" wrapText="1" indent="3"/>
      <protection/>
    </xf>
    <xf numFmtId="43" fontId="79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33" borderId="0" xfId="44" applyNumberFormat="1" applyFont="1" applyFill="1" applyAlignment="1">
      <alignment horizontal="right" wrapText="1"/>
    </xf>
    <xf numFmtId="165" fontId="67" fillId="36" borderId="0" xfId="44" applyNumberFormat="1" applyFont="1" applyFill="1" applyAlignment="1">
      <alignment horizontal="right" wrapText="1"/>
    </xf>
    <xf numFmtId="172" fontId="6" fillId="33" borderId="0" xfId="0" applyNumberFormat="1" applyFont="1" applyFill="1" applyAlignment="1">
      <alignment/>
    </xf>
    <xf numFmtId="42" fontId="4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165" fontId="67" fillId="0" borderId="0" xfId="0" applyNumberFormat="1" applyFont="1" applyAlignment="1">
      <alignment vertical="center"/>
    </xf>
    <xf numFmtId="166" fontId="66" fillId="27" borderId="0" xfId="0" applyNumberFormat="1" applyFont="1" applyFill="1" applyAlignment="1">
      <alignment horizontal="right" vertical="center" wrapText="1"/>
    </xf>
    <xf numFmtId="166" fontId="88" fillId="33" borderId="0" xfId="0" applyNumberFormat="1" applyFont="1" applyFill="1" applyAlignment="1">
      <alignment horizontal="right" wrapText="1"/>
    </xf>
    <xf numFmtId="41" fontId="72" fillId="34" borderId="24" xfId="61" applyNumberFormat="1" applyFont="1" applyFill="1" applyBorder="1" applyAlignment="1">
      <alignment horizontal="right" wrapText="1"/>
      <protection/>
    </xf>
    <xf numFmtId="41" fontId="72" fillId="34" borderId="24" xfId="61" applyNumberFormat="1" applyFont="1" applyFill="1" applyBorder="1" applyAlignment="1">
      <alignment horizontal="right"/>
      <protection/>
    </xf>
    <xf numFmtId="177" fontId="72" fillId="34" borderId="24" xfId="47" applyNumberFormat="1" applyFont="1" applyFill="1" applyBorder="1" applyAlignment="1">
      <alignment horizontal="right"/>
    </xf>
    <xf numFmtId="177" fontId="72" fillId="34" borderId="24" xfId="61" applyNumberFormat="1" applyFont="1" applyFill="1" applyBorder="1" applyAlignment="1">
      <alignment horizontal="right" wrapText="1"/>
      <protection/>
    </xf>
    <xf numFmtId="0" fontId="67" fillId="33" borderId="45" xfId="61" applyFont="1" applyFill="1" applyBorder="1">
      <alignment/>
      <protection/>
    </xf>
    <xf numFmtId="178" fontId="74" fillId="33" borderId="0" xfId="47" applyNumberFormat="1" applyFont="1" applyFill="1" applyAlignment="1">
      <alignment horizontal="right" wrapText="1"/>
    </xf>
    <xf numFmtId="0" fontId="67" fillId="33" borderId="46" xfId="61" applyFont="1" applyFill="1" applyBorder="1">
      <alignment/>
      <protection/>
    </xf>
    <xf numFmtId="0" fontId="67" fillId="33" borderId="10" xfId="63" applyFont="1" applyFill="1" applyBorder="1">
      <alignment/>
      <protection/>
    </xf>
    <xf numFmtId="168" fontId="67" fillId="0" borderId="0" xfId="44" applyNumberFormat="1" applyFont="1" applyAlignment="1">
      <alignment horizontal="right" vertical="center" wrapText="1" indent="1"/>
    </xf>
    <xf numFmtId="0" fontId="72" fillId="34" borderId="47" xfId="0" applyFont="1" applyFill="1" applyBorder="1" applyAlignment="1">
      <alignment vertical="center"/>
    </xf>
    <xf numFmtId="0" fontId="72" fillId="34" borderId="24" xfId="0" applyFont="1" applyFill="1" applyBorder="1" applyAlignment="1">
      <alignment vertical="center"/>
    </xf>
    <xf numFmtId="42" fontId="72" fillId="34" borderId="24" xfId="0" applyNumberFormat="1" applyFont="1" applyFill="1" applyBorder="1" applyAlignment="1">
      <alignment horizontal="right" vertical="center" wrapText="1"/>
    </xf>
    <xf numFmtId="9" fontId="72" fillId="34" borderId="48" xfId="76" applyFont="1" applyFill="1" applyBorder="1" applyAlignment="1">
      <alignment horizontal="right" vertical="center" wrapText="1"/>
    </xf>
    <xf numFmtId="42" fontId="72" fillId="34" borderId="48" xfId="0" applyNumberFormat="1" applyFont="1" applyFill="1" applyBorder="1" applyAlignment="1">
      <alignment horizontal="right" vertical="center" wrapText="1"/>
    </xf>
    <xf numFmtId="172" fontId="67" fillId="36" borderId="28" xfId="51" applyNumberFormat="1" applyFont="1" applyFill="1" applyBorder="1" applyAlignment="1">
      <alignment wrapText="1"/>
    </xf>
    <xf numFmtId="172" fontId="67" fillId="0" borderId="28" xfId="51" applyNumberFormat="1" applyFont="1" applyBorder="1" applyAlignment="1">
      <alignment wrapText="1"/>
    </xf>
    <xf numFmtId="9" fontId="6" fillId="33" borderId="0" xfId="44" applyNumberFormat="1" applyFont="1" applyFill="1" applyAlignment="1">
      <alignment/>
    </xf>
    <xf numFmtId="0" fontId="8" fillId="33" borderId="0" xfId="0" applyFont="1" applyFill="1" applyAlignment="1">
      <alignment/>
    </xf>
    <xf numFmtId="9" fontId="8" fillId="33" borderId="0" xfId="76" applyFont="1" applyFill="1" applyAlignment="1">
      <alignment/>
    </xf>
    <xf numFmtId="43" fontId="8" fillId="33" borderId="0" xfId="44" applyFont="1" applyFill="1" applyAlignment="1">
      <alignment/>
    </xf>
    <xf numFmtId="9" fontId="67" fillId="36" borderId="31" xfId="76" applyFont="1" applyFill="1" applyBorder="1" applyAlignment="1">
      <alignment horizontal="right" wrapText="1"/>
    </xf>
    <xf numFmtId="9" fontId="67" fillId="36" borderId="28" xfId="76" applyFont="1" applyFill="1" applyBorder="1" applyAlignment="1">
      <alignment horizontal="right" wrapText="1"/>
    </xf>
    <xf numFmtId="9" fontId="67" fillId="36" borderId="37" xfId="76" applyFont="1" applyFill="1" applyBorder="1" applyAlignment="1">
      <alignment horizontal="right" wrapText="1"/>
    </xf>
    <xf numFmtId="42" fontId="72" fillId="34" borderId="47" xfId="0" applyNumberFormat="1" applyFont="1" applyFill="1" applyBorder="1" applyAlignment="1">
      <alignment horizontal="left" vertical="center"/>
    </xf>
    <xf numFmtId="0" fontId="72" fillId="34" borderId="24" xfId="0" applyFont="1" applyFill="1" applyBorder="1" applyAlignment="1">
      <alignment horizontal="left" vertical="center"/>
    </xf>
    <xf numFmtId="172" fontId="72" fillId="34" borderId="24" xfId="44" applyNumberFormat="1" applyFont="1" applyFill="1" applyBorder="1" applyAlignment="1">
      <alignment horizontal="right" vertical="center" wrapText="1"/>
    </xf>
    <xf numFmtId="9" fontId="72" fillId="34" borderId="48" xfId="76" applyFont="1" applyFill="1" applyBorder="1" applyAlignment="1">
      <alignment horizontal="right" vertical="center" wrapText="1"/>
    </xf>
    <xf numFmtId="172" fontId="72" fillId="34" borderId="47" xfId="44" applyNumberFormat="1" applyFont="1" applyFill="1" applyBorder="1" applyAlignment="1">
      <alignment horizontal="right" vertical="center" wrapText="1"/>
    </xf>
    <xf numFmtId="165" fontId="67" fillId="0" borderId="0" xfId="0" applyNumberFormat="1" applyFont="1" applyAlignment="1">
      <alignment horizontal="right" vertical="center"/>
    </xf>
    <xf numFmtId="0" fontId="67" fillId="36" borderId="0" xfId="70" applyFont="1" applyFill="1" applyAlignment="1">
      <alignment horizontal="right" wrapText="1"/>
      <protection/>
    </xf>
    <xf numFmtId="166" fontId="67" fillId="36" borderId="0" xfId="50" applyNumberFormat="1" applyFont="1" applyFill="1" applyAlignment="1">
      <alignment horizontal="right"/>
    </xf>
    <xf numFmtId="166" fontId="67" fillId="0" borderId="0" xfId="50" applyNumberFormat="1" applyFont="1" applyAlignment="1">
      <alignment horizontal="right"/>
    </xf>
    <xf numFmtId="165" fontId="67" fillId="0" borderId="0" xfId="72" applyNumberFormat="1" applyFont="1" applyAlignment="1">
      <alignment horizontal="right" wrapText="1"/>
      <protection/>
    </xf>
    <xf numFmtId="165" fontId="67" fillId="36" borderId="0" xfId="50" applyNumberFormat="1" applyFont="1" applyFill="1" applyAlignment="1">
      <alignment horizontal="right"/>
    </xf>
    <xf numFmtId="165" fontId="67" fillId="0" borderId="0" xfId="45" applyNumberFormat="1" applyFont="1" applyAlignment="1">
      <alignment horizontal="right"/>
    </xf>
    <xf numFmtId="189" fontId="77" fillId="0" borderId="0" xfId="72" applyNumberFormat="1" applyFont="1" applyAlignment="1">
      <alignment horizontal="right" wrapText="1"/>
      <protection/>
    </xf>
    <xf numFmtId="0" fontId="67" fillId="36" borderId="16" xfId="0" applyFont="1" applyFill="1" applyBorder="1" applyAlignment="1">
      <alignment horizontal="right"/>
    </xf>
    <xf numFmtId="165" fontId="67" fillId="0" borderId="16" xfId="0" applyNumberFormat="1" applyFont="1" applyBorder="1" applyAlignment="1">
      <alignment horizontal="right"/>
    </xf>
    <xf numFmtId="165" fontId="67" fillId="36" borderId="16" xfId="0" applyNumberFormat="1" applyFont="1" applyFill="1" applyBorder="1" applyAlignment="1">
      <alignment horizontal="right"/>
    </xf>
    <xf numFmtId="166" fontId="67" fillId="36" borderId="0" xfId="45" applyNumberFormat="1" applyFont="1" applyFill="1" applyAlignment="1">
      <alignment horizontal="right" wrapText="1"/>
    </xf>
    <xf numFmtId="166" fontId="67" fillId="0" borderId="0" xfId="45" applyNumberFormat="1" applyFont="1" applyFill="1" applyAlignment="1">
      <alignment horizontal="right" wrapText="1"/>
    </xf>
    <xf numFmtId="0" fontId="72" fillId="34" borderId="47" xfId="71" applyFont="1" applyFill="1" applyBorder="1" applyAlignment="1">
      <alignment horizontal="left"/>
      <protection/>
    </xf>
    <xf numFmtId="0" fontId="72" fillId="34" borderId="24" xfId="71" applyFont="1" applyFill="1" applyBorder="1">
      <alignment/>
      <protection/>
    </xf>
    <xf numFmtId="0" fontId="72" fillId="34" borderId="24" xfId="71" applyFont="1" applyFill="1" applyBorder="1" applyAlignment="1">
      <alignment horizontal="left"/>
      <protection/>
    </xf>
    <xf numFmtId="165" fontId="74" fillId="34" borderId="24" xfId="0" applyNumberFormat="1" applyFont="1" applyFill="1" applyBorder="1" applyAlignment="1">
      <alignment/>
    </xf>
    <xf numFmtId="172" fontId="72" fillId="34" borderId="48" xfId="50" applyNumberFormat="1" applyFont="1" applyFill="1" applyBorder="1" applyAlignment="1">
      <alignment horizontal="left" wrapText="1"/>
    </xf>
    <xf numFmtId="174" fontId="4" fillId="0" borderId="0" xfId="0" applyNumberFormat="1" applyFont="1" applyAlignment="1">
      <alignment vertical="center"/>
    </xf>
    <xf numFmtId="0" fontId="74" fillId="34" borderId="24" xfId="71" applyFont="1" applyFill="1" applyBorder="1" applyAlignment="1">
      <alignment horizontal="left"/>
      <protection/>
    </xf>
    <xf numFmtId="165" fontId="67" fillId="27" borderId="0" xfId="0" applyNumberFormat="1" applyFont="1" applyFill="1" applyAlignment="1">
      <alignment/>
    </xf>
    <xf numFmtId="0" fontId="72" fillId="34" borderId="47" xfId="0" applyFont="1" applyFill="1" applyBorder="1" applyAlignment="1">
      <alignment horizontal="left"/>
    </xf>
    <xf numFmtId="0" fontId="74" fillId="34" borderId="24" xfId="0" applyFont="1" applyFill="1" applyBorder="1" applyAlignment="1">
      <alignment/>
    </xf>
    <xf numFmtId="172" fontId="72" fillId="34" borderId="24" xfId="45" applyNumberFormat="1" applyFont="1" applyFill="1" applyBorder="1" applyAlignment="1">
      <alignment horizontal="center" wrapText="1"/>
    </xf>
    <xf numFmtId="172" fontId="72" fillId="34" borderId="48" xfId="45" applyNumberFormat="1" applyFont="1" applyFill="1" applyBorder="1" applyAlignment="1">
      <alignment horizontal="left" wrapText="1"/>
    </xf>
    <xf numFmtId="168" fontId="74" fillId="0" borderId="0" xfId="45" applyNumberFormat="1" applyFont="1" applyAlignment="1">
      <alignment horizontal="right" vertical="center"/>
    </xf>
    <xf numFmtId="168" fontId="74" fillId="0" borderId="0" xfId="45" applyNumberFormat="1" applyFont="1" applyAlignment="1">
      <alignment horizontal="right" vertical="top"/>
    </xf>
    <xf numFmtId="165" fontId="67" fillId="0" borderId="0" xfId="45" applyNumberFormat="1" applyFont="1" applyAlignment="1">
      <alignment horizontal="right" vertical="center" wrapText="1"/>
    </xf>
    <xf numFmtId="43" fontId="6" fillId="0" borderId="0" xfId="44" applyFont="1" applyAlignment="1">
      <alignment/>
    </xf>
    <xf numFmtId="173" fontId="67" fillId="36" borderId="0" xfId="76" applyNumberFormat="1" applyFont="1" applyFill="1" applyAlignment="1">
      <alignment horizontal="right" vertical="center" wrapText="1" indent="1"/>
    </xf>
    <xf numFmtId="172" fontId="67" fillId="36" borderId="0" xfId="48" applyNumberFormat="1" applyFont="1" applyFill="1" applyAlignment="1">
      <alignment horizontal="right" vertical="center" wrapText="1"/>
    </xf>
    <xf numFmtId="172" fontId="67" fillId="0" borderId="0" xfId="48" applyNumberFormat="1" applyFont="1" applyFill="1" applyAlignment="1">
      <alignment horizontal="right" vertical="center" wrapText="1"/>
    </xf>
    <xf numFmtId="172" fontId="67" fillId="36" borderId="0" xfId="48" applyNumberFormat="1" applyFont="1" applyFill="1" applyAlignment="1">
      <alignment horizontal="right" wrapText="1"/>
    </xf>
    <xf numFmtId="166" fontId="67" fillId="36" borderId="0" xfId="51" applyNumberFormat="1" applyFont="1" applyFill="1" applyAlignment="1">
      <alignment horizontal="right" vertical="center" wrapText="1"/>
    </xf>
    <xf numFmtId="166" fontId="67" fillId="0" borderId="0" xfId="44" applyNumberFormat="1" applyFont="1" applyFill="1" applyAlignment="1">
      <alignment horizontal="right" vertical="center" wrapText="1"/>
    </xf>
    <xf numFmtId="166" fontId="67" fillId="36" borderId="0" xfId="44" applyNumberFormat="1" applyFont="1" applyFill="1" applyAlignment="1">
      <alignment horizontal="right" vertical="center" wrapText="1"/>
    </xf>
    <xf numFmtId="37" fontId="66" fillId="33" borderId="0" xfId="44" applyNumberFormat="1" applyFont="1" applyFill="1" applyAlignment="1">
      <alignment horizontal="left" vertical="center"/>
    </xf>
    <xf numFmtId="166" fontId="74" fillId="36" borderId="0" xfId="44" applyNumberFormat="1" applyFont="1" applyFill="1" applyAlignment="1">
      <alignment horizontal="right" vertical="center" wrapText="1"/>
    </xf>
    <xf numFmtId="172" fontId="72" fillId="34" borderId="0" xfId="48" applyNumberFormat="1" applyFont="1" applyFill="1" applyAlignment="1">
      <alignment horizontal="right" vertical="center" wrapText="1"/>
    </xf>
    <xf numFmtId="166" fontId="72" fillId="34" borderId="0" xfId="51" applyNumberFormat="1" applyFont="1" applyFill="1" applyAlignment="1">
      <alignment horizontal="right" vertical="center" wrapText="1"/>
    </xf>
    <xf numFmtId="172" fontId="72" fillId="34" borderId="0" xfId="48" applyNumberFormat="1" applyFont="1" applyFill="1" applyAlignment="1">
      <alignment horizontal="right" wrapText="1"/>
    </xf>
    <xf numFmtId="0" fontId="73" fillId="33" borderId="0" xfId="65" applyFont="1" applyFill="1">
      <alignment/>
      <protection/>
    </xf>
    <xf numFmtId="41" fontId="72" fillId="34" borderId="14" xfId="61" applyNumberFormat="1" applyFont="1" applyFill="1" applyBorder="1" applyAlignment="1">
      <alignment horizontal="right" wrapText="1"/>
      <protection/>
    </xf>
    <xf numFmtId="41" fontId="72" fillId="34" borderId="14" xfId="61" applyNumberFormat="1" applyFont="1" applyFill="1" applyBorder="1" applyAlignment="1">
      <alignment horizontal="right"/>
      <protection/>
    </xf>
    <xf numFmtId="177" fontId="72" fillId="34" borderId="14" xfId="61" applyNumberFormat="1" applyFont="1" applyFill="1" applyBorder="1" applyAlignment="1">
      <alignment horizontal="right" wrapText="1"/>
      <protection/>
    </xf>
    <xf numFmtId="177" fontId="72" fillId="34" borderId="14" xfId="47" applyNumberFormat="1" applyFont="1" applyFill="1" applyBorder="1" applyAlignment="1">
      <alignment horizontal="right"/>
    </xf>
    <xf numFmtId="41" fontId="67" fillId="0" borderId="0" xfId="61" applyNumberFormat="1" applyFont="1" applyAlignment="1">
      <alignment horizontal="right" vertical="center" wrapText="1" indent="2"/>
      <protection/>
    </xf>
    <xf numFmtId="41" fontId="67" fillId="0" borderId="0" xfId="61" applyNumberFormat="1" applyFont="1" applyAlignment="1">
      <alignment horizontal="right" vertical="center" indent="2"/>
      <protection/>
    </xf>
    <xf numFmtId="177" fontId="67" fillId="0" borderId="0" xfId="61" applyNumberFormat="1" applyFont="1" applyAlignment="1">
      <alignment horizontal="right" vertical="center" wrapText="1" indent="2"/>
      <protection/>
    </xf>
    <xf numFmtId="177" fontId="67" fillId="0" borderId="0" xfId="47" applyNumberFormat="1" applyFont="1" applyAlignment="1">
      <alignment horizontal="right" vertical="center" indent="2"/>
    </xf>
    <xf numFmtId="177" fontId="67" fillId="0" borderId="0" xfId="76" applyNumberFormat="1" applyFont="1" applyAlignment="1">
      <alignment horizontal="right" vertical="center" indent="2"/>
    </xf>
    <xf numFmtId="181" fontId="67" fillId="36" borderId="27" xfId="75" applyNumberFormat="1" applyFont="1" applyFill="1" applyBorder="1" applyAlignment="1">
      <alignment horizontal="right" vertical="center" wrapText="1"/>
    </xf>
    <xf numFmtId="172" fontId="67" fillId="0" borderId="27" xfId="48" applyNumberFormat="1" applyFont="1" applyBorder="1" applyAlignment="1">
      <alignment horizontal="right" vertical="center" wrapText="1"/>
    </xf>
    <xf numFmtId="172" fontId="67" fillId="36" borderId="27" xfId="48" applyNumberFormat="1" applyFont="1" applyFill="1" applyBorder="1" applyAlignment="1">
      <alignment horizontal="right" vertical="center" wrapText="1"/>
    </xf>
    <xf numFmtId="168" fontId="67" fillId="36" borderId="27" xfId="42" applyNumberFormat="1" applyFont="1" applyFill="1" applyBorder="1" applyAlignment="1">
      <alignment horizontal="right" vertical="center" wrapText="1"/>
    </xf>
    <xf numFmtId="168" fontId="67" fillId="0" borderId="27" xfId="42" applyNumberFormat="1" applyFont="1" applyBorder="1" applyAlignment="1">
      <alignment horizontal="right" vertical="center" wrapText="1"/>
    </xf>
    <xf numFmtId="184" fontId="67" fillId="36" borderId="0" xfId="61" applyNumberFormat="1" applyFont="1" applyFill="1" applyAlignment="1">
      <alignment horizontal="right" vertical="center" wrapText="1"/>
      <protection/>
    </xf>
    <xf numFmtId="184" fontId="67" fillId="0" borderId="0" xfId="61" applyNumberFormat="1" applyFont="1" applyAlignment="1">
      <alignment horizontal="right" vertical="center" wrapText="1"/>
      <protection/>
    </xf>
    <xf numFmtId="184" fontId="72" fillId="34" borderId="14" xfId="61" applyNumberFormat="1" applyFont="1" applyFill="1" applyBorder="1" applyAlignment="1">
      <alignment horizontal="right" vertical="center" wrapText="1"/>
      <protection/>
    </xf>
    <xf numFmtId="177" fontId="72" fillId="34" borderId="14" xfId="76" applyNumberFormat="1" applyFont="1" applyFill="1" applyBorder="1" applyAlignment="1">
      <alignment horizontal="right" wrapText="1"/>
    </xf>
    <xf numFmtId="41" fontId="67" fillId="0" borderId="0" xfId="76" applyNumberFormat="1" applyFont="1" applyBorder="1" applyAlignment="1">
      <alignment horizontal="right" wrapText="1"/>
    </xf>
    <xf numFmtId="168" fontId="72" fillId="34" borderId="24" xfId="45" applyNumberFormat="1" applyFont="1" applyFill="1" applyBorder="1" applyAlignment="1">
      <alignment horizontal="right" wrapText="1"/>
    </xf>
    <xf numFmtId="177" fontId="72" fillId="34" borderId="24" xfId="77" applyNumberFormat="1" applyFont="1" applyFill="1" applyBorder="1" applyAlignment="1">
      <alignment horizontal="right" wrapText="1"/>
    </xf>
    <xf numFmtId="43" fontId="72" fillId="34" borderId="49" xfId="45" applyFont="1" applyFill="1" applyBorder="1" applyAlignment="1">
      <alignment horizontal="right" wrapText="1"/>
    </xf>
    <xf numFmtId="0" fontId="74" fillId="33" borderId="0" xfId="0" applyFont="1" applyFill="1" applyAlignment="1">
      <alignment horizontal="left"/>
    </xf>
    <xf numFmtId="0" fontId="89" fillId="0" borderId="0" xfId="0" applyFont="1" applyAlignment="1">
      <alignment horizontal="left"/>
    </xf>
    <xf numFmtId="43" fontId="74" fillId="0" borderId="0" xfId="45" applyFont="1" applyFill="1" applyAlignment="1">
      <alignment horizontal="right" wrapText="1"/>
    </xf>
    <xf numFmtId="168" fontId="72" fillId="36" borderId="0" xfId="44" applyNumberFormat="1" applyFont="1" applyFill="1" applyAlignment="1">
      <alignment horizontal="right" wrapText="1"/>
    </xf>
    <xf numFmtId="168" fontId="72" fillId="33" borderId="0" xfId="44" applyNumberFormat="1" applyFont="1" applyFill="1" applyAlignment="1">
      <alignment horizontal="right" wrapText="1"/>
    </xf>
    <xf numFmtId="181" fontId="72" fillId="36" borderId="0" xfId="76" applyNumberFormat="1" applyFont="1" applyFill="1" applyAlignment="1">
      <alignment horizontal="right" wrapText="1"/>
    </xf>
    <xf numFmtId="0" fontId="72" fillId="33" borderId="0" xfId="63" applyFont="1" applyFill="1" applyAlignment="1">
      <alignment horizontal="right" wrapText="1"/>
      <protection/>
    </xf>
    <xf numFmtId="165" fontId="72" fillId="33" borderId="0" xfId="44" applyNumberFormat="1" applyFont="1" applyFill="1" applyAlignment="1">
      <alignment horizontal="right" wrapText="1"/>
    </xf>
    <xf numFmtId="165" fontId="72" fillId="36" borderId="0" xfId="44" applyNumberFormat="1" applyFont="1" applyFill="1" applyAlignment="1">
      <alignment horizontal="right" wrapText="1"/>
    </xf>
    <xf numFmtId="181" fontId="72" fillId="33" borderId="0" xfId="76" applyNumberFormat="1" applyFont="1" applyFill="1" applyAlignment="1">
      <alignment horizontal="right" wrapText="1"/>
    </xf>
    <xf numFmtId="168" fontId="74" fillId="36" borderId="0" xfId="44" applyNumberFormat="1" applyFont="1" applyFill="1" applyAlignment="1">
      <alignment horizontal="right" wrapText="1"/>
    </xf>
    <xf numFmtId="0" fontId="74" fillId="33" borderId="0" xfId="63" applyFont="1" applyFill="1" applyAlignment="1">
      <alignment horizontal="right" wrapText="1"/>
      <protection/>
    </xf>
    <xf numFmtId="181" fontId="74" fillId="36" borderId="0" xfId="76" applyNumberFormat="1" applyFont="1" applyFill="1" applyAlignment="1">
      <alignment horizontal="right" wrapText="1"/>
    </xf>
    <xf numFmtId="165" fontId="74" fillId="33" borderId="0" xfId="44" applyNumberFormat="1" applyFont="1" applyFill="1" applyAlignment="1">
      <alignment horizontal="right" wrapText="1"/>
    </xf>
    <xf numFmtId="165" fontId="74" fillId="36" borderId="0" xfId="63" applyNumberFormat="1" applyFont="1" applyFill="1" applyAlignment="1">
      <alignment horizontal="right" wrapText="1"/>
      <protection/>
    </xf>
    <xf numFmtId="181" fontId="74" fillId="33" borderId="0" xfId="76" applyNumberFormat="1" applyFont="1" applyFill="1" applyAlignment="1">
      <alignment horizontal="right" wrapText="1"/>
    </xf>
    <xf numFmtId="172" fontId="74" fillId="36" borderId="0" xfId="63" applyNumberFormat="1" applyFont="1" applyFill="1" applyAlignment="1">
      <alignment horizontal="right"/>
      <protection/>
    </xf>
    <xf numFmtId="37" fontId="74" fillId="33" borderId="0" xfId="63" applyNumberFormat="1" applyFont="1" applyFill="1" applyAlignment="1">
      <alignment horizontal="right"/>
      <protection/>
    </xf>
    <xf numFmtId="165" fontId="74" fillId="33" borderId="0" xfId="63" applyNumberFormat="1" applyFont="1" applyFill="1" applyAlignment="1">
      <alignment horizontal="right"/>
      <protection/>
    </xf>
    <xf numFmtId="165" fontId="74" fillId="36" borderId="0" xfId="63" applyNumberFormat="1" applyFont="1" applyFill="1" applyAlignment="1">
      <alignment horizontal="right"/>
      <protection/>
    </xf>
    <xf numFmtId="172" fontId="72" fillId="33" borderId="0" xfId="63" applyNumberFormat="1" applyFont="1" applyFill="1" applyAlignment="1">
      <alignment horizontal="right"/>
      <protection/>
    </xf>
    <xf numFmtId="9" fontId="74" fillId="0" borderId="0" xfId="76" applyFont="1" applyAlignment="1">
      <alignment vertical="center" wrapText="1"/>
    </xf>
    <xf numFmtId="168" fontId="74" fillId="0" borderId="0" xfId="44" applyNumberFormat="1" applyFont="1" applyAlignment="1">
      <alignment vertical="center" wrapText="1"/>
    </xf>
    <xf numFmtId="0" fontId="67" fillId="36" borderId="0" xfId="0" applyFont="1" applyFill="1" applyAlignment="1">
      <alignment/>
    </xf>
    <xf numFmtId="41" fontId="80" fillId="0" borderId="0" xfId="72" applyNumberFormat="1" applyFont="1" applyAlignment="1">
      <alignment horizontal="right"/>
      <protection/>
    </xf>
    <xf numFmtId="168" fontId="8" fillId="0" borderId="0" xfId="45" applyNumberFormat="1" applyFont="1" applyAlignment="1">
      <alignment/>
    </xf>
    <xf numFmtId="168" fontId="8" fillId="0" borderId="0" xfId="45" applyNumberFormat="1" applyFont="1" applyAlignment="1">
      <alignment vertical="top"/>
    </xf>
    <xf numFmtId="5" fontId="67" fillId="0" borderId="0" xfId="62" applyNumberFormat="1" applyFont="1" applyAlignment="1">
      <alignment horizontal="right" vertical="center"/>
      <protection/>
    </xf>
    <xf numFmtId="37" fontId="67" fillId="0" borderId="0" xfId="62" applyNumberFormat="1" applyFont="1" applyAlignment="1">
      <alignment horizontal="right" vertical="center"/>
      <protection/>
    </xf>
    <xf numFmtId="166" fontId="73" fillId="33" borderId="0" xfId="62" applyNumberFormat="1" applyFont="1" applyFill="1" applyAlignment="1">
      <alignment horizontal="right" vertical="center" wrapText="1"/>
      <protection/>
    </xf>
    <xf numFmtId="37" fontId="73" fillId="33" borderId="0" xfId="62" applyNumberFormat="1" applyFont="1" applyFill="1" applyAlignment="1">
      <alignment horizontal="right" vertical="center"/>
      <protection/>
    </xf>
    <xf numFmtId="37" fontId="67" fillId="33" borderId="0" xfId="62" applyNumberFormat="1" applyFont="1" applyFill="1" applyAlignment="1">
      <alignment horizontal="right" vertical="center"/>
      <protection/>
    </xf>
    <xf numFmtId="193" fontId="67" fillId="33" borderId="0" xfId="0" applyNumberFormat="1" applyFont="1" applyFill="1" applyAlignment="1">
      <alignment horizontal="right"/>
    </xf>
    <xf numFmtId="3" fontId="67" fillId="33" borderId="0" xfId="0" applyNumberFormat="1" applyFont="1" applyFill="1" applyAlignment="1">
      <alignment horizontal="right"/>
    </xf>
    <xf numFmtId="37" fontId="67" fillId="33" borderId="0" xfId="0" applyNumberFormat="1" applyFont="1" applyFill="1" applyAlignment="1">
      <alignment horizontal="right"/>
    </xf>
    <xf numFmtId="41" fontId="72" fillId="36" borderId="0" xfId="45" applyNumberFormat="1" applyFont="1" applyFill="1" applyAlignment="1">
      <alignment horizontal="right" vertical="center" wrapText="1"/>
    </xf>
    <xf numFmtId="41" fontId="72" fillId="33" borderId="0" xfId="45" applyNumberFormat="1" applyFont="1" applyFill="1" applyAlignment="1">
      <alignment horizontal="right" vertical="center" wrapText="1"/>
    </xf>
    <xf numFmtId="175" fontId="74" fillId="33" borderId="0" xfId="44" applyNumberFormat="1" applyFont="1" applyFill="1" applyAlignment="1">
      <alignment vertical="center" wrapText="1"/>
    </xf>
    <xf numFmtId="41" fontId="74" fillId="33" borderId="0" xfId="44" applyNumberFormat="1" applyFont="1" applyFill="1" applyAlignment="1">
      <alignment vertical="center" wrapText="1"/>
    </xf>
    <xf numFmtId="41" fontId="72" fillId="33" borderId="0" xfId="44" applyNumberFormat="1" applyFont="1" applyFill="1" applyAlignment="1">
      <alignment vertical="center" wrapText="1"/>
    </xf>
    <xf numFmtId="41" fontId="74" fillId="0" borderId="0" xfId="44" applyNumberFormat="1" applyFont="1" applyFill="1" applyAlignment="1">
      <alignment vertical="center" wrapText="1"/>
    </xf>
    <xf numFmtId="176" fontId="72" fillId="33" borderId="0" xfId="44" applyNumberFormat="1" applyFont="1" applyFill="1" applyAlignment="1">
      <alignment vertical="center" wrapText="1"/>
    </xf>
    <xf numFmtId="176" fontId="67" fillId="33" borderId="22" xfId="44" applyNumberFormat="1" applyFont="1" applyFill="1" applyBorder="1" applyAlignment="1">
      <alignment horizontal="right"/>
    </xf>
    <xf numFmtId="42" fontId="74" fillId="33" borderId="0" xfId="44" applyNumberFormat="1" applyFont="1" applyFill="1" applyAlignment="1">
      <alignment horizontal="right" vertical="center" wrapText="1"/>
    </xf>
    <xf numFmtId="168" fontId="67" fillId="33" borderId="22" xfId="44" applyNumberFormat="1" applyFont="1" applyFill="1" applyBorder="1" applyAlignment="1">
      <alignment vertical="center" wrapText="1"/>
    </xf>
    <xf numFmtId="42" fontId="72" fillId="34" borderId="49" xfId="44" applyNumberFormat="1" applyFont="1" applyFill="1" applyBorder="1" applyAlignment="1">
      <alignment horizontal="right" vertical="center" wrapText="1"/>
    </xf>
    <xf numFmtId="173" fontId="72" fillId="33" borderId="0" xfId="76" applyNumberFormat="1" applyFont="1" applyFill="1" applyAlignment="1">
      <alignment horizontal="right" vertical="center" wrapText="1"/>
    </xf>
    <xf numFmtId="0" fontId="74" fillId="33" borderId="0" xfId="0" applyFont="1" applyFill="1" applyAlignment="1">
      <alignment horizontal="right" vertical="center" wrapText="1"/>
    </xf>
    <xf numFmtId="168" fontId="74" fillId="36" borderId="0" xfId="44" applyNumberFormat="1" applyFont="1" applyFill="1" applyAlignment="1">
      <alignment vertical="center" wrapText="1"/>
    </xf>
    <xf numFmtId="168" fontId="74" fillId="33" borderId="0" xfId="63" applyNumberFormat="1" applyFont="1" applyFill="1" applyAlignment="1">
      <alignment horizontal="right" vertical="center" wrapText="1"/>
      <protection/>
    </xf>
    <xf numFmtId="0" fontId="90" fillId="35" borderId="50" xfId="0" applyFont="1" applyFill="1" applyBorder="1" applyAlignment="1">
      <alignment vertical="center"/>
    </xf>
    <xf numFmtId="0" fontId="91" fillId="35" borderId="19" xfId="0" applyFont="1" applyFill="1" applyBorder="1" applyAlignment="1">
      <alignment vertical="center"/>
    </xf>
    <xf numFmtId="0" fontId="91" fillId="0" borderId="0" xfId="0" applyFont="1" applyAlignment="1">
      <alignment/>
    </xf>
    <xf numFmtId="41" fontId="72" fillId="34" borderId="14" xfId="0" applyNumberFormat="1" applyFont="1" applyFill="1" applyBorder="1" applyAlignment="1">
      <alignment horizontal="right" wrapText="1"/>
    </xf>
    <xf numFmtId="41" fontId="72" fillId="34" borderId="14" xfId="76" applyNumberFormat="1" applyFont="1" applyFill="1" applyBorder="1" applyAlignment="1">
      <alignment horizontal="right" wrapText="1"/>
    </xf>
    <xf numFmtId="181" fontId="90" fillId="0" borderId="0" xfId="76" applyNumberFormat="1" applyFont="1" applyAlignment="1">
      <alignment horizontal="right"/>
    </xf>
    <xf numFmtId="181" fontId="90" fillId="0" borderId="0" xfId="0" applyNumberFormat="1" applyFont="1" applyAlignment="1">
      <alignment horizontal="right"/>
    </xf>
    <xf numFmtId="181" fontId="91" fillId="0" borderId="0" xfId="0" applyNumberFormat="1" applyFont="1" applyAlignment="1">
      <alignment horizontal="right"/>
    </xf>
    <xf numFmtId="173" fontId="91" fillId="0" borderId="0" xfId="76" applyNumberFormat="1" applyFont="1" applyAlignment="1">
      <alignment/>
    </xf>
    <xf numFmtId="177" fontId="72" fillId="34" borderId="24" xfId="0" applyNumberFormat="1" applyFont="1" applyFill="1" applyBorder="1" applyAlignment="1">
      <alignment horizontal="right" wrapText="1"/>
    </xf>
    <xf numFmtId="41" fontId="67" fillId="36" borderId="51" xfId="61" applyNumberFormat="1" applyFont="1" applyFill="1" applyBorder="1" applyAlignment="1">
      <alignment horizontal="right" wrapText="1"/>
      <protection/>
    </xf>
    <xf numFmtId="41" fontId="67" fillId="33" borderId="51" xfId="61" applyNumberFormat="1" applyFont="1" applyFill="1" applyBorder="1" applyAlignment="1">
      <alignment horizontal="right" wrapText="1"/>
      <protection/>
    </xf>
    <xf numFmtId="165" fontId="67" fillId="33" borderId="51" xfId="61" applyNumberFormat="1" applyFont="1" applyFill="1" applyBorder="1" applyAlignment="1">
      <alignment horizontal="right" wrapText="1"/>
      <protection/>
    </xf>
    <xf numFmtId="165" fontId="67" fillId="36" borderId="51" xfId="61" applyNumberFormat="1" applyFont="1" applyFill="1" applyBorder="1" applyAlignment="1">
      <alignment horizontal="right" wrapText="1"/>
      <protection/>
    </xf>
    <xf numFmtId="186" fontId="67" fillId="33" borderId="51" xfId="61" applyNumberFormat="1" applyFont="1" applyFill="1" applyBorder="1" applyAlignment="1">
      <alignment horizontal="right" wrapText="1"/>
      <protection/>
    </xf>
    <xf numFmtId="41" fontId="67" fillId="36" borderId="45" xfId="61" applyNumberFormat="1" applyFont="1" applyFill="1" applyBorder="1" applyAlignment="1">
      <alignment horizontal="right" wrapText="1"/>
      <protection/>
    </xf>
    <xf numFmtId="41" fontId="67" fillId="33" borderId="45" xfId="61" applyNumberFormat="1" applyFont="1" applyFill="1" applyBorder="1" applyAlignment="1">
      <alignment horizontal="right" wrapText="1"/>
      <protection/>
    </xf>
    <xf numFmtId="178" fontId="67" fillId="33" borderId="0" xfId="47" applyNumberFormat="1" applyFont="1" applyFill="1" applyAlignment="1">
      <alignment horizontal="right" wrapText="1"/>
    </xf>
    <xf numFmtId="166" fontId="67" fillId="33" borderId="45" xfId="61" applyNumberFormat="1" applyFont="1" applyFill="1" applyBorder="1" applyAlignment="1">
      <alignment horizontal="right" wrapText="1"/>
      <protection/>
    </xf>
    <xf numFmtId="166" fontId="67" fillId="36" borderId="45" xfId="61" applyNumberFormat="1" applyFont="1" applyFill="1" applyBorder="1" applyAlignment="1">
      <alignment horizontal="right" wrapText="1"/>
      <protection/>
    </xf>
    <xf numFmtId="41" fontId="67" fillId="36" borderId="46" xfId="61" applyNumberFormat="1" applyFont="1" applyFill="1" applyBorder="1" applyAlignment="1">
      <alignment horizontal="right" wrapText="1"/>
      <protection/>
    </xf>
    <xf numFmtId="41" fontId="67" fillId="33" borderId="46" xfId="61" applyNumberFormat="1" applyFont="1" applyFill="1" applyBorder="1" applyAlignment="1">
      <alignment horizontal="right" wrapText="1"/>
      <protection/>
    </xf>
    <xf numFmtId="166" fontId="67" fillId="33" borderId="46" xfId="61" applyNumberFormat="1" applyFont="1" applyFill="1" applyBorder="1" applyAlignment="1">
      <alignment horizontal="right" wrapText="1"/>
      <protection/>
    </xf>
    <xf numFmtId="166" fontId="67" fillId="36" borderId="46" xfId="61" applyNumberFormat="1" applyFont="1" applyFill="1" applyBorder="1" applyAlignment="1">
      <alignment horizontal="right" wrapText="1"/>
      <protection/>
    </xf>
    <xf numFmtId="41" fontId="67" fillId="33" borderId="27" xfId="61" applyNumberFormat="1" applyFont="1" applyFill="1" applyBorder="1" applyAlignment="1">
      <alignment horizontal="right" wrapText="1"/>
      <protection/>
    </xf>
    <xf numFmtId="166" fontId="67" fillId="33" borderId="27" xfId="61" applyNumberFormat="1" applyFont="1" applyFill="1" applyBorder="1" applyAlignment="1">
      <alignment horizontal="right" wrapText="1"/>
      <protection/>
    </xf>
    <xf numFmtId="166" fontId="67" fillId="36" borderId="27" xfId="61" applyNumberFormat="1" applyFont="1" applyFill="1" applyBorder="1" applyAlignment="1">
      <alignment horizontal="right" wrapText="1"/>
      <protection/>
    </xf>
    <xf numFmtId="166" fontId="67" fillId="33" borderId="28" xfId="61" applyNumberFormat="1" applyFont="1" applyFill="1" applyBorder="1" applyAlignment="1">
      <alignment horizontal="right" wrapText="1"/>
      <protection/>
    </xf>
    <xf numFmtId="166" fontId="67" fillId="36" borderId="28" xfId="61" applyNumberFormat="1" applyFont="1" applyFill="1" applyBorder="1" applyAlignment="1">
      <alignment horizontal="right" wrapText="1"/>
      <protection/>
    </xf>
    <xf numFmtId="41" fontId="67" fillId="36" borderId="0" xfId="61" applyNumberFormat="1" applyFont="1" applyFill="1" applyAlignment="1">
      <alignment horizontal="right" wrapText="1"/>
      <protection/>
    </xf>
    <xf numFmtId="41" fontId="67" fillId="33" borderId="0" xfId="61" applyNumberFormat="1" applyFont="1" applyFill="1" applyAlignment="1">
      <alignment horizontal="right" wrapText="1"/>
      <protection/>
    </xf>
    <xf numFmtId="166" fontId="67" fillId="33" borderId="0" xfId="61" applyNumberFormat="1" applyFont="1" applyFill="1" applyAlignment="1">
      <alignment horizontal="right" wrapText="1"/>
      <protection/>
    </xf>
    <xf numFmtId="166" fontId="67" fillId="36" borderId="0" xfId="61" applyNumberFormat="1" applyFont="1" applyFill="1" applyAlignment="1">
      <alignment horizontal="right" wrapText="1"/>
      <protection/>
    </xf>
    <xf numFmtId="41" fontId="74" fillId="36" borderId="0" xfId="61" applyNumberFormat="1" applyFont="1" applyFill="1" applyAlignment="1">
      <alignment horizontal="right" wrapText="1"/>
      <protection/>
    </xf>
    <xf numFmtId="41" fontId="74" fillId="33" borderId="0" xfId="47" applyNumberFormat="1" applyFont="1" applyFill="1" applyAlignment="1">
      <alignment horizontal="right" wrapText="1"/>
    </xf>
    <xf numFmtId="41" fontId="74" fillId="36" borderId="0" xfId="47" applyNumberFormat="1" applyFont="1" applyFill="1" applyAlignment="1">
      <alignment horizontal="right" wrapText="1"/>
    </xf>
    <xf numFmtId="165" fontId="74" fillId="33" borderId="0" xfId="47" applyNumberFormat="1" applyFont="1" applyFill="1" applyAlignment="1">
      <alignment horizontal="right" wrapText="1"/>
    </xf>
    <xf numFmtId="165" fontId="74" fillId="36" borderId="0" xfId="47" applyNumberFormat="1" applyFont="1" applyFill="1" applyAlignment="1">
      <alignment horizontal="right" wrapText="1"/>
    </xf>
    <xf numFmtId="186" fontId="74" fillId="33" borderId="0" xfId="47" applyNumberFormat="1" applyFont="1" applyFill="1" applyAlignment="1">
      <alignment horizontal="right" wrapText="1"/>
    </xf>
    <xf numFmtId="168" fontId="67" fillId="36" borderId="0" xfId="44" applyNumberFormat="1" applyFont="1" applyFill="1" applyAlignment="1">
      <alignment horizontal="right" wrapText="1"/>
    </xf>
    <xf numFmtId="168" fontId="67" fillId="33" borderId="0" xfId="44" applyNumberFormat="1" applyFont="1" applyFill="1" applyAlignment="1">
      <alignment horizontal="right" wrapText="1"/>
    </xf>
    <xf numFmtId="178" fontId="67" fillId="36" borderId="0" xfId="44" applyNumberFormat="1" applyFont="1" applyFill="1" applyAlignment="1">
      <alignment horizontal="right" wrapText="1"/>
    </xf>
    <xf numFmtId="0" fontId="67" fillId="33" borderId="0" xfId="63" applyFont="1" applyFill="1" applyAlignment="1">
      <alignment horizontal="right" wrapText="1"/>
      <protection/>
    </xf>
    <xf numFmtId="181" fontId="67" fillId="33" borderId="0" xfId="76" applyNumberFormat="1" applyFont="1" applyFill="1" applyAlignment="1">
      <alignment horizontal="right" wrapText="1"/>
    </xf>
    <xf numFmtId="166" fontId="67" fillId="33" borderId="0" xfId="63" applyNumberFormat="1" applyFont="1" applyFill="1" applyAlignment="1">
      <alignment horizontal="right" wrapText="1"/>
      <protection/>
    </xf>
    <xf numFmtId="166" fontId="67" fillId="36" borderId="0" xfId="63" applyNumberFormat="1" applyFont="1" applyFill="1" applyAlignment="1">
      <alignment horizontal="right" wrapText="1"/>
      <protection/>
    </xf>
    <xf numFmtId="37" fontId="67" fillId="33" borderId="0" xfId="63" applyNumberFormat="1" applyFont="1" applyFill="1" applyAlignment="1">
      <alignment horizontal="right" wrapText="1"/>
      <protection/>
    </xf>
    <xf numFmtId="0" fontId="68" fillId="0" borderId="0" xfId="63" applyFont="1" applyAlignment="1">
      <alignment vertical="center"/>
      <protection/>
    </xf>
    <xf numFmtId="172" fontId="66" fillId="0" borderId="0" xfId="63" applyNumberFormat="1" applyFont="1" applyAlignment="1">
      <alignment horizontal="right"/>
      <protection/>
    </xf>
    <xf numFmtId="37" fontId="66" fillId="0" borderId="0" xfId="63" applyNumberFormat="1" applyFont="1" applyAlignment="1">
      <alignment horizontal="right"/>
      <protection/>
    </xf>
    <xf numFmtId="165" fontId="68" fillId="0" borderId="0" xfId="63" applyNumberFormat="1" applyFont="1" applyAlignment="1">
      <alignment horizontal="right" wrapText="1"/>
      <protection/>
    </xf>
    <xf numFmtId="41" fontId="67" fillId="33" borderId="0" xfId="63" applyNumberFormat="1" applyFont="1" applyFill="1" applyAlignment="1">
      <alignment horizontal="right" wrapText="1"/>
      <protection/>
    </xf>
    <xf numFmtId="41" fontId="67" fillId="36" borderId="0" xfId="63" applyNumberFormat="1" applyFont="1" applyFill="1" applyAlignment="1">
      <alignment horizontal="right" wrapText="1"/>
      <protection/>
    </xf>
    <xf numFmtId="41" fontId="67" fillId="33" borderId="0" xfId="44" applyNumberFormat="1" applyFont="1" applyFill="1" applyAlignment="1">
      <alignment horizontal="right"/>
    </xf>
    <xf numFmtId="41" fontId="67" fillId="33" borderId="10" xfId="63" applyNumberFormat="1" applyFont="1" applyFill="1" applyBorder="1" applyAlignment="1">
      <alignment horizontal="right" wrapText="1"/>
      <protection/>
    </xf>
    <xf numFmtId="41" fontId="67" fillId="36" borderId="10" xfId="63" applyNumberFormat="1" applyFont="1" applyFill="1" applyBorder="1" applyAlignment="1">
      <alignment horizontal="right" wrapText="1"/>
      <protection/>
    </xf>
    <xf numFmtId="41" fontId="67" fillId="33" borderId="10" xfId="44" applyNumberFormat="1" applyFont="1" applyFill="1" applyBorder="1" applyAlignment="1">
      <alignment horizontal="right"/>
    </xf>
    <xf numFmtId="168" fontId="67" fillId="36" borderId="37" xfId="44" applyNumberFormat="1" applyFont="1" applyFill="1" applyBorder="1" applyAlignment="1">
      <alignment wrapText="1"/>
    </xf>
    <xf numFmtId="168" fontId="67" fillId="0" borderId="37" xfId="44" applyNumberFormat="1" applyFont="1" applyBorder="1" applyAlignment="1">
      <alignment wrapText="1"/>
    </xf>
    <xf numFmtId="42" fontId="72" fillId="0" borderId="0" xfId="0" applyNumberFormat="1" applyFont="1" applyAlignment="1">
      <alignment horizontal="right" vertical="center" wrapText="1" indent="1"/>
    </xf>
    <xf numFmtId="173" fontId="74" fillId="0" borderId="0" xfId="76" applyNumberFormat="1" applyFont="1" applyAlignment="1">
      <alignment horizontal="right" vertical="center" wrapText="1" indent="1"/>
    </xf>
    <xf numFmtId="181" fontId="74" fillId="0" borderId="0" xfId="0" applyNumberFormat="1" applyFont="1" applyAlignment="1">
      <alignment horizontal="right" vertical="center" wrapText="1" indent="1"/>
    </xf>
    <xf numFmtId="0" fontId="68" fillId="0" borderId="0" xfId="0" applyFont="1" applyAlignment="1">
      <alignment horizontal="left" wrapText="1"/>
    </xf>
    <xf numFmtId="166" fontId="72" fillId="36" borderId="0" xfId="62" applyNumberFormat="1" applyFont="1" applyFill="1" applyAlignment="1">
      <alignment horizontal="right" vertical="center" wrapText="1"/>
      <protection/>
    </xf>
    <xf numFmtId="172" fontId="8" fillId="0" borderId="0" xfId="64" applyNumberFormat="1" applyFont="1" applyAlignment="1">
      <alignment vertical="center"/>
      <protection/>
    </xf>
    <xf numFmtId="41" fontId="67" fillId="36" borderId="0" xfId="44" applyNumberFormat="1" applyFont="1" applyFill="1" applyAlignment="1">
      <alignment horizontal="right" wrapText="1"/>
    </xf>
    <xf numFmtId="41" fontId="67" fillId="33" borderId="0" xfId="44" applyNumberFormat="1" applyFont="1" applyFill="1" applyAlignment="1">
      <alignment horizontal="right" wrapText="1"/>
    </xf>
    <xf numFmtId="41" fontId="8" fillId="33" borderId="0" xfId="63" applyNumberFormat="1" applyFont="1" applyFill="1">
      <alignment/>
      <protection/>
    </xf>
    <xf numFmtId="41" fontId="74" fillId="0" borderId="0" xfId="61" applyNumberFormat="1" applyFont="1" applyAlignment="1">
      <alignment horizontal="right" wrapText="1"/>
      <protection/>
    </xf>
    <xf numFmtId="41" fontId="74" fillId="0" borderId="0" xfId="61" applyNumberFormat="1" applyFont="1" applyAlignment="1">
      <alignment horizontal="right"/>
      <protection/>
    </xf>
    <xf numFmtId="41" fontId="74" fillId="0" borderId="0" xfId="47" applyNumberFormat="1" applyFont="1" applyAlignment="1">
      <alignment horizontal="right" wrapText="1"/>
    </xf>
    <xf numFmtId="177" fontId="74" fillId="0" borderId="0" xfId="47" applyNumberFormat="1" applyFont="1" applyAlignment="1">
      <alignment horizontal="right" wrapText="1"/>
    </xf>
    <xf numFmtId="177" fontId="74" fillId="0" borderId="0" xfId="47" applyNumberFormat="1" applyFont="1" applyAlignment="1">
      <alignment horizontal="right"/>
    </xf>
    <xf numFmtId="41" fontId="74" fillId="36" borderId="0" xfId="0" applyNumberFormat="1" applyFont="1" applyFill="1" applyAlignment="1">
      <alignment horizontal="right" wrapText="1"/>
    </xf>
    <xf numFmtId="41" fontId="74" fillId="0" borderId="0" xfId="0" applyNumberFormat="1" applyFont="1" applyAlignment="1">
      <alignment horizontal="right" wrapText="1"/>
    </xf>
    <xf numFmtId="41" fontId="74" fillId="36" borderId="22" xfId="0" applyNumberFormat="1" applyFont="1" applyFill="1" applyBorder="1" applyAlignment="1">
      <alignment horizontal="right" wrapText="1"/>
    </xf>
    <xf numFmtId="42" fontId="74" fillId="0" borderId="0" xfId="0" applyNumberFormat="1" applyFont="1" applyAlignment="1">
      <alignment horizontal="right" wrapText="1"/>
    </xf>
    <xf numFmtId="0" fontId="80" fillId="33" borderId="0" xfId="63" applyFont="1" applyFill="1" applyAlignment="1">
      <alignment vertical="center"/>
      <protection/>
    </xf>
    <xf numFmtId="0" fontId="77" fillId="33" borderId="19" xfId="63" applyFont="1" applyFill="1" applyBorder="1" applyAlignment="1">
      <alignment vertical="center"/>
      <protection/>
    </xf>
    <xf numFmtId="0" fontId="77" fillId="33" borderId="19" xfId="63" applyFont="1" applyFill="1" applyBorder="1" applyAlignment="1">
      <alignment horizontal="left" vertical="center"/>
      <protection/>
    </xf>
    <xf numFmtId="0" fontId="80" fillId="33" borderId="19" xfId="63" applyFont="1" applyFill="1" applyBorder="1" applyAlignment="1">
      <alignment horizontal="left" vertical="center"/>
      <protection/>
    </xf>
    <xf numFmtId="168" fontId="77" fillId="36" borderId="19" xfId="44" applyNumberFormat="1" applyFont="1" applyFill="1" applyBorder="1" applyAlignment="1">
      <alignment horizontal="right" wrapText="1"/>
    </xf>
    <xf numFmtId="168" fontId="77" fillId="33" borderId="19" xfId="44" applyNumberFormat="1" applyFont="1" applyFill="1" applyBorder="1" applyAlignment="1">
      <alignment horizontal="right" wrapText="1"/>
    </xf>
    <xf numFmtId="181" fontId="77" fillId="36" borderId="19" xfId="76" applyNumberFormat="1" applyFont="1" applyFill="1" applyBorder="1" applyAlignment="1">
      <alignment horizontal="right" wrapText="1"/>
    </xf>
    <xf numFmtId="0" fontId="77" fillId="33" borderId="0" xfId="63" applyFont="1" applyFill="1" applyAlignment="1">
      <alignment horizontal="right" wrapText="1"/>
      <protection/>
    </xf>
    <xf numFmtId="166" fontId="77" fillId="33" borderId="19" xfId="44" applyNumberFormat="1" applyFont="1" applyFill="1" applyBorder="1" applyAlignment="1">
      <alignment horizontal="right" wrapText="1"/>
    </xf>
    <xf numFmtId="166" fontId="77" fillId="36" borderId="19" xfId="44" applyNumberFormat="1" applyFont="1" applyFill="1" applyBorder="1" applyAlignment="1">
      <alignment horizontal="right" wrapText="1"/>
    </xf>
    <xf numFmtId="181" fontId="77" fillId="33" borderId="19" xfId="76" applyNumberFormat="1" applyFont="1" applyFill="1" applyBorder="1" applyAlignment="1">
      <alignment horizontal="right" wrapText="1"/>
    </xf>
    <xf numFmtId="0" fontId="80" fillId="0" borderId="0" xfId="63" applyFont="1" applyAlignment="1">
      <alignment vertical="center"/>
      <protection/>
    </xf>
    <xf numFmtId="165" fontId="77" fillId="33" borderId="0" xfId="44" applyNumberFormat="1" applyFont="1" applyFill="1" applyAlignment="1">
      <alignment horizontal="right" wrapText="1"/>
    </xf>
    <xf numFmtId="165" fontId="77" fillId="33" borderId="52" xfId="44" applyNumberFormat="1" applyFont="1" applyFill="1" applyBorder="1" applyAlignment="1">
      <alignment horizontal="right" wrapText="1"/>
    </xf>
    <xf numFmtId="165" fontId="77" fillId="36" borderId="52" xfId="44" applyNumberFormat="1" applyFont="1" applyFill="1" applyBorder="1" applyAlignment="1">
      <alignment horizontal="right" wrapText="1"/>
    </xf>
    <xf numFmtId="41" fontId="72" fillId="34" borderId="0" xfId="61" applyNumberFormat="1" applyFont="1" applyFill="1" applyAlignment="1">
      <alignment horizontal="right" vertical="center" wrapText="1"/>
      <protection/>
    </xf>
    <xf numFmtId="177" fontId="72" fillId="34" borderId="0" xfId="61" applyNumberFormat="1" applyFont="1" applyFill="1" applyAlignment="1">
      <alignment horizontal="right" vertical="center" wrapText="1"/>
      <protection/>
    </xf>
    <xf numFmtId="41" fontId="72" fillId="34" borderId="0" xfId="61" applyNumberFormat="1" applyFont="1" applyFill="1" applyAlignment="1">
      <alignment horizontal="right" vertical="center"/>
      <protection/>
    </xf>
    <xf numFmtId="42" fontId="72" fillId="34" borderId="14" xfId="61" applyNumberFormat="1" applyFont="1" applyFill="1" applyBorder="1" applyAlignment="1">
      <alignment horizontal="right" vertical="center" wrapText="1"/>
      <protection/>
    </xf>
    <xf numFmtId="41" fontId="72" fillId="34" borderId="14" xfId="61" applyNumberFormat="1" applyFont="1" applyFill="1" applyBorder="1" applyAlignment="1">
      <alignment horizontal="right"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67" fillId="0" borderId="0" xfId="0" applyFont="1" applyAlignment="1">
      <alignment vertical="center"/>
    </xf>
    <xf numFmtId="0" fontId="67" fillId="0" borderId="12" xfId="0" applyFont="1" applyBorder="1" applyAlignment="1">
      <alignment/>
    </xf>
    <xf numFmtId="0" fontId="67" fillId="0" borderId="0" xfId="0" applyFont="1" applyAlignment="1">
      <alignment/>
    </xf>
    <xf numFmtId="44" fontId="6" fillId="0" borderId="0" xfId="0" applyNumberFormat="1" applyFont="1" applyAlignment="1">
      <alignment/>
    </xf>
    <xf numFmtId="166" fontId="77" fillId="36" borderId="19" xfId="44" applyNumberFormat="1" applyFont="1" applyFill="1" applyBorder="1" applyAlignment="1">
      <alignment horizontal="right" vertical="center" wrapText="1"/>
    </xf>
    <xf numFmtId="166" fontId="77" fillId="0" borderId="19" xfId="44" applyNumberFormat="1" applyFont="1" applyFill="1" applyBorder="1" applyAlignment="1">
      <alignment horizontal="right" vertical="center" wrapText="1"/>
    </xf>
    <xf numFmtId="166" fontId="74" fillId="0" borderId="0" xfId="44" applyNumberFormat="1" applyFont="1" applyFill="1" applyAlignment="1">
      <alignment horizontal="right" vertical="center" wrapText="1"/>
    </xf>
    <xf numFmtId="176" fontId="67" fillId="33" borderId="53" xfId="44" applyNumberFormat="1" applyFont="1" applyFill="1" applyBorder="1" applyAlignment="1">
      <alignment vertical="center" wrapText="1"/>
    </xf>
    <xf numFmtId="171" fontId="79" fillId="0" borderId="0" xfId="42" applyNumberFormat="1" applyFont="1" applyAlignment="1">
      <alignment/>
    </xf>
    <xf numFmtId="179" fontId="79" fillId="0" borderId="0" xfId="75" applyNumberFormat="1" applyFont="1" applyAlignment="1">
      <alignment/>
    </xf>
    <xf numFmtId="41" fontId="74" fillId="33" borderId="0" xfId="0" applyNumberFormat="1" applyFont="1" applyFill="1" applyAlignment="1">
      <alignment horizontal="right" wrapText="1"/>
    </xf>
    <xf numFmtId="41" fontId="72" fillId="0" borderId="0" xfId="0" applyNumberFormat="1" applyFont="1" applyAlignment="1">
      <alignment horizontal="right" wrapText="1"/>
    </xf>
    <xf numFmtId="41" fontId="72" fillId="36" borderId="0" xfId="76" applyNumberFormat="1" applyFont="1" applyFill="1" applyAlignment="1">
      <alignment horizontal="right" wrapText="1"/>
    </xf>
    <xf numFmtId="177" fontId="74" fillId="0" borderId="22" xfId="76" applyNumberFormat="1" applyFont="1" applyBorder="1" applyAlignment="1">
      <alignment horizontal="right" wrapText="1"/>
    </xf>
    <xf numFmtId="177" fontId="72" fillId="0" borderId="0" xfId="76" applyNumberFormat="1" applyFont="1" applyAlignment="1">
      <alignment horizontal="right" wrapText="1"/>
    </xf>
    <xf numFmtId="177" fontId="72" fillId="36" borderId="0" xfId="76" applyNumberFormat="1" applyFont="1" applyFill="1" applyAlignment="1">
      <alignment horizontal="right" wrapText="1"/>
    </xf>
    <xf numFmtId="177" fontId="72" fillId="0" borderId="22" xfId="76" applyNumberFormat="1" applyFont="1" applyBorder="1" applyAlignment="1">
      <alignment horizontal="right" wrapText="1"/>
    </xf>
    <xf numFmtId="41" fontId="72" fillId="36" borderId="22" xfId="0" applyNumberFormat="1" applyFont="1" applyFill="1" applyBorder="1" applyAlignment="1">
      <alignment horizontal="right" wrapText="1"/>
    </xf>
    <xf numFmtId="41" fontId="72" fillId="33" borderId="0" xfId="0" applyNumberFormat="1" applyFont="1" applyFill="1" applyAlignment="1">
      <alignment horizontal="right" wrapText="1"/>
    </xf>
    <xf numFmtId="177" fontId="74" fillId="0" borderId="0" xfId="0" applyNumberFormat="1" applyFont="1" applyAlignment="1">
      <alignment horizontal="right" wrapText="1"/>
    </xf>
    <xf numFmtId="177" fontId="74" fillId="36" borderId="0" xfId="0" applyNumberFormat="1" applyFont="1" applyFill="1" applyAlignment="1">
      <alignment horizontal="right" wrapText="1"/>
    </xf>
    <xf numFmtId="177" fontId="74" fillId="0" borderId="22" xfId="0" applyNumberFormat="1" applyFont="1" applyBorder="1" applyAlignment="1">
      <alignment horizontal="right" wrapText="1"/>
    </xf>
    <xf numFmtId="0" fontId="90" fillId="0" borderId="54" xfId="0" applyFont="1" applyBorder="1" applyAlignment="1">
      <alignment vertical="center"/>
    </xf>
    <xf numFmtId="177" fontId="74" fillId="36" borderId="22" xfId="0" applyNumberFormat="1" applyFont="1" applyFill="1" applyBorder="1" applyAlignment="1">
      <alignment horizontal="right" wrapText="1"/>
    </xf>
    <xf numFmtId="177" fontId="74" fillId="0" borderId="0" xfId="76" applyNumberFormat="1" applyFont="1" applyAlignment="1">
      <alignment horizontal="right" wrapText="1"/>
    </xf>
    <xf numFmtId="0" fontId="92" fillId="33" borderId="0" xfId="0" applyFont="1" applyFill="1" applyAlignment="1">
      <alignment/>
    </xf>
    <xf numFmtId="0" fontId="90" fillId="35" borderId="55" xfId="61" applyFont="1" applyFill="1" applyBorder="1">
      <alignment/>
      <protection/>
    </xf>
    <xf numFmtId="0" fontId="91" fillId="35" borderId="55" xfId="61" applyFont="1" applyFill="1" applyBorder="1">
      <alignment/>
      <protection/>
    </xf>
    <xf numFmtId="0" fontId="92" fillId="33" borderId="0" xfId="0" applyFont="1" applyFill="1" applyAlignment="1">
      <alignment horizontal="right"/>
    </xf>
    <xf numFmtId="0" fontId="92" fillId="0" borderId="0" xfId="0" applyFont="1" applyAlignment="1">
      <alignment/>
    </xf>
    <xf numFmtId="0" fontId="67" fillId="36" borderId="0" xfId="63" applyFont="1" applyFill="1" applyAlignment="1">
      <alignment horizontal="right"/>
      <protection/>
    </xf>
    <xf numFmtId="0" fontId="82" fillId="33" borderId="0" xfId="63" applyFont="1" applyFill="1" applyAlignment="1">
      <alignment horizontal="right"/>
      <protection/>
    </xf>
    <xf numFmtId="37" fontId="67" fillId="36" borderId="0" xfId="63" applyNumberFormat="1" applyFont="1" applyFill="1" applyAlignment="1">
      <alignment horizontal="right"/>
      <protection/>
    </xf>
    <xf numFmtId="37" fontId="67" fillId="33" borderId="0" xfId="63" applyNumberFormat="1" applyFont="1" applyFill="1" applyAlignment="1">
      <alignment horizontal="right"/>
      <protection/>
    </xf>
    <xf numFmtId="165" fontId="73" fillId="33" borderId="0" xfId="44" applyNumberFormat="1" applyFont="1" applyFill="1" applyAlignment="1">
      <alignment horizontal="right" wrapText="1"/>
    </xf>
    <xf numFmtId="165" fontId="73" fillId="36" borderId="0" xfId="44" applyNumberFormat="1" applyFont="1" applyFill="1" applyAlignment="1">
      <alignment horizontal="right" wrapText="1"/>
    </xf>
    <xf numFmtId="168" fontId="74" fillId="33" borderId="0" xfId="44" applyNumberFormat="1" applyFont="1" applyFill="1" applyAlignment="1">
      <alignment/>
    </xf>
    <xf numFmtId="0" fontId="72" fillId="33" borderId="0" xfId="0" applyFont="1" applyFill="1" applyAlignment="1">
      <alignment/>
    </xf>
    <xf numFmtId="42" fontId="72" fillId="0" borderId="0" xfId="0" applyNumberFormat="1" applyFont="1" applyAlignment="1">
      <alignment wrapText="1"/>
    </xf>
    <xf numFmtId="173" fontId="72" fillId="0" borderId="0" xfId="76" applyNumberFormat="1" applyFont="1" applyAlignment="1">
      <alignment wrapText="1"/>
    </xf>
    <xf numFmtId="173" fontId="74" fillId="0" borderId="0" xfId="76" applyNumberFormat="1" applyFont="1" applyAlignment="1">
      <alignment wrapText="1"/>
    </xf>
    <xf numFmtId="181" fontId="74" fillId="0" borderId="0" xfId="0" applyNumberFormat="1" applyFont="1" applyAlignment="1">
      <alignment wrapText="1"/>
    </xf>
    <xf numFmtId="43" fontId="6" fillId="33" borderId="0" xfId="44" applyFont="1" applyFill="1" applyAlignment="1">
      <alignment/>
    </xf>
    <xf numFmtId="172" fontId="8" fillId="33" borderId="0" xfId="76" applyNumberFormat="1" applyFont="1" applyFill="1" applyAlignment="1">
      <alignment/>
    </xf>
    <xf numFmtId="0" fontId="74" fillId="36" borderId="0" xfId="70" applyFont="1" applyFill="1" applyAlignment="1">
      <alignment horizontal="right"/>
      <protection/>
    </xf>
    <xf numFmtId="165" fontId="74" fillId="0" borderId="0" xfId="70" applyNumberFormat="1" applyFont="1" applyAlignment="1">
      <alignment horizontal="right"/>
      <protection/>
    </xf>
    <xf numFmtId="165" fontId="74" fillId="36" borderId="0" xfId="70" applyNumberFormat="1" applyFont="1" applyFill="1" applyAlignment="1">
      <alignment horizontal="right"/>
      <protection/>
    </xf>
    <xf numFmtId="41" fontId="72" fillId="36" borderId="0" xfId="72" applyNumberFormat="1" applyFont="1" applyFill="1" applyAlignment="1">
      <alignment horizontal="right" wrapText="1"/>
      <protection/>
    </xf>
    <xf numFmtId="165" fontId="72" fillId="0" borderId="0" xfId="72" applyNumberFormat="1" applyFont="1" applyAlignment="1">
      <alignment horizontal="right" wrapText="1"/>
      <protection/>
    </xf>
    <xf numFmtId="165" fontId="74" fillId="36" borderId="0" xfId="0" applyNumberFormat="1" applyFont="1" applyFill="1" applyAlignment="1">
      <alignment horizontal="right"/>
    </xf>
    <xf numFmtId="165" fontId="72" fillId="0" borderId="0" xfId="72" applyNumberFormat="1" applyFont="1" applyAlignment="1">
      <alignment horizontal="right"/>
      <protection/>
    </xf>
    <xf numFmtId="165" fontId="72" fillId="36" borderId="0" xfId="70" applyNumberFormat="1" applyFont="1" applyFill="1" applyAlignment="1">
      <alignment horizontal="right" wrapText="1"/>
      <protection/>
    </xf>
    <xf numFmtId="165" fontId="72" fillId="0" borderId="0" xfId="70" applyNumberFormat="1" applyFont="1" applyAlignment="1">
      <alignment horizontal="right" wrapText="1"/>
      <protection/>
    </xf>
    <xf numFmtId="188" fontId="72" fillId="36" borderId="0" xfId="70" applyNumberFormat="1" applyFont="1" applyFill="1" applyAlignment="1">
      <alignment horizontal="right"/>
      <protection/>
    </xf>
    <xf numFmtId="0" fontId="74" fillId="36" borderId="0" xfId="0" applyFont="1" applyFill="1" applyAlignment="1">
      <alignment horizontal="right" wrapText="1"/>
    </xf>
    <xf numFmtId="165" fontId="74" fillId="0" borderId="0" xfId="0" applyNumberFormat="1" applyFont="1" applyAlignment="1">
      <alignment horizontal="right"/>
    </xf>
    <xf numFmtId="41" fontId="72" fillId="0" borderId="0" xfId="72" applyNumberFormat="1" applyFont="1" applyAlignment="1">
      <alignment horizontal="right" wrapText="1"/>
      <protection/>
    </xf>
    <xf numFmtId="165" fontId="74" fillId="0" borderId="0" xfId="0" applyNumberFormat="1" applyFont="1" applyAlignment="1">
      <alignment horizontal="right" wrapText="1"/>
    </xf>
    <xf numFmtId="188" fontId="72" fillId="0" borderId="0" xfId="70" applyNumberFormat="1" applyFont="1" applyAlignment="1">
      <alignment horizontal="right"/>
      <protection/>
    </xf>
    <xf numFmtId="0" fontId="74" fillId="36" borderId="0" xfId="0" applyFont="1" applyFill="1" applyAlignment="1">
      <alignment horizontal="right"/>
    </xf>
    <xf numFmtId="165" fontId="74" fillId="36" borderId="0" xfId="0" applyNumberFormat="1" applyFont="1" applyFill="1" applyAlignment="1">
      <alignment horizontal="right" wrapText="1"/>
    </xf>
    <xf numFmtId="166" fontId="72" fillId="35" borderId="16" xfId="72" applyNumberFormat="1" applyFont="1" applyFill="1" applyBorder="1" applyAlignment="1">
      <alignment horizontal="right" wrapText="1"/>
      <protection/>
    </xf>
    <xf numFmtId="0" fontId="80" fillId="0" borderId="0" xfId="0" applyFont="1" applyAlignment="1">
      <alignment horizontal="right"/>
    </xf>
    <xf numFmtId="165" fontId="80" fillId="0" borderId="0" xfId="0" applyNumberFormat="1" applyFont="1" applyAlignment="1">
      <alignment horizontal="right" wrapText="1"/>
    </xf>
    <xf numFmtId="165" fontId="80" fillId="0" borderId="0" xfId="0" applyNumberFormat="1" applyFont="1" applyAlignment="1">
      <alignment horizontal="right"/>
    </xf>
    <xf numFmtId="165" fontId="77" fillId="0" borderId="0" xfId="45" applyNumberFormat="1" applyFont="1" applyAlignment="1">
      <alignment horizontal="right"/>
    </xf>
    <xf numFmtId="165" fontId="77" fillId="0" borderId="0" xfId="72" applyNumberFormat="1" applyFont="1" applyAlignment="1">
      <alignment horizontal="right"/>
      <protection/>
    </xf>
    <xf numFmtId="43" fontId="4" fillId="0" borderId="0" xfId="45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8" fillId="0" borderId="0" xfId="45" applyFont="1" applyFill="1" applyAlignment="1">
      <alignment vertical="center"/>
    </xf>
    <xf numFmtId="172" fontId="67" fillId="0" borderId="0" xfId="50" applyNumberFormat="1" applyFont="1" applyAlignment="1">
      <alignment horizontal="center" wrapText="1"/>
    </xf>
    <xf numFmtId="168" fontId="67" fillId="0" borderId="0" xfId="45" applyNumberFormat="1" applyFont="1" applyFill="1" applyAlignment="1">
      <alignment horizontal="right" wrapText="1"/>
    </xf>
    <xf numFmtId="168" fontId="67" fillId="33" borderId="0" xfId="45" applyNumberFormat="1" applyFont="1" applyFill="1" applyAlignment="1">
      <alignment horizontal="right" wrapText="1"/>
    </xf>
    <xf numFmtId="165" fontId="67" fillId="0" borderId="0" xfId="50" applyNumberFormat="1" applyFont="1" applyAlignment="1">
      <alignment horizontal="right" wrapText="1"/>
    </xf>
    <xf numFmtId="172" fontId="67" fillId="0" borderId="0" xfId="50" applyNumberFormat="1" applyFont="1" applyFill="1" applyAlignment="1">
      <alignment horizontal="left" wrapText="1"/>
    </xf>
    <xf numFmtId="165" fontId="73" fillId="0" borderId="0" xfId="50" applyNumberFormat="1" applyFont="1" applyFill="1" applyAlignment="1">
      <alignment/>
    </xf>
    <xf numFmtId="165" fontId="67" fillId="0" borderId="0" xfId="50" applyNumberFormat="1" applyFont="1" applyFill="1" applyAlignment="1">
      <alignment horizontal="right" wrapText="1"/>
    </xf>
    <xf numFmtId="172" fontId="67" fillId="27" borderId="0" xfId="45" applyNumberFormat="1" applyFont="1" applyFill="1" applyAlignment="1">
      <alignment horizontal="center" wrapText="1"/>
    </xf>
    <xf numFmtId="172" fontId="67" fillId="0" borderId="0" xfId="50" applyNumberFormat="1" applyFont="1" applyFill="1" applyAlignment="1">
      <alignment horizontal="center" wrapText="1"/>
    </xf>
    <xf numFmtId="174" fontId="67" fillId="27" borderId="0" xfId="45" applyNumberFormat="1" applyFont="1" applyFill="1" applyAlignment="1">
      <alignment horizontal="right" wrapText="1"/>
    </xf>
    <xf numFmtId="174" fontId="67" fillId="0" borderId="0" xfId="50" applyNumberFormat="1" applyFont="1" applyFill="1" applyAlignment="1">
      <alignment horizontal="right" wrapText="1"/>
    </xf>
    <xf numFmtId="172" fontId="67" fillId="0" borderId="0" xfId="45" applyNumberFormat="1" applyFont="1" applyFill="1" applyAlignment="1">
      <alignment horizontal="left" wrapText="1"/>
    </xf>
    <xf numFmtId="174" fontId="67" fillId="0" borderId="0" xfId="45" applyNumberFormat="1" applyFont="1" applyFill="1" applyAlignment="1">
      <alignment horizontal="right" wrapText="1"/>
    </xf>
    <xf numFmtId="196" fontId="67" fillId="33" borderId="46" xfId="61" applyNumberFormat="1" applyFont="1" applyFill="1" applyBorder="1" applyAlignment="1">
      <alignment horizontal="right" wrapText="1"/>
      <protection/>
    </xf>
    <xf numFmtId="181" fontId="67" fillId="27" borderId="0" xfId="77" applyNumberFormat="1" applyFont="1" applyFill="1" applyAlignment="1">
      <alignment horizontal="right" wrapText="1"/>
    </xf>
    <xf numFmtId="168" fontId="67" fillId="27" borderId="0" xfId="45" applyNumberFormat="1" applyFont="1" applyFill="1" applyAlignment="1">
      <alignment horizontal="right" wrapText="1"/>
    </xf>
    <xf numFmtId="168" fontId="67" fillId="0" borderId="31" xfId="45" applyNumberFormat="1" applyFont="1" applyBorder="1" applyAlignment="1">
      <alignment horizontal="right" wrapText="1"/>
    </xf>
    <xf numFmtId="43" fontId="67" fillId="0" borderId="56" xfId="45" applyFont="1" applyBorder="1" applyAlignment="1">
      <alignment horizontal="right" wrapText="1"/>
    </xf>
    <xf numFmtId="49" fontId="67" fillId="0" borderId="28" xfId="0" applyNumberFormat="1" applyFont="1" applyBorder="1" applyAlignment="1">
      <alignment/>
    </xf>
    <xf numFmtId="181" fontId="67" fillId="27" borderId="28" xfId="77" applyNumberFormat="1" applyFont="1" applyFill="1" applyBorder="1" applyAlignment="1">
      <alignment horizontal="right" wrapText="1"/>
    </xf>
    <xf numFmtId="168" fontId="67" fillId="27" borderId="28" xfId="45" applyNumberFormat="1" applyFont="1" applyFill="1" applyBorder="1" applyAlignment="1">
      <alignment horizontal="right" wrapText="1"/>
    </xf>
    <xf numFmtId="168" fontId="67" fillId="0" borderId="28" xfId="45" applyNumberFormat="1" applyFont="1" applyBorder="1" applyAlignment="1">
      <alignment horizontal="right" wrapText="1"/>
    </xf>
    <xf numFmtId="168" fontId="67" fillId="0" borderId="57" xfId="45" applyNumberFormat="1" applyFont="1" applyBorder="1" applyAlignment="1">
      <alignment horizontal="right" wrapText="1"/>
    </xf>
    <xf numFmtId="0" fontId="87" fillId="0" borderId="0" xfId="0" applyFont="1" applyAlignment="1">
      <alignment horizontal="left"/>
    </xf>
    <xf numFmtId="43" fontId="67" fillId="0" borderId="0" xfId="45" applyFont="1" applyFill="1" applyAlignment="1">
      <alignment horizontal="right" wrapText="1"/>
    </xf>
    <xf numFmtId="49" fontId="67" fillId="0" borderId="37" xfId="0" applyNumberFormat="1" applyFont="1" applyBorder="1" applyAlignment="1">
      <alignment/>
    </xf>
    <xf numFmtId="181" fontId="67" fillId="27" borderId="37" xfId="77" applyNumberFormat="1" applyFont="1" applyFill="1" applyBorder="1" applyAlignment="1">
      <alignment horizontal="right" wrapText="1"/>
    </xf>
    <xf numFmtId="178" fontId="67" fillId="27" borderId="0" xfId="0" applyNumberFormat="1" applyFont="1" applyFill="1" applyAlignment="1">
      <alignment horizontal="right" wrapText="1"/>
    </xf>
    <xf numFmtId="178" fontId="67" fillId="27" borderId="28" xfId="0" applyNumberFormat="1" applyFont="1" applyFill="1" applyBorder="1" applyAlignment="1">
      <alignment horizontal="right" wrapText="1"/>
    </xf>
    <xf numFmtId="177" fontId="67" fillId="0" borderId="0" xfId="77" applyNumberFormat="1" applyFont="1" applyAlignment="1">
      <alignment horizontal="right" wrapText="1"/>
    </xf>
    <xf numFmtId="178" fontId="67" fillId="27" borderId="37" xfId="0" applyNumberFormat="1" applyFont="1" applyFill="1" applyBorder="1" applyAlignment="1">
      <alignment horizontal="right" wrapText="1"/>
    </xf>
    <xf numFmtId="41" fontId="77" fillId="35" borderId="23" xfId="0" applyNumberFormat="1" applyFont="1" applyFill="1" applyBorder="1" applyAlignment="1">
      <alignment horizontal="right" wrapText="1"/>
    </xf>
    <xf numFmtId="41" fontId="77" fillId="35" borderId="19" xfId="0" applyNumberFormat="1" applyFont="1" applyFill="1" applyBorder="1" applyAlignment="1">
      <alignment horizontal="right" wrapText="1"/>
    </xf>
    <xf numFmtId="41" fontId="77" fillId="35" borderId="19" xfId="76" applyNumberFormat="1" applyFont="1" applyFill="1" applyBorder="1" applyAlignment="1">
      <alignment horizontal="right" wrapText="1"/>
    </xf>
    <xf numFmtId="178" fontId="77" fillId="35" borderId="23" xfId="76" applyNumberFormat="1" applyFont="1" applyFill="1" applyBorder="1" applyAlignment="1">
      <alignment horizontal="right" wrapText="1"/>
    </xf>
    <xf numFmtId="177" fontId="77" fillId="35" borderId="19" xfId="76" applyNumberFormat="1" applyFont="1" applyFill="1" applyBorder="1" applyAlignment="1">
      <alignment horizontal="right" wrapText="1"/>
    </xf>
    <xf numFmtId="177" fontId="77" fillId="35" borderId="23" xfId="76" applyNumberFormat="1" applyFont="1" applyFill="1" applyBorder="1" applyAlignment="1">
      <alignment horizontal="right" wrapText="1"/>
    </xf>
    <xf numFmtId="41" fontId="74" fillId="36" borderId="0" xfId="76" applyNumberFormat="1" applyFont="1" applyFill="1" applyAlignment="1">
      <alignment horizontal="right" wrapText="1"/>
    </xf>
    <xf numFmtId="41" fontId="77" fillId="36" borderId="37" xfId="0" applyNumberFormat="1" applyFont="1" applyFill="1" applyBorder="1" applyAlignment="1">
      <alignment horizontal="right" wrapText="1"/>
    </xf>
    <xf numFmtId="41" fontId="77" fillId="0" borderId="37" xfId="0" applyNumberFormat="1" applyFont="1" applyBorder="1" applyAlignment="1">
      <alignment horizontal="right" wrapText="1"/>
    </xf>
    <xf numFmtId="41" fontId="77" fillId="36" borderId="37" xfId="76" applyNumberFormat="1" applyFont="1" applyFill="1" applyBorder="1" applyAlignment="1">
      <alignment horizontal="right" wrapText="1"/>
    </xf>
    <xf numFmtId="177" fontId="80" fillId="0" borderId="37" xfId="0" applyNumberFormat="1" applyFont="1" applyBorder="1" applyAlignment="1">
      <alignment horizontal="right" wrapText="1"/>
    </xf>
    <xf numFmtId="177" fontId="77" fillId="0" borderId="37" xfId="76" applyNumberFormat="1" applyFont="1" applyBorder="1" applyAlignment="1">
      <alignment horizontal="right" wrapText="1"/>
    </xf>
    <xf numFmtId="177" fontId="77" fillId="36" borderId="37" xfId="76" applyNumberFormat="1" applyFont="1" applyFill="1" applyBorder="1" applyAlignment="1">
      <alignment horizontal="right" wrapText="1"/>
    </xf>
    <xf numFmtId="0" fontId="75" fillId="0" borderId="12" xfId="0" applyFont="1" applyBorder="1" applyAlignment="1">
      <alignment vertical="top"/>
    </xf>
    <xf numFmtId="0" fontId="65" fillId="0" borderId="0" xfId="0" applyFont="1" applyAlignment="1">
      <alignment vertical="top"/>
    </xf>
    <xf numFmtId="3" fontId="75" fillId="33" borderId="0" xfId="0" applyNumberFormat="1" applyFont="1" applyFill="1" applyAlignment="1">
      <alignment horizontal="right"/>
    </xf>
    <xf numFmtId="181" fontId="75" fillId="33" borderId="0" xfId="76" applyNumberFormat="1" applyFont="1" applyFill="1" applyAlignment="1">
      <alignment horizontal="right"/>
    </xf>
    <xf numFmtId="0" fontId="65" fillId="33" borderId="0" xfId="0" applyFont="1" applyFill="1" applyAlignment="1">
      <alignment horizontal="right"/>
    </xf>
    <xf numFmtId="173" fontId="75" fillId="33" borderId="0" xfId="76" applyNumberFormat="1" applyFont="1" applyFill="1" applyAlignment="1">
      <alignment horizontal="right"/>
    </xf>
    <xf numFmtId="42" fontId="74" fillId="36" borderId="27" xfId="76" applyNumberFormat="1" applyFont="1" applyFill="1" applyBorder="1" applyAlignment="1">
      <alignment horizontal="right" wrapText="1"/>
    </xf>
    <xf numFmtId="42" fontId="74" fillId="0" borderId="27" xfId="76" applyNumberFormat="1" applyFont="1" applyBorder="1" applyAlignment="1">
      <alignment horizontal="right" wrapText="1"/>
    </xf>
    <xf numFmtId="41" fontId="74" fillId="0" borderId="0" xfId="76" applyNumberFormat="1" applyFont="1" applyAlignment="1">
      <alignment horizontal="right" wrapText="1"/>
    </xf>
    <xf numFmtId="42" fontId="77" fillId="35" borderId="19" xfId="0" applyNumberFormat="1" applyFont="1" applyFill="1" applyBorder="1" applyAlignment="1">
      <alignment horizontal="right" wrapText="1"/>
    </xf>
    <xf numFmtId="42" fontId="77" fillId="35" borderId="19" xfId="76" applyNumberFormat="1" applyFont="1" applyFill="1" applyBorder="1" applyAlignment="1">
      <alignment horizontal="right" wrapText="1"/>
    </xf>
    <xf numFmtId="177" fontId="77" fillId="35" borderId="19" xfId="0" applyNumberFormat="1" applyFont="1" applyFill="1" applyBorder="1" applyAlignment="1">
      <alignment horizontal="right" wrapText="1"/>
    </xf>
    <xf numFmtId="44" fontId="79" fillId="0" borderId="0" xfId="0" applyNumberFormat="1" applyFont="1" applyAlignment="1">
      <alignment/>
    </xf>
    <xf numFmtId="42" fontId="79" fillId="0" borderId="0" xfId="0" applyNumberFormat="1" applyFont="1" applyAlignment="1">
      <alignment/>
    </xf>
    <xf numFmtId="0" fontId="8" fillId="39" borderId="0" xfId="63" applyFont="1" applyFill="1">
      <alignment/>
      <protection/>
    </xf>
    <xf numFmtId="168" fontId="67" fillId="0" borderId="22" xfId="44" applyNumberFormat="1" applyFont="1" applyFill="1" applyBorder="1" applyAlignment="1">
      <alignment vertical="center" wrapText="1"/>
    </xf>
    <xf numFmtId="43" fontId="8" fillId="39" borderId="0" xfId="63" applyNumberFormat="1" applyFont="1" applyFill="1">
      <alignment/>
      <protection/>
    </xf>
    <xf numFmtId="176" fontId="67" fillId="0" borderId="0" xfId="44" applyNumberFormat="1" applyFont="1" applyFill="1" applyBorder="1" applyAlignment="1">
      <alignment vertical="center" wrapText="1"/>
    </xf>
    <xf numFmtId="43" fontId="8" fillId="33" borderId="0" xfId="44" applyFont="1" applyFill="1" applyAlignment="1">
      <alignment/>
    </xf>
    <xf numFmtId="166" fontId="72" fillId="33" borderId="19" xfId="44" applyNumberFormat="1" applyFont="1" applyFill="1" applyBorder="1" applyAlignment="1">
      <alignment horizontal="right" vertical="center" wrapText="1"/>
    </xf>
    <xf numFmtId="166" fontId="73" fillId="36" borderId="0" xfId="0" applyNumberFormat="1" applyFont="1" applyFill="1" applyAlignment="1">
      <alignment horizontal="right" wrapText="1"/>
    </xf>
    <xf numFmtId="166" fontId="67" fillId="38" borderId="0" xfId="0" applyNumberFormat="1" applyFont="1" applyFill="1" applyAlignment="1">
      <alignment horizontal="right" wrapText="1"/>
    </xf>
    <xf numFmtId="165" fontId="67" fillId="36" borderId="16" xfId="68" applyNumberFormat="1" applyFont="1" applyFill="1" applyBorder="1" applyAlignment="1">
      <alignment horizontal="right" vertical="center"/>
      <protection/>
    </xf>
    <xf numFmtId="166" fontId="93" fillId="34" borderId="14" xfId="45" applyNumberFormat="1" applyFont="1" applyFill="1" applyBorder="1" applyAlignment="1">
      <alignment horizontal="right" vertical="center" wrapText="1"/>
    </xf>
    <xf numFmtId="169" fontId="93" fillId="34" borderId="0" xfId="45" applyNumberFormat="1" applyFont="1" applyFill="1" applyAlignment="1">
      <alignment horizontal="right" vertical="center" wrapText="1"/>
    </xf>
    <xf numFmtId="0" fontId="67" fillId="0" borderId="0" xfId="0" applyFont="1" applyAlignment="1">
      <alignment horizontal="left" vertical="center"/>
    </xf>
    <xf numFmtId="0" fontId="67" fillId="0" borderId="0" xfId="68" applyFont="1" applyAlignment="1">
      <alignment horizontal="left" vertical="center"/>
      <protection/>
    </xf>
    <xf numFmtId="0" fontId="67" fillId="33" borderId="0" xfId="0" applyFont="1" applyFill="1" applyAlignment="1">
      <alignment horizontal="left"/>
    </xf>
    <xf numFmtId="0" fontId="72" fillId="34" borderId="0" xfId="0" applyFont="1" applyFill="1" applyAlignment="1">
      <alignment horizontal="left"/>
    </xf>
    <xf numFmtId="0" fontId="67" fillId="33" borderId="0" xfId="0" applyFont="1" applyFill="1" applyAlignment="1">
      <alignment horizontal="left" wrapText="1"/>
    </xf>
    <xf numFmtId="0" fontId="67" fillId="0" borderId="0" xfId="0" applyFont="1" applyAlignment="1">
      <alignment horizontal="left"/>
    </xf>
    <xf numFmtId="0" fontId="68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67" fillId="33" borderId="0" xfId="62" applyFont="1" applyFill="1" applyAlignment="1">
      <alignment horizontal="left" vertical="center"/>
      <protection/>
    </xf>
    <xf numFmtId="0" fontId="72" fillId="34" borderId="0" xfId="61" applyFont="1" applyFill="1">
      <alignment/>
      <protection/>
    </xf>
    <xf numFmtId="0" fontId="73" fillId="35" borderId="0" xfId="61" applyFont="1" applyFill="1" applyAlignment="1">
      <alignment horizontal="right" wrapText="1"/>
      <protection/>
    </xf>
    <xf numFmtId="0" fontId="67" fillId="0" borderId="37" xfId="61" applyFont="1" applyBorder="1" applyAlignment="1">
      <alignment horizontal="left" vertical="center"/>
      <protection/>
    </xf>
    <xf numFmtId="0" fontId="67" fillId="0" borderId="27" xfId="61" applyFont="1" applyBorder="1" applyAlignment="1">
      <alignment vertical="center"/>
      <protection/>
    </xf>
    <xf numFmtId="0" fontId="67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7" fillId="0" borderId="12" xfId="0" applyFont="1" applyBorder="1" applyAlignment="1">
      <alignment/>
    </xf>
    <xf numFmtId="0" fontId="67" fillId="0" borderId="0" xfId="0" applyFont="1" applyAlignment="1">
      <alignment/>
    </xf>
    <xf numFmtId="0" fontId="72" fillId="34" borderId="24" xfId="0" applyFont="1" applyFill="1" applyBorder="1" applyAlignment="1">
      <alignment horizontal="left"/>
    </xf>
    <xf numFmtId="0" fontId="73" fillId="40" borderId="13" xfId="0" applyFont="1" applyFill="1" applyBorder="1" applyAlignment="1">
      <alignment horizontal="right" wrapText="1"/>
    </xf>
    <xf numFmtId="0" fontId="73" fillId="27" borderId="40" xfId="0" applyFont="1" applyFill="1" applyBorder="1" applyAlignment="1">
      <alignment horizontal="right" wrapText="1"/>
    </xf>
    <xf numFmtId="0" fontId="67" fillId="33" borderId="45" xfId="61" applyFont="1" applyFill="1" applyBorder="1" applyAlignment="1">
      <alignment horizontal="left"/>
      <protection/>
    </xf>
    <xf numFmtId="0" fontId="67" fillId="33" borderId="51" xfId="61" applyFont="1" applyFill="1" applyBorder="1">
      <alignment/>
      <protection/>
    </xf>
    <xf numFmtId="0" fontId="77" fillId="33" borderId="0" xfId="63" applyFont="1" applyFill="1" applyAlignment="1">
      <alignment vertical="center"/>
      <protection/>
    </xf>
    <xf numFmtId="0" fontId="67" fillId="33" borderId="0" xfId="63" applyFont="1" applyFill="1" applyAlignment="1">
      <alignment horizontal="left" vertical="center"/>
      <protection/>
    </xf>
    <xf numFmtId="0" fontId="72" fillId="34" borderId="0" xfId="63" applyFont="1" applyFill="1" applyAlignment="1">
      <alignment horizontal="left" vertical="center"/>
      <protection/>
    </xf>
    <xf numFmtId="0" fontId="73" fillId="33" borderId="0" xfId="63" applyFont="1" applyFill="1" applyAlignment="1">
      <alignment vertical="center"/>
      <protection/>
    </xf>
    <xf numFmtId="0" fontId="73" fillId="0" borderId="0" xfId="0" applyFont="1" applyAlignment="1">
      <alignment wrapText="1"/>
    </xf>
    <xf numFmtId="0" fontId="73" fillId="0" borderId="13" xfId="0" applyFont="1" applyBorder="1" applyAlignment="1">
      <alignment horizontal="left" wrapText="1"/>
    </xf>
    <xf numFmtId="0" fontId="67" fillId="0" borderId="58" xfId="0" applyFont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0" fontId="67" fillId="0" borderId="0" xfId="70" applyFont="1" applyAlignment="1">
      <alignment horizontal="left"/>
      <protection/>
    </xf>
    <xf numFmtId="0" fontId="67" fillId="0" borderId="0" xfId="71" applyFont="1" applyAlignment="1">
      <alignment horizontal="left"/>
      <protection/>
    </xf>
    <xf numFmtId="0" fontId="73" fillId="0" borderId="12" xfId="71" applyFont="1" applyBorder="1" applyAlignment="1">
      <alignment horizontal="left"/>
      <protection/>
    </xf>
    <xf numFmtId="0" fontId="67" fillId="0" borderId="0" xfId="71" applyFont="1">
      <alignment/>
      <protection/>
    </xf>
    <xf numFmtId="0" fontId="68" fillId="0" borderId="12" xfId="71" applyFont="1" applyBorder="1">
      <alignment/>
      <protection/>
    </xf>
    <xf numFmtId="0" fontId="66" fillId="0" borderId="0" xfId="71" applyFont="1">
      <alignment/>
      <protection/>
    </xf>
    <xf numFmtId="165" fontId="68" fillId="0" borderId="0" xfId="71" applyNumberFormat="1" applyFont="1" applyAlignment="1">
      <alignment horizontal="center"/>
      <protection/>
    </xf>
    <xf numFmtId="165" fontId="68" fillId="27" borderId="39" xfId="71" applyNumberFormat="1" applyFont="1" applyFill="1" applyBorder="1" applyAlignment="1">
      <alignment horizontal="right" wrapText="1"/>
      <protection/>
    </xf>
    <xf numFmtId="165" fontId="68" fillId="0" borderId="0" xfId="71" applyNumberFormat="1" applyFont="1">
      <alignment/>
      <protection/>
    </xf>
    <xf numFmtId="165" fontId="73" fillId="0" borderId="0" xfId="71" applyNumberFormat="1" applyFont="1">
      <alignment/>
      <protection/>
    </xf>
    <xf numFmtId="165" fontId="67" fillId="0" borderId="0" xfId="71" applyNumberFormat="1" applyFont="1">
      <alignment/>
      <protection/>
    </xf>
    <xf numFmtId="168" fontId="67" fillId="41" borderId="0" xfId="45" applyNumberFormat="1" applyFont="1" applyFill="1" applyAlignment="1">
      <alignment horizontal="right" wrapText="1"/>
    </xf>
    <xf numFmtId="0" fontId="66" fillId="0" borderId="12" xfId="71" applyFont="1" applyBorder="1">
      <alignment/>
      <protection/>
    </xf>
    <xf numFmtId="165" fontId="74" fillId="0" borderId="0" xfId="50" applyNumberFormat="1" applyFont="1" applyAlignment="1">
      <alignment horizontal="right" wrapText="1"/>
    </xf>
    <xf numFmtId="0" fontId="66" fillId="0" borderId="0" xfId="71" applyFont="1" applyAlignment="1">
      <alignment horizontal="left"/>
      <protection/>
    </xf>
    <xf numFmtId="165" fontId="66" fillId="0" borderId="0" xfId="0" applyNumberFormat="1" applyFont="1" applyAlignment="1">
      <alignment horizontal="center"/>
    </xf>
    <xf numFmtId="165" fontId="73" fillId="41" borderId="0" xfId="0" applyNumberFormat="1" applyFont="1" applyFill="1" applyAlignment="1">
      <alignment horizontal="center" wrapText="1"/>
    </xf>
    <xf numFmtId="0" fontId="72" fillId="34" borderId="59" xfId="0" applyFont="1" applyFill="1" applyBorder="1" applyAlignment="1">
      <alignment/>
    </xf>
    <xf numFmtId="0" fontId="72" fillId="34" borderId="60" xfId="0" applyFont="1" applyFill="1" applyBorder="1" applyAlignment="1">
      <alignment/>
    </xf>
    <xf numFmtId="165" fontId="74" fillId="34" borderId="60" xfId="0" applyNumberFormat="1" applyFont="1" applyFill="1" applyBorder="1" applyAlignment="1">
      <alignment/>
    </xf>
    <xf numFmtId="165" fontId="73" fillId="34" borderId="60" xfId="0" applyNumberFormat="1" applyFont="1" applyFill="1" applyBorder="1" applyAlignment="1">
      <alignment horizontal="right" wrapText="1"/>
    </xf>
    <xf numFmtId="0" fontId="68" fillId="0" borderId="12" xfId="0" applyFont="1" applyBorder="1" applyAlignment="1">
      <alignment horizontal="left"/>
    </xf>
    <xf numFmtId="0" fontId="68" fillId="0" borderId="0" xfId="0" applyFont="1" applyAlignment="1">
      <alignment horizontal="left"/>
    </xf>
    <xf numFmtId="165" fontId="68" fillId="40" borderId="39" xfId="0" applyNumberFormat="1" applyFont="1" applyFill="1" applyBorder="1" applyAlignment="1">
      <alignment horizontal="right"/>
    </xf>
    <xf numFmtId="165" fontId="68" fillId="27" borderId="39" xfId="0" applyNumberFormat="1" applyFont="1" applyFill="1" applyBorder="1" applyAlignment="1">
      <alignment horizontal="right"/>
    </xf>
    <xf numFmtId="172" fontId="74" fillId="27" borderId="0" xfId="45" applyNumberFormat="1" applyFont="1" applyFill="1" applyAlignment="1">
      <alignment horizontal="center" wrapText="1"/>
    </xf>
    <xf numFmtId="165" fontId="73" fillId="0" borderId="0" xfId="71" applyNumberFormat="1" applyFont="1" applyAlignment="1">
      <alignment wrapText="1"/>
      <protection/>
    </xf>
    <xf numFmtId="42" fontId="74" fillId="0" borderId="0" xfId="0" applyNumberFormat="1" applyFont="1" applyAlignment="1">
      <alignment vertical="center" wrapText="1"/>
    </xf>
    <xf numFmtId="42" fontId="6" fillId="33" borderId="0" xfId="0" applyNumberFormat="1" applyFont="1" applyFill="1" applyAlignment="1">
      <alignment/>
    </xf>
    <xf numFmtId="168" fontId="74" fillId="0" borderId="0" xfId="44" applyNumberFormat="1" applyFont="1" applyAlignment="1">
      <alignment wrapText="1"/>
    </xf>
    <xf numFmtId="168" fontId="72" fillId="33" borderId="0" xfId="44" applyNumberFormat="1" applyFont="1" applyFill="1" applyBorder="1" applyAlignment="1">
      <alignment wrapText="1"/>
    </xf>
    <xf numFmtId="43" fontId="74" fillId="0" borderId="28" xfId="44" applyFont="1" applyFill="1" applyBorder="1" applyAlignment="1">
      <alignment wrapText="1"/>
    </xf>
    <xf numFmtId="43" fontId="74" fillId="36" borderId="28" xfId="44" applyFont="1" applyFill="1" applyBorder="1" applyAlignment="1">
      <alignment wrapText="1"/>
    </xf>
    <xf numFmtId="173" fontId="74" fillId="36" borderId="28" xfId="76" applyNumberFormat="1" applyFont="1" applyFill="1" applyBorder="1" applyAlignment="1">
      <alignment wrapText="1"/>
    </xf>
    <xf numFmtId="9" fontId="74" fillId="0" borderId="28" xfId="76" applyFont="1" applyBorder="1" applyAlignment="1">
      <alignment wrapText="1"/>
    </xf>
    <xf numFmtId="43" fontId="74" fillId="0" borderId="37" xfId="44" applyFont="1" applyFill="1" applyBorder="1" applyAlignment="1">
      <alignment wrapText="1"/>
    </xf>
    <xf numFmtId="43" fontId="74" fillId="36" borderId="37" xfId="44" applyFont="1" applyFill="1" applyBorder="1" applyAlignment="1">
      <alignment wrapText="1"/>
    </xf>
    <xf numFmtId="173" fontId="74" fillId="36" borderId="37" xfId="76" applyNumberFormat="1" applyFont="1" applyFill="1" applyBorder="1" applyAlignment="1">
      <alignment wrapText="1"/>
    </xf>
    <xf numFmtId="9" fontId="74" fillId="0" borderId="37" xfId="76" applyFont="1" applyBorder="1" applyAlignment="1">
      <alignment wrapText="1"/>
    </xf>
    <xf numFmtId="42" fontId="72" fillId="0" borderId="0" xfId="0" applyNumberFormat="1" applyFont="1" applyAlignment="1">
      <alignment vertical="center" wrapText="1"/>
    </xf>
    <xf numFmtId="172" fontId="67" fillId="0" borderId="0" xfId="44" applyNumberFormat="1" applyFont="1" applyAlignment="1">
      <alignment horizontal="right" vertical="center" wrapText="1" indent="1"/>
    </xf>
    <xf numFmtId="168" fontId="67" fillId="0" borderId="0" xfId="44" applyNumberFormat="1" applyFont="1" applyAlignment="1">
      <alignment horizontal="right" vertical="center" wrapText="1" indent="1"/>
    </xf>
    <xf numFmtId="172" fontId="66" fillId="33" borderId="0" xfId="63" applyNumberFormat="1" applyFont="1" applyFill="1" applyAlignment="1">
      <alignment horizontal="right"/>
      <protection/>
    </xf>
    <xf numFmtId="165" fontId="72" fillId="33" borderId="0" xfId="63" applyNumberFormat="1" applyFont="1" applyFill="1" applyAlignment="1">
      <alignment horizontal="right" wrapText="1"/>
      <protection/>
    </xf>
    <xf numFmtId="165" fontId="71" fillId="33" borderId="0" xfId="63" applyNumberFormat="1" applyFont="1" applyFill="1" applyAlignment="1">
      <alignment vertical="center"/>
      <protection/>
    </xf>
    <xf numFmtId="165" fontId="8" fillId="33" borderId="0" xfId="63" applyNumberFormat="1" applyFont="1" applyFill="1" applyAlignment="1">
      <alignment vertical="center"/>
      <protection/>
    </xf>
    <xf numFmtId="165" fontId="70" fillId="33" borderId="0" xfId="63" applyNumberFormat="1" applyFont="1" applyFill="1" applyAlignment="1">
      <alignment vertical="center"/>
      <protection/>
    </xf>
    <xf numFmtId="0" fontId="68" fillId="33" borderId="55" xfId="61" applyFont="1" applyFill="1" applyBorder="1">
      <alignment/>
      <protection/>
    </xf>
    <xf numFmtId="0" fontId="66" fillId="36" borderId="0" xfId="61" applyFont="1" applyFill="1" applyAlignment="1">
      <alignment horizontal="right"/>
      <protection/>
    </xf>
    <xf numFmtId="3" fontId="66" fillId="33" borderId="0" xfId="61" applyNumberFormat="1" applyFont="1" applyFill="1" applyAlignment="1">
      <alignment horizontal="right" wrapText="1"/>
      <protection/>
    </xf>
    <xf numFmtId="0" fontId="66" fillId="33" borderId="0" xfId="61" applyFont="1" applyFill="1" applyAlignment="1">
      <alignment horizontal="right"/>
      <protection/>
    </xf>
    <xf numFmtId="3" fontId="66" fillId="36" borderId="0" xfId="61" applyNumberFormat="1" applyFont="1" applyFill="1" applyAlignment="1">
      <alignment horizontal="right" wrapText="1"/>
      <protection/>
    </xf>
    <xf numFmtId="173" fontId="74" fillId="33" borderId="0" xfId="76" applyNumberFormat="1" applyFont="1" applyFill="1" applyAlignment="1">
      <alignment horizontal="right" wrapText="1"/>
    </xf>
    <xf numFmtId="41" fontId="77" fillId="35" borderId="55" xfId="61" applyNumberFormat="1" applyFont="1" applyFill="1" applyBorder="1" applyAlignment="1">
      <alignment horizontal="right" wrapText="1"/>
      <protection/>
    </xf>
    <xf numFmtId="178" fontId="77" fillId="33" borderId="0" xfId="47" applyNumberFormat="1" applyFont="1" applyFill="1" applyAlignment="1">
      <alignment horizontal="right" wrapText="1"/>
    </xf>
    <xf numFmtId="166" fontId="77" fillId="35" borderId="55" xfId="61" applyNumberFormat="1" applyFont="1" applyFill="1" applyBorder="1" applyAlignment="1">
      <alignment horizontal="right" wrapText="1"/>
      <protection/>
    </xf>
    <xf numFmtId="186" fontId="77" fillId="35" borderId="55" xfId="61" applyNumberFormat="1" applyFont="1" applyFill="1" applyBorder="1" applyAlignment="1">
      <alignment horizontal="right" wrapText="1"/>
      <protection/>
    </xf>
    <xf numFmtId="188" fontId="77" fillId="35" borderId="55" xfId="61" applyNumberFormat="1" applyFont="1" applyFill="1" applyBorder="1" applyAlignment="1">
      <alignment horizontal="right" wrapText="1"/>
      <protection/>
    </xf>
    <xf numFmtId="0" fontId="67" fillId="0" borderId="13" xfId="0" applyFont="1" applyBorder="1" applyAlignment="1">
      <alignment wrapText="1"/>
    </xf>
    <xf numFmtId="0" fontId="67" fillId="0" borderId="41" xfId="0" applyFont="1" applyBorder="1" applyAlignment="1">
      <alignment horizontal="left"/>
    </xf>
    <xf numFmtId="0" fontId="67" fillId="0" borderId="54" xfId="0" applyFont="1" applyBorder="1" applyAlignment="1">
      <alignment horizontal="left"/>
    </xf>
    <xf numFmtId="168" fontId="67" fillId="27" borderId="37" xfId="45" applyNumberFormat="1" applyFont="1" applyFill="1" applyBorder="1" applyAlignment="1">
      <alignment horizontal="right" wrapText="1"/>
    </xf>
    <xf numFmtId="168" fontId="86" fillId="34" borderId="24" xfId="45" applyNumberFormat="1" applyFont="1" applyFill="1" applyBorder="1" applyAlignment="1">
      <alignment horizontal="right" wrapText="1"/>
    </xf>
    <xf numFmtId="168" fontId="66" fillId="0" borderId="0" xfId="45" applyNumberFormat="1" applyFont="1" applyAlignment="1">
      <alignment horizontal="right"/>
    </xf>
    <xf numFmtId="168" fontId="94" fillId="0" borderId="0" xfId="45" applyNumberFormat="1" applyFont="1" applyAlignment="1">
      <alignment/>
    </xf>
    <xf numFmtId="168" fontId="4" fillId="0" borderId="0" xfId="45" applyNumberFormat="1" applyFont="1" applyAlignment="1">
      <alignment/>
    </xf>
    <xf numFmtId="0" fontId="8" fillId="27" borderId="0" xfId="61" applyFont="1" applyFill="1" applyAlignment="1">
      <alignment horizontal="right"/>
      <protection/>
    </xf>
    <xf numFmtId="0" fontId="8" fillId="0" borderId="0" xfId="61" applyFont="1" applyAlignment="1">
      <alignment horizontal="right"/>
      <protection/>
    </xf>
    <xf numFmtId="3" fontId="8" fillId="27" borderId="0" xfId="61" applyNumberFormat="1" applyFont="1" applyFill="1" applyAlignment="1">
      <alignment horizontal="right" wrapText="1"/>
      <protection/>
    </xf>
    <xf numFmtId="3" fontId="8" fillId="0" borderId="0" xfId="61" applyNumberFormat="1" applyFont="1" applyAlignment="1">
      <alignment horizontal="right" wrapText="1"/>
      <protection/>
    </xf>
    <xf numFmtId="3" fontId="95" fillId="27" borderId="0" xfId="61" applyNumberFormat="1" applyFont="1" applyFill="1" applyAlignment="1">
      <alignment horizontal="right" wrapText="1"/>
      <protection/>
    </xf>
    <xf numFmtId="41" fontId="67" fillId="0" borderId="27" xfId="61" applyNumberFormat="1" applyFont="1" applyBorder="1" applyAlignment="1">
      <alignment horizontal="right"/>
      <protection/>
    </xf>
    <xf numFmtId="177" fontId="67" fillId="0" borderId="27" xfId="76" applyNumberFormat="1" applyFont="1" applyBorder="1" applyAlignment="1">
      <alignment horizontal="right"/>
    </xf>
    <xf numFmtId="173" fontId="67" fillId="36" borderId="27" xfId="75" applyNumberFormat="1" applyFont="1" applyFill="1" applyBorder="1" applyAlignment="1">
      <alignment horizontal="right" wrapText="1"/>
    </xf>
    <xf numFmtId="173" fontId="67" fillId="0" borderId="27" xfId="75" applyNumberFormat="1" applyFont="1" applyBorder="1" applyAlignment="1">
      <alignment horizontal="right" wrapText="1"/>
    </xf>
    <xf numFmtId="173" fontId="67" fillId="0" borderId="27" xfId="75" applyNumberFormat="1" applyFont="1" applyBorder="1" applyAlignment="1">
      <alignment horizontal="right"/>
    </xf>
    <xf numFmtId="191" fontId="79" fillId="0" borderId="0" xfId="0" applyNumberFormat="1" applyFont="1" applyAlignment="1">
      <alignment/>
    </xf>
    <xf numFmtId="41" fontId="67" fillId="0" borderId="28" xfId="61" applyNumberFormat="1" applyFont="1" applyBorder="1" applyAlignment="1">
      <alignment horizontal="right"/>
      <protection/>
    </xf>
    <xf numFmtId="177" fontId="67" fillId="0" borderId="28" xfId="76" applyNumberFormat="1" applyFont="1" applyBorder="1" applyAlignment="1">
      <alignment horizontal="right"/>
    </xf>
    <xf numFmtId="173" fontId="67" fillId="0" borderId="28" xfId="75" applyNumberFormat="1" applyFont="1" applyBorder="1" applyAlignment="1">
      <alignment horizontal="right"/>
    </xf>
    <xf numFmtId="41" fontId="67" fillId="0" borderId="37" xfId="61" applyNumberFormat="1" applyFont="1" applyBorder="1" applyAlignment="1">
      <alignment horizontal="right"/>
      <protection/>
    </xf>
    <xf numFmtId="177" fontId="67" fillId="0" borderId="37" xfId="76" applyNumberFormat="1" applyFont="1" applyBorder="1" applyAlignment="1">
      <alignment horizontal="right"/>
    </xf>
    <xf numFmtId="173" fontId="67" fillId="0" borderId="37" xfId="75" applyNumberFormat="1" applyFont="1" applyBorder="1" applyAlignment="1">
      <alignment horizontal="right"/>
    </xf>
    <xf numFmtId="177" fontId="67" fillId="0" borderId="37" xfId="47" applyNumberFormat="1" applyFont="1" applyBorder="1" applyAlignment="1">
      <alignment horizontal="right"/>
    </xf>
    <xf numFmtId="173" fontId="72" fillId="34" borderId="24" xfId="75" applyNumberFormat="1" applyFont="1" applyFill="1" applyBorder="1" applyAlignment="1">
      <alignment horizontal="right" wrapText="1"/>
    </xf>
    <xf numFmtId="173" fontId="72" fillId="34" borderId="24" xfId="75" applyNumberFormat="1" applyFont="1" applyFill="1" applyBorder="1" applyAlignment="1">
      <alignment horizontal="right"/>
    </xf>
    <xf numFmtId="173" fontId="72" fillId="34" borderId="48" xfId="75" applyNumberFormat="1" applyFont="1" applyFill="1" applyBorder="1" applyAlignment="1">
      <alignment horizontal="right" wrapText="1"/>
    </xf>
    <xf numFmtId="41" fontId="67" fillId="0" borderId="29" xfId="61" applyNumberFormat="1" applyFont="1" applyBorder="1" applyAlignment="1">
      <alignment horizontal="right"/>
      <protection/>
    </xf>
    <xf numFmtId="177" fontId="67" fillId="0" borderId="0" xfId="76" applyNumberFormat="1" applyFont="1" applyAlignment="1">
      <alignment horizontal="right"/>
    </xf>
    <xf numFmtId="173" fontId="67" fillId="36" borderId="29" xfId="75" applyNumberFormat="1" applyFont="1" applyFill="1" applyBorder="1" applyAlignment="1">
      <alignment horizontal="right" wrapText="1"/>
    </xf>
    <xf numFmtId="173" fontId="67" fillId="0" borderId="29" xfId="75" applyNumberFormat="1" applyFont="1" applyBorder="1" applyAlignment="1">
      <alignment horizontal="right" wrapText="1"/>
    </xf>
    <xf numFmtId="173" fontId="67" fillId="0" borderId="0" xfId="75" applyNumberFormat="1" applyFont="1" applyAlignment="1">
      <alignment horizontal="right"/>
    </xf>
    <xf numFmtId="41" fontId="67" fillId="0" borderId="32" xfId="61" applyNumberFormat="1" applyFont="1" applyBorder="1" applyAlignment="1">
      <alignment horizontal="right"/>
      <protection/>
    </xf>
    <xf numFmtId="173" fontId="67" fillId="36" borderId="30" xfId="75" applyNumberFormat="1" applyFont="1" applyFill="1" applyBorder="1" applyAlignment="1">
      <alignment horizontal="right" wrapText="1"/>
    </xf>
    <xf numFmtId="173" fontId="67" fillId="0" borderId="30" xfId="75" applyNumberFormat="1" applyFont="1" applyBorder="1" applyAlignment="1">
      <alignment horizontal="right" wrapText="1"/>
    </xf>
    <xf numFmtId="41" fontId="67" fillId="0" borderId="0" xfId="61" applyNumberFormat="1" applyFont="1" applyAlignment="1">
      <alignment horizontal="right"/>
      <protection/>
    </xf>
    <xf numFmtId="177" fontId="67" fillId="0" borderId="0" xfId="47" applyNumberFormat="1" applyFont="1" applyAlignment="1">
      <alignment horizontal="right"/>
    </xf>
    <xf numFmtId="173" fontId="67" fillId="36" borderId="0" xfId="75" applyNumberFormat="1" applyFont="1" applyFill="1" applyAlignment="1">
      <alignment horizontal="right" wrapText="1"/>
    </xf>
    <xf numFmtId="173" fontId="67" fillId="0" borderId="0" xfId="75" applyNumberFormat="1" applyFont="1" applyAlignment="1">
      <alignment horizontal="right" wrapText="1"/>
    </xf>
    <xf numFmtId="173" fontId="77" fillId="35" borderId="31" xfId="75" applyNumberFormat="1" applyFont="1" applyFill="1" applyBorder="1" applyAlignment="1">
      <alignment horizontal="right" wrapText="1"/>
    </xf>
    <xf numFmtId="173" fontId="67" fillId="0" borderId="61" xfId="75" applyNumberFormat="1" applyFont="1" applyBorder="1" applyAlignment="1">
      <alignment horizontal="right" wrapText="1"/>
    </xf>
    <xf numFmtId="41" fontId="67" fillId="0" borderId="30" xfId="61" applyNumberFormat="1" applyFont="1" applyBorder="1" applyAlignment="1">
      <alignment horizontal="right"/>
      <protection/>
    </xf>
    <xf numFmtId="173" fontId="67" fillId="0" borderId="62" xfId="75" applyNumberFormat="1" applyFont="1" applyBorder="1" applyAlignment="1">
      <alignment horizontal="right" wrapText="1"/>
    </xf>
    <xf numFmtId="173" fontId="67" fillId="36" borderId="32" xfId="75" applyNumberFormat="1" applyFont="1" applyFill="1" applyBorder="1" applyAlignment="1">
      <alignment horizontal="right" wrapText="1"/>
    </xf>
    <xf numFmtId="173" fontId="67" fillId="0" borderId="32" xfId="75" applyNumberFormat="1" applyFont="1" applyBorder="1" applyAlignment="1">
      <alignment horizontal="right" wrapText="1"/>
    </xf>
    <xf numFmtId="43" fontId="80" fillId="0" borderId="0" xfId="0" applyNumberFormat="1" applyFont="1" applyAlignment="1">
      <alignment/>
    </xf>
    <xf numFmtId="173" fontId="67" fillId="0" borderId="63" xfId="75" applyNumberFormat="1" applyFont="1" applyBorder="1" applyAlignment="1">
      <alignment horizontal="right" wrapText="1"/>
    </xf>
    <xf numFmtId="173" fontId="77" fillId="35" borderId="16" xfId="75" applyNumberFormat="1" applyFont="1" applyFill="1" applyBorder="1" applyAlignment="1">
      <alignment horizontal="right" wrapText="1"/>
    </xf>
    <xf numFmtId="173" fontId="74" fillId="0" borderId="0" xfId="47" applyNumberFormat="1" applyFont="1" applyAlignment="1">
      <alignment horizontal="right" wrapText="1"/>
    </xf>
    <xf numFmtId="173" fontId="74" fillId="0" borderId="0" xfId="47" applyNumberFormat="1" applyFont="1" applyAlignment="1">
      <alignment horizontal="right"/>
    </xf>
    <xf numFmtId="173" fontId="72" fillId="34" borderId="0" xfId="75" applyNumberFormat="1" applyFont="1" applyFill="1" applyAlignment="1">
      <alignment horizontal="right" wrapText="1"/>
    </xf>
    <xf numFmtId="173" fontId="72" fillId="34" borderId="0" xfId="75" applyNumberFormat="1" applyFont="1" applyFill="1" applyAlignment="1">
      <alignment horizontal="right"/>
    </xf>
    <xf numFmtId="191" fontId="8" fillId="0" borderId="0" xfId="0" applyNumberFormat="1" applyFont="1" applyAlignment="1">
      <alignment/>
    </xf>
    <xf numFmtId="173" fontId="74" fillId="0" borderId="0" xfId="75" applyNumberFormat="1" applyFont="1" applyAlignment="1">
      <alignment horizontal="right" wrapText="1"/>
    </xf>
    <xf numFmtId="173" fontId="74" fillId="0" borderId="0" xfId="75" applyNumberFormat="1" applyFont="1" applyAlignment="1">
      <alignment horizontal="right"/>
    </xf>
    <xf numFmtId="173" fontId="72" fillId="34" borderId="14" xfId="75" applyNumberFormat="1" applyFont="1" applyFill="1" applyBorder="1" applyAlignment="1">
      <alignment horizontal="right" wrapText="1"/>
    </xf>
    <xf numFmtId="173" fontId="72" fillId="34" borderId="14" xfId="75" applyNumberFormat="1" applyFont="1" applyFill="1" applyBorder="1" applyAlignment="1">
      <alignment horizontal="right"/>
    </xf>
    <xf numFmtId="0" fontId="65" fillId="27" borderId="0" xfId="61" applyFont="1" applyFill="1" applyAlignment="1">
      <alignment horizontal="right"/>
      <protection/>
    </xf>
    <xf numFmtId="3" fontId="65" fillId="0" borderId="0" xfId="61" applyNumberFormat="1" applyFont="1" applyAlignment="1">
      <alignment horizontal="right" wrapText="1"/>
      <protection/>
    </xf>
    <xf numFmtId="3" fontId="65" fillId="27" borderId="0" xfId="61" applyNumberFormat="1" applyFont="1" applyFill="1" applyAlignment="1">
      <alignment horizontal="right" wrapText="1"/>
      <protection/>
    </xf>
    <xf numFmtId="0" fontId="65" fillId="0" borderId="0" xfId="61" applyFont="1" applyAlignment="1">
      <alignment horizontal="right"/>
      <protection/>
    </xf>
    <xf numFmtId="178" fontId="67" fillId="36" borderId="27" xfId="42" applyNumberFormat="1" applyFont="1" applyFill="1" applyBorder="1" applyAlignment="1">
      <alignment horizontal="right" vertical="center" wrapText="1"/>
    </xf>
    <xf numFmtId="168" fontId="67" fillId="0" borderId="0" xfId="42" applyNumberFormat="1" applyFont="1" applyAlignment="1">
      <alignment horizontal="right" vertical="center"/>
    </xf>
    <xf numFmtId="41" fontId="67" fillId="0" borderId="0" xfId="61" applyNumberFormat="1" applyFont="1" applyAlignment="1">
      <alignment horizontal="right" vertical="center"/>
      <protection/>
    </xf>
    <xf numFmtId="168" fontId="67" fillId="36" borderId="0" xfId="42" applyNumberFormat="1" applyFont="1" applyFill="1" applyBorder="1" applyAlignment="1">
      <alignment horizontal="right" vertical="center" wrapText="1"/>
    </xf>
    <xf numFmtId="168" fontId="67" fillId="0" borderId="0" xfId="42" applyNumberFormat="1" applyFont="1" applyBorder="1" applyAlignment="1">
      <alignment horizontal="right" vertical="center" wrapText="1"/>
    </xf>
    <xf numFmtId="181" fontId="67" fillId="36" borderId="0" xfId="61" applyNumberFormat="1" applyFont="1" applyFill="1" applyAlignment="1">
      <alignment horizontal="right" vertical="center" wrapText="1"/>
      <protection/>
    </xf>
    <xf numFmtId="41" fontId="8" fillId="0" borderId="0" xfId="61" applyNumberFormat="1" applyFont="1" applyAlignment="1">
      <alignment horizontal="right" vertical="center" wrapText="1" indent="2"/>
      <protection/>
    </xf>
    <xf numFmtId="177" fontId="8" fillId="0" borderId="64" xfId="61" applyNumberFormat="1" applyFont="1" applyBorder="1" applyAlignment="1">
      <alignment horizontal="right" vertical="center" wrapText="1" indent="2"/>
      <protection/>
    </xf>
    <xf numFmtId="41" fontId="8" fillId="0" borderId="0" xfId="61" applyNumberFormat="1" applyFont="1" applyAlignment="1">
      <alignment horizontal="right" vertical="center" indent="2"/>
      <protection/>
    </xf>
    <xf numFmtId="0" fontId="73" fillId="0" borderId="12" xfId="0" applyFont="1" applyBorder="1" applyAlignment="1">
      <alignment vertical="top"/>
    </xf>
    <xf numFmtId="0" fontId="73" fillId="0" borderId="0" xfId="0" applyFont="1" applyAlignment="1">
      <alignment vertical="top"/>
    </xf>
    <xf numFmtId="173" fontId="73" fillId="27" borderId="0" xfId="76" applyNumberFormat="1" applyFont="1" applyFill="1" applyAlignment="1">
      <alignment horizontal="right"/>
    </xf>
    <xf numFmtId="41" fontId="67" fillId="33" borderId="0" xfId="0" applyNumberFormat="1" applyFont="1" applyFill="1" applyAlignment="1">
      <alignment horizontal="right" wrapText="1"/>
    </xf>
    <xf numFmtId="41" fontId="77" fillId="33" borderId="0" xfId="0" applyNumberFormat="1" applyFont="1" applyFill="1" applyAlignment="1">
      <alignment horizontal="right" wrapText="1"/>
    </xf>
    <xf numFmtId="177" fontId="77" fillId="33" borderId="0" xfId="76" applyNumberFormat="1" applyFont="1" applyFill="1" applyAlignment="1">
      <alignment horizontal="right" wrapText="1"/>
    </xf>
    <xf numFmtId="177" fontId="67" fillId="0" borderId="0" xfId="44" applyNumberFormat="1" applyFont="1" applyBorder="1" applyAlignment="1">
      <alignment horizontal="right" wrapText="1"/>
    </xf>
    <xf numFmtId="0" fontId="65" fillId="0" borderId="12" xfId="0" applyFont="1" applyBorder="1" applyAlignment="1">
      <alignment vertical="top"/>
    </xf>
    <xf numFmtId="172" fontId="67" fillId="36" borderId="27" xfId="51" applyNumberFormat="1" applyFont="1" applyFill="1" applyBorder="1" applyAlignment="1">
      <alignment horizontal="right" wrapText="1"/>
    </xf>
    <xf numFmtId="41" fontId="8" fillId="36" borderId="0" xfId="0" applyNumberFormat="1" applyFont="1" applyFill="1" applyAlignment="1">
      <alignment horizontal="right" wrapText="1"/>
    </xf>
    <xf numFmtId="41" fontId="8" fillId="0" borderId="0" xfId="0" applyNumberFormat="1" applyFont="1" applyAlignment="1">
      <alignment horizontal="right" wrapText="1"/>
    </xf>
    <xf numFmtId="177" fontId="8" fillId="36" borderId="22" xfId="0" applyNumberFormat="1" applyFont="1" applyFill="1" applyBorder="1" applyAlignment="1">
      <alignment horizontal="right" wrapText="1"/>
    </xf>
    <xf numFmtId="42" fontId="74" fillId="36" borderId="33" xfId="0" applyNumberFormat="1" applyFont="1" applyFill="1" applyBorder="1" applyAlignment="1">
      <alignment horizontal="right" wrapText="1"/>
    </xf>
    <xf numFmtId="42" fontId="74" fillId="36" borderId="33" xfId="76" applyNumberFormat="1" applyFont="1" applyFill="1" applyBorder="1" applyAlignment="1">
      <alignment horizontal="right" wrapText="1"/>
    </xf>
    <xf numFmtId="42" fontId="74" fillId="0" borderId="33" xfId="76" applyNumberFormat="1" applyFont="1" applyBorder="1" applyAlignment="1">
      <alignment horizontal="right" wrapText="1"/>
    </xf>
    <xf numFmtId="177" fontId="74" fillId="36" borderId="34" xfId="76" applyNumberFormat="1" applyFont="1" applyFill="1" applyBorder="1" applyAlignment="1">
      <alignment horizontal="right" wrapText="1"/>
    </xf>
    <xf numFmtId="177" fontId="74" fillId="0" borderId="27" xfId="76" applyNumberFormat="1" applyFont="1" applyBorder="1" applyAlignment="1">
      <alignment horizontal="right" wrapText="1"/>
    </xf>
    <xf numFmtId="177" fontId="74" fillId="36" borderId="0" xfId="76" applyNumberFormat="1" applyFont="1" applyFill="1" applyAlignment="1">
      <alignment horizontal="right" wrapText="1"/>
    </xf>
    <xf numFmtId="42" fontId="72" fillId="34" borderId="14" xfId="0" applyNumberFormat="1" applyFont="1" applyFill="1" applyBorder="1" applyAlignment="1">
      <alignment horizontal="right" wrapText="1"/>
    </xf>
    <xf numFmtId="42" fontId="72" fillId="34" borderId="14" xfId="76" applyNumberFormat="1" applyFont="1" applyFill="1" applyBorder="1" applyAlignment="1">
      <alignment horizontal="right" wrapText="1"/>
    </xf>
    <xf numFmtId="177" fontId="72" fillId="34" borderId="0" xfId="76" applyNumberFormat="1" applyFont="1" applyFill="1" applyBorder="1" applyAlignment="1">
      <alignment horizontal="right" wrapText="1"/>
    </xf>
    <xf numFmtId="181" fontId="10" fillId="0" borderId="0" xfId="76" applyNumberFormat="1" applyFont="1" applyAlignment="1">
      <alignment horizontal="right"/>
    </xf>
    <xf numFmtId="177" fontId="8" fillId="0" borderId="0" xfId="76" applyNumberFormat="1" applyFont="1" applyAlignment="1">
      <alignment horizontal="right" wrapText="1"/>
    </xf>
    <xf numFmtId="177" fontId="8" fillId="0" borderId="0" xfId="76" applyNumberFormat="1" applyFont="1" applyBorder="1" applyAlignment="1">
      <alignment horizontal="right" wrapText="1"/>
    </xf>
    <xf numFmtId="0" fontId="73" fillId="33" borderId="0" xfId="63" applyFont="1" applyFill="1">
      <alignment/>
      <protection/>
    </xf>
    <xf numFmtId="0" fontId="78" fillId="33" borderId="0" xfId="69" applyFont="1" applyFill="1">
      <alignment/>
      <protection/>
    </xf>
    <xf numFmtId="0" fontId="73" fillId="33" borderId="0" xfId="69" applyFont="1" applyFill="1" applyAlignment="1">
      <alignment horizontal="center"/>
      <protection/>
    </xf>
    <xf numFmtId="0" fontId="73" fillId="33" borderId="0" xfId="67" applyFont="1" applyFill="1" applyAlignment="1">
      <alignment horizontal="left" vertical="center"/>
      <protection/>
    </xf>
    <xf numFmtId="0" fontId="67" fillId="33" borderId="0" xfId="0" applyFont="1" applyFill="1" applyAlignment="1">
      <alignment vertical="center"/>
    </xf>
    <xf numFmtId="0" fontId="67" fillId="36" borderId="0" xfId="0" applyFont="1" applyFill="1" applyAlignment="1">
      <alignment horizontal="right" vertical="center"/>
    </xf>
    <xf numFmtId="0" fontId="67" fillId="33" borderId="0" xfId="0" applyFont="1" applyFill="1" applyAlignment="1">
      <alignment horizontal="right" vertical="center"/>
    </xf>
    <xf numFmtId="0" fontId="67" fillId="33" borderId="0" xfId="69" applyFont="1" applyFill="1">
      <alignment/>
      <protection/>
    </xf>
    <xf numFmtId="176" fontId="67" fillId="36" borderId="0" xfId="44" applyNumberFormat="1" applyFont="1" applyFill="1" applyAlignment="1">
      <alignment horizontal="right"/>
    </xf>
    <xf numFmtId="176" fontId="67" fillId="33" borderId="0" xfId="44" applyNumberFormat="1" applyFont="1" applyFill="1" applyAlignment="1">
      <alignment horizontal="right"/>
    </xf>
    <xf numFmtId="0" fontId="73" fillId="33" borderId="12" xfId="63" applyFont="1" applyFill="1" applyBorder="1" applyAlignment="1">
      <alignment vertical="top"/>
      <protection/>
    </xf>
    <xf numFmtId="0" fontId="73" fillId="33" borderId="0" xfId="69" applyFont="1" applyFill="1" applyAlignment="1">
      <alignment horizontal="right"/>
      <protection/>
    </xf>
    <xf numFmtId="0" fontId="73" fillId="33" borderId="22" xfId="69" applyFont="1" applyFill="1" applyBorder="1" applyAlignment="1">
      <alignment horizontal="right"/>
      <protection/>
    </xf>
    <xf numFmtId="0" fontId="67" fillId="33" borderId="22" xfId="0" applyFont="1" applyFill="1" applyBorder="1" applyAlignment="1">
      <alignment/>
    </xf>
    <xf numFmtId="168" fontId="8" fillId="33" borderId="0" xfId="44" applyNumberFormat="1" applyFont="1" applyFill="1" applyAlignment="1">
      <alignment/>
    </xf>
    <xf numFmtId="41" fontId="72" fillId="36" borderId="0" xfId="44" applyNumberFormat="1" applyFont="1" applyFill="1" applyAlignment="1">
      <alignment horizontal="right" vertical="center" wrapText="1"/>
    </xf>
    <xf numFmtId="41" fontId="72" fillId="33" borderId="0" xfId="44" applyNumberFormat="1" applyFont="1" applyFill="1" applyAlignment="1">
      <alignment horizontal="right" vertical="center" wrapText="1"/>
    </xf>
    <xf numFmtId="41" fontId="72" fillId="33" borderId="22" xfId="44" applyNumberFormat="1" applyFont="1" applyFill="1" applyBorder="1" applyAlignment="1">
      <alignment horizontal="right" vertical="center" wrapText="1"/>
    </xf>
    <xf numFmtId="0" fontId="66" fillId="33" borderId="12" xfId="65" applyFont="1" applyFill="1" applyBorder="1" applyAlignment="1">
      <alignment vertical="center"/>
      <protection/>
    </xf>
    <xf numFmtId="0" fontId="68" fillId="33" borderId="0" xfId="69" applyFont="1" applyFill="1" applyAlignment="1">
      <alignment vertical="center" wrapText="1"/>
      <protection/>
    </xf>
    <xf numFmtId="41" fontId="72" fillId="33" borderId="22" xfId="45" applyNumberFormat="1" applyFont="1" applyFill="1" applyBorder="1" applyAlignment="1">
      <alignment horizontal="right" vertical="center" wrapText="1"/>
    </xf>
    <xf numFmtId="41" fontId="67" fillId="36" borderId="0" xfId="0" applyNumberFormat="1" applyFont="1" applyFill="1" applyAlignment="1">
      <alignment horizontal="right" vertical="center" wrapText="1"/>
    </xf>
    <xf numFmtId="0" fontId="67" fillId="33" borderId="22" xfId="0" applyFont="1" applyFill="1" applyBorder="1" applyAlignment="1">
      <alignment horizontal="right" vertical="center" wrapText="1"/>
    </xf>
    <xf numFmtId="0" fontId="67" fillId="33" borderId="0" xfId="64" applyFont="1" applyFill="1">
      <alignment/>
      <protection/>
    </xf>
    <xf numFmtId="0" fontId="74" fillId="0" borderId="0" xfId="62" applyFont="1">
      <alignment/>
      <protection/>
    </xf>
    <xf numFmtId="165" fontId="74" fillId="36" borderId="17" xfId="45" applyNumberFormat="1" applyFont="1" applyFill="1" applyBorder="1" applyAlignment="1">
      <alignment horizontal="right" vertical="center" wrapText="1"/>
    </xf>
    <xf numFmtId="165" fontId="74" fillId="36" borderId="0" xfId="45" applyNumberFormat="1" applyFont="1" applyFill="1" applyAlignment="1">
      <alignment horizontal="right" vertical="center" wrapText="1"/>
    </xf>
    <xf numFmtId="0" fontId="67" fillId="33" borderId="0" xfId="0" applyFont="1" applyFill="1" applyAlignment="1">
      <alignment horizontal="left" vertical="center"/>
    </xf>
    <xf numFmtId="0" fontId="67" fillId="0" borderId="0" xfId="0" applyFont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67" fillId="0" borderId="0" xfId="0" applyFont="1" applyAlignment="1">
      <alignment horizontal="left" vertical="center"/>
    </xf>
    <xf numFmtId="0" fontId="67" fillId="0" borderId="0" xfId="68" applyFont="1" applyAlignment="1">
      <alignment vertical="center" wrapText="1"/>
      <protection/>
    </xf>
    <xf numFmtId="41" fontId="67" fillId="0" borderId="0" xfId="68" applyNumberFormat="1" applyFont="1" applyAlignment="1">
      <alignment horizontal="left" vertical="center"/>
      <protection/>
    </xf>
    <xf numFmtId="0" fontId="73" fillId="0" borderId="12" xfId="68" applyFont="1" applyBorder="1" applyAlignment="1">
      <alignment horizontal="left" vertical="center" wrapText="1"/>
      <protection/>
    </xf>
    <xf numFmtId="0" fontId="73" fillId="0" borderId="0" xfId="68" applyFont="1" applyAlignment="1">
      <alignment horizontal="left" vertical="center" wrapText="1"/>
      <protection/>
    </xf>
    <xf numFmtId="0" fontId="73" fillId="35" borderId="0" xfId="68" applyFont="1" applyFill="1" applyAlignment="1">
      <alignment horizontal="right"/>
      <protection/>
    </xf>
    <xf numFmtId="164" fontId="73" fillId="35" borderId="13" xfId="68" applyNumberFormat="1" applyFont="1" applyFill="1" applyBorder="1" applyAlignment="1" quotePrefix="1">
      <alignment horizontal="right"/>
      <protection/>
    </xf>
    <xf numFmtId="0" fontId="73" fillId="0" borderId="12" xfId="68" applyFont="1" applyBorder="1" applyAlignment="1">
      <alignment vertical="center" wrapText="1"/>
      <protection/>
    </xf>
    <xf numFmtId="0" fontId="67" fillId="0" borderId="12" xfId="68" applyFont="1" applyBorder="1" applyAlignment="1">
      <alignment horizontal="left" vertical="top"/>
      <protection/>
    </xf>
    <xf numFmtId="0" fontId="67" fillId="0" borderId="0" xfId="68" applyFont="1" applyAlignment="1">
      <alignment horizontal="left" vertical="top"/>
      <protection/>
    </xf>
    <xf numFmtId="0" fontId="67" fillId="0" borderId="0" xfId="68" applyFont="1" applyAlignment="1">
      <alignment horizontal="left" vertical="center"/>
      <protection/>
    </xf>
    <xf numFmtId="0" fontId="67" fillId="0" borderId="0" xfId="68" applyFont="1" applyAlignment="1">
      <alignment horizontal="left" vertical="center" wrapText="1"/>
      <protection/>
    </xf>
    <xf numFmtId="0" fontId="72" fillId="34" borderId="38" xfId="68" applyFont="1" applyFill="1" applyBorder="1" applyAlignment="1">
      <alignment vertical="center" wrapText="1"/>
      <protection/>
    </xf>
    <xf numFmtId="0" fontId="74" fillId="34" borderId="14" xfId="68" applyFont="1" applyFill="1" applyBorder="1" applyAlignment="1">
      <alignment vertical="center" wrapText="1"/>
      <protection/>
    </xf>
    <xf numFmtId="0" fontId="72" fillId="34" borderId="12" xfId="68" applyFont="1" applyFill="1" applyBorder="1" applyAlignment="1">
      <alignment horizontal="left" vertical="center" wrapText="1"/>
      <protection/>
    </xf>
    <xf numFmtId="0" fontId="72" fillId="34" borderId="0" xfId="68" applyFont="1" applyFill="1" applyAlignment="1">
      <alignment horizontal="left" vertical="center" wrapText="1"/>
      <protection/>
    </xf>
    <xf numFmtId="0" fontId="67" fillId="0" borderId="12" xfId="68" applyFont="1" applyBorder="1" applyAlignment="1">
      <alignment horizontal="left" vertical="center" wrapText="1"/>
      <protection/>
    </xf>
    <xf numFmtId="0" fontId="67" fillId="0" borderId="12" xfId="68" applyFont="1" applyBorder="1" applyAlignment="1">
      <alignment vertical="center" wrapText="1"/>
      <protection/>
    </xf>
    <xf numFmtId="0" fontId="73" fillId="35" borderId="0" xfId="0" applyFont="1" applyFill="1" applyAlignment="1">
      <alignment horizontal="right"/>
    </xf>
    <xf numFmtId="0" fontId="73" fillId="35" borderId="0" xfId="0" applyFont="1" applyFill="1" applyAlignment="1" quotePrefix="1">
      <alignment horizontal="right"/>
    </xf>
    <xf numFmtId="0" fontId="67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 wrapText="1"/>
    </xf>
    <xf numFmtId="0" fontId="72" fillId="34" borderId="0" xfId="0" applyFont="1" applyFill="1" applyAlignment="1">
      <alignment horizontal="left"/>
    </xf>
    <xf numFmtId="0" fontId="67" fillId="0" borderId="0" xfId="0" applyFont="1" applyAlignment="1">
      <alignment horizontal="left"/>
    </xf>
    <xf numFmtId="0" fontId="67" fillId="33" borderId="0" xfId="62" applyFont="1" applyFill="1" applyAlignment="1">
      <alignment horizontal="left" vertical="center"/>
      <protection/>
    </xf>
    <xf numFmtId="0" fontId="67" fillId="33" borderId="0" xfId="62" applyFont="1" applyFill="1" applyAlignment="1">
      <alignment horizontal="left" vertical="center" wrapText="1"/>
      <protection/>
    </xf>
    <xf numFmtId="0" fontId="72" fillId="34" borderId="0" xfId="62" applyFont="1" applyFill="1" applyAlignment="1">
      <alignment horizontal="left" vertical="center"/>
      <protection/>
    </xf>
    <xf numFmtId="0" fontId="74" fillId="34" borderId="0" xfId="0" applyFont="1" applyFill="1" applyAlignment="1">
      <alignment vertical="center"/>
    </xf>
    <xf numFmtId="0" fontId="67" fillId="0" borderId="0" xfId="62" applyFont="1" applyAlignment="1">
      <alignment horizontal="left" vertical="center"/>
      <protection/>
    </xf>
    <xf numFmtId="0" fontId="73" fillId="35" borderId="0" xfId="62" applyFont="1" applyFill="1" applyAlignment="1">
      <alignment horizontal="right"/>
      <protection/>
    </xf>
    <xf numFmtId="0" fontId="73" fillId="35" borderId="11" xfId="62" applyFont="1" applyFill="1" applyBorder="1" applyAlignment="1">
      <alignment horizontal="right"/>
      <protection/>
    </xf>
    <xf numFmtId="0" fontId="67" fillId="33" borderId="0" xfId="62" applyFont="1" applyFill="1" applyAlignment="1">
      <alignment horizontal="left"/>
      <protection/>
    </xf>
    <xf numFmtId="0" fontId="67" fillId="33" borderId="0" xfId="0" applyFont="1" applyFill="1" applyAlignment="1">
      <alignment/>
    </xf>
    <xf numFmtId="0" fontId="67" fillId="0" borderId="28" xfId="61" applyFont="1" applyBorder="1" applyAlignment="1">
      <alignment horizontal="left" vertical="center"/>
      <protection/>
    </xf>
    <xf numFmtId="0" fontId="73" fillId="35" borderId="0" xfId="61" applyFont="1" applyFill="1" applyAlignment="1">
      <alignment horizontal="right" wrapText="1"/>
      <protection/>
    </xf>
    <xf numFmtId="0" fontId="67" fillId="0" borderId="12" xfId="61" applyFont="1" applyBorder="1" applyAlignment="1">
      <alignment horizontal="left" wrapText="1"/>
      <protection/>
    </xf>
    <xf numFmtId="0" fontId="67" fillId="0" borderId="0" xfId="61" applyFont="1" applyAlignment="1">
      <alignment horizontal="left" wrapText="1"/>
      <protection/>
    </xf>
    <xf numFmtId="0" fontId="67" fillId="0" borderId="65" xfId="61" applyFont="1" applyBorder="1" applyAlignment="1">
      <alignment horizontal="left" wrapText="1"/>
      <protection/>
    </xf>
    <xf numFmtId="0" fontId="67" fillId="0" borderId="25" xfId="61" applyFont="1" applyBorder="1" applyAlignment="1">
      <alignment horizontal="left" wrapText="1"/>
      <protection/>
    </xf>
    <xf numFmtId="0" fontId="12" fillId="0" borderId="12" xfId="61" applyFont="1" applyBorder="1" applyAlignment="1">
      <alignment horizontal="left" vertical="top"/>
      <protection/>
    </xf>
    <xf numFmtId="0" fontId="12" fillId="0" borderId="0" xfId="61" applyFont="1" applyAlignment="1">
      <alignment horizontal="left" vertical="top"/>
      <protection/>
    </xf>
    <xf numFmtId="0" fontId="67" fillId="0" borderId="30" xfId="61" applyFont="1" applyBorder="1" applyAlignment="1">
      <alignment horizontal="left"/>
      <protection/>
    </xf>
    <xf numFmtId="0" fontId="67" fillId="0" borderId="37" xfId="61" applyFont="1" applyBorder="1" applyAlignment="1">
      <alignment horizontal="left" vertical="center"/>
      <protection/>
    </xf>
    <xf numFmtId="0" fontId="72" fillId="34" borderId="47" xfId="61" applyFont="1" applyFill="1" applyBorder="1">
      <alignment/>
      <protection/>
    </xf>
    <xf numFmtId="0" fontId="72" fillId="34" borderId="24" xfId="61" applyFont="1" applyFill="1" applyBorder="1">
      <alignment/>
      <protection/>
    </xf>
    <xf numFmtId="0" fontId="67" fillId="0" borderId="29" xfId="61" applyFont="1" applyBorder="1" applyAlignment="1">
      <alignment horizontal="left"/>
      <protection/>
    </xf>
    <xf numFmtId="0" fontId="67" fillId="0" borderId="0" xfId="61" applyFont="1">
      <alignment/>
      <protection/>
    </xf>
    <xf numFmtId="0" fontId="77" fillId="35" borderId="44" xfId="61" applyFont="1" applyFill="1" applyBorder="1" applyAlignment="1">
      <alignment horizontal="left"/>
      <protection/>
    </xf>
    <xf numFmtId="0" fontId="77" fillId="35" borderId="31" xfId="61" applyFont="1" applyFill="1" applyBorder="1" applyAlignment="1">
      <alignment horizontal="left"/>
      <protection/>
    </xf>
    <xf numFmtId="0" fontId="6" fillId="0" borderId="0" xfId="61" applyFont="1" applyAlignment="1">
      <alignment horizontal="left" vertical="top"/>
      <protection/>
    </xf>
    <xf numFmtId="0" fontId="77" fillId="35" borderId="44" xfId="61" applyFont="1" applyFill="1" applyBorder="1">
      <alignment/>
      <protection/>
    </xf>
    <xf numFmtId="0" fontId="80" fillId="35" borderId="31" xfId="61" applyFont="1" applyFill="1" applyBorder="1">
      <alignment/>
      <protection/>
    </xf>
    <xf numFmtId="0" fontId="67" fillId="0" borderId="32" xfId="61" applyFont="1" applyBorder="1">
      <alignment/>
      <protection/>
    </xf>
    <xf numFmtId="0" fontId="72" fillId="34" borderId="38" xfId="61" applyFont="1" applyFill="1" applyBorder="1">
      <alignment/>
      <protection/>
    </xf>
    <xf numFmtId="0" fontId="72" fillId="34" borderId="14" xfId="61" applyFont="1" applyFill="1" applyBorder="1">
      <alignment/>
      <protection/>
    </xf>
    <xf numFmtId="0" fontId="77" fillId="35" borderId="66" xfId="61" applyFont="1" applyFill="1" applyBorder="1">
      <alignment/>
      <protection/>
    </xf>
    <xf numFmtId="0" fontId="80" fillId="35" borderId="16" xfId="61" applyFont="1" applyFill="1" applyBorder="1">
      <alignment/>
      <protection/>
    </xf>
    <xf numFmtId="0" fontId="72" fillId="34" borderId="12" xfId="61" applyFont="1" applyFill="1" applyBorder="1">
      <alignment/>
      <protection/>
    </xf>
    <xf numFmtId="0" fontId="72" fillId="34" borderId="0" xfId="61" applyFont="1" applyFill="1">
      <alignment/>
      <protection/>
    </xf>
    <xf numFmtId="0" fontId="77" fillId="35" borderId="66" xfId="61" applyFont="1" applyFill="1" applyBorder="1" applyAlignment="1">
      <alignment vertical="center"/>
      <protection/>
    </xf>
    <xf numFmtId="0" fontId="80" fillId="35" borderId="16" xfId="61" applyFont="1" applyFill="1" applyBorder="1" applyAlignment="1">
      <alignment vertical="center"/>
      <protection/>
    </xf>
    <xf numFmtId="0" fontId="73" fillId="35" borderId="13" xfId="61" applyFont="1" applyFill="1" applyBorder="1" applyAlignment="1">
      <alignment horizontal="right" wrapText="1"/>
      <protection/>
    </xf>
    <xf numFmtId="0" fontId="67" fillId="0" borderId="27" xfId="61" applyFont="1" applyBorder="1" applyAlignment="1">
      <alignment horizontal="left" vertical="center"/>
      <protection/>
    </xf>
    <xf numFmtId="0" fontId="67" fillId="0" borderId="27" xfId="61" applyFont="1" applyBorder="1" applyAlignment="1">
      <alignment vertical="center"/>
      <protection/>
    </xf>
    <xf numFmtId="0" fontId="67" fillId="0" borderId="0" xfId="61" applyFont="1" applyAlignment="1">
      <alignment horizontal="left" vertical="center"/>
      <protection/>
    </xf>
    <xf numFmtId="0" fontId="72" fillId="34" borderId="38" xfId="61" applyFont="1" applyFill="1" applyBorder="1" applyAlignment="1">
      <alignment vertical="center"/>
      <protection/>
    </xf>
    <xf numFmtId="0" fontId="72" fillId="34" borderId="14" xfId="61" applyFont="1" applyFill="1" applyBorder="1" applyAlignment="1">
      <alignment vertical="center"/>
      <protection/>
    </xf>
    <xf numFmtId="0" fontId="72" fillId="34" borderId="12" xfId="61" applyFont="1" applyFill="1" applyBorder="1" applyAlignment="1">
      <alignment vertical="center"/>
      <protection/>
    </xf>
    <xf numFmtId="0" fontId="72" fillId="34" borderId="0" xfId="61" applyFont="1" applyFill="1" applyAlignment="1">
      <alignment vertical="center"/>
      <protection/>
    </xf>
    <xf numFmtId="0" fontId="75" fillId="0" borderId="12" xfId="61" applyFont="1" applyBorder="1" applyAlignment="1">
      <alignment horizontal="left"/>
      <protection/>
    </xf>
    <xf numFmtId="0" fontId="75" fillId="0" borderId="0" xfId="61" applyFont="1" applyAlignment="1">
      <alignment horizontal="left"/>
      <protection/>
    </xf>
    <xf numFmtId="0" fontId="77" fillId="35" borderId="44" xfId="61" applyFont="1" applyFill="1" applyBorder="1" applyAlignment="1">
      <alignment horizontal="left" vertical="center"/>
      <protection/>
    </xf>
    <xf numFmtId="0" fontId="77" fillId="35" borderId="31" xfId="61" applyFont="1" applyFill="1" applyBorder="1" applyAlignment="1">
      <alignment horizontal="left" vertical="center"/>
      <protection/>
    </xf>
    <xf numFmtId="0" fontId="77" fillId="35" borderId="44" xfId="61" applyFont="1" applyFill="1" applyBorder="1" applyAlignment="1">
      <alignment vertical="center"/>
      <protection/>
    </xf>
    <xf numFmtId="0" fontId="80" fillId="35" borderId="31" xfId="61" applyFont="1" applyFill="1" applyBorder="1" applyAlignment="1">
      <alignment vertical="center"/>
      <protection/>
    </xf>
    <xf numFmtId="0" fontId="67" fillId="0" borderId="0" xfId="61" applyFont="1" applyAlignment="1">
      <alignment vertical="center"/>
      <protection/>
    </xf>
    <xf numFmtId="0" fontId="73" fillId="35" borderId="0" xfId="0" applyFont="1" applyFill="1" applyAlignment="1">
      <alignment horizontal="center" wrapText="1"/>
    </xf>
    <xf numFmtId="0" fontId="73" fillId="35" borderId="22" xfId="0" applyFont="1" applyFill="1" applyBorder="1" applyAlignment="1">
      <alignment horizontal="center" wrapText="1"/>
    </xf>
    <xf numFmtId="0" fontId="67" fillId="0" borderId="33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12" xfId="0" applyFont="1" applyBorder="1" applyAlignment="1">
      <alignment/>
    </xf>
    <xf numFmtId="0" fontId="67" fillId="0" borderId="0" xfId="0" applyFont="1" applyAlignment="1">
      <alignment/>
    </xf>
    <xf numFmtId="0" fontId="73" fillId="0" borderId="12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7" fillId="0" borderId="27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left" wrapText="1"/>
    </xf>
    <xf numFmtId="0" fontId="67" fillId="0" borderId="13" xfId="0" applyFont="1" applyBorder="1" applyAlignment="1">
      <alignment horizontal="left" wrapText="1"/>
    </xf>
    <xf numFmtId="0" fontId="73" fillId="40" borderId="0" xfId="0" applyFont="1" applyFill="1" applyAlignment="1">
      <alignment horizontal="right" wrapText="1"/>
    </xf>
    <xf numFmtId="0" fontId="73" fillId="40" borderId="13" xfId="0" applyFont="1" applyFill="1" applyBorder="1" applyAlignment="1">
      <alignment horizontal="right" wrapText="1"/>
    </xf>
    <xf numFmtId="0" fontId="73" fillId="0" borderId="0" xfId="0" applyFont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40" borderId="13" xfId="0" applyFont="1" applyFill="1" applyBorder="1" applyAlignment="1">
      <alignment horizontal="center" wrapText="1"/>
    </xf>
    <xf numFmtId="0" fontId="73" fillId="40" borderId="40" xfId="0" applyFont="1" applyFill="1" applyBorder="1" applyAlignment="1">
      <alignment horizontal="center" wrapText="1"/>
    </xf>
    <xf numFmtId="0" fontId="72" fillId="34" borderId="67" xfId="0" applyFont="1" applyFill="1" applyBorder="1" applyAlignment="1">
      <alignment horizontal="left"/>
    </xf>
    <xf numFmtId="0" fontId="72" fillId="34" borderId="24" xfId="0" applyFont="1" applyFill="1" applyBorder="1" applyAlignment="1">
      <alignment horizontal="left"/>
    </xf>
    <xf numFmtId="0" fontId="73" fillId="40" borderId="16" xfId="0" applyFont="1" applyFill="1" applyBorder="1" applyAlignment="1">
      <alignment horizontal="right" wrapText="1"/>
    </xf>
    <xf numFmtId="0" fontId="67" fillId="33" borderId="51" xfId="61" applyFont="1" applyFill="1" applyBorder="1">
      <alignment/>
      <protection/>
    </xf>
    <xf numFmtId="0" fontId="67" fillId="33" borderId="45" xfId="61" applyFont="1" applyFill="1" applyBorder="1" applyAlignment="1">
      <alignment horizontal="left"/>
      <protection/>
    </xf>
    <xf numFmtId="0" fontId="67" fillId="33" borderId="68" xfId="61" applyFont="1" applyFill="1" applyBorder="1">
      <alignment/>
      <protection/>
    </xf>
    <xf numFmtId="0" fontId="67" fillId="33" borderId="27" xfId="61" applyFont="1" applyFill="1" applyBorder="1" applyAlignment="1">
      <alignment horizontal="left"/>
      <protection/>
    </xf>
    <xf numFmtId="0" fontId="67" fillId="33" borderId="0" xfId="61" applyFont="1" applyFill="1" applyAlignment="1">
      <alignment horizontal="left" wrapText="1" indent="1"/>
      <protection/>
    </xf>
    <xf numFmtId="0" fontId="67" fillId="33" borderId="25" xfId="61" applyFont="1" applyFill="1" applyBorder="1" applyAlignment="1">
      <alignment horizontal="left" wrapText="1" indent="1"/>
      <protection/>
    </xf>
    <xf numFmtId="0" fontId="67" fillId="33" borderId="28" xfId="61" applyFont="1" applyFill="1" applyBorder="1" applyAlignment="1">
      <alignment horizontal="left"/>
      <protection/>
    </xf>
    <xf numFmtId="0" fontId="67" fillId="33" borderId="69" xfId="61" applyFont="1" applyFill="1" applyBorder="1">
      <alignment/>
      <protection/>
    </xf>
    <xf numFmtId="0" fontId="77" fillId="33" borderId="0" xfId="63" applyFont="1" applyFill="1" applyAlignment="1">
      <alignment vertical="center"/>
      <protection/>
    </xf>
    <xf numFmtId="0" fontId="73" fillId="35" borderId="0" xfId="63" applyFont="1" applyFill="1" applyAlignment="1">
      <alignment horizontal="right"/>
      <protection/>
    </xf>
    <xf numFmtId="0" fontId="67" fillId="33" borderId="0" xfId="63" applyFont="1" applyFill="1" applyAlignment="1">
      <alignment horizontal="left" vertical="center"/>
      <protection/>
    </xf>
    <xf numFmtId="0" fontId="72" fillId="34" borderId="0" xfId="63" applyFont="1" applyFill="1" applyAlignment="1">
      <alignment horizontal="left" vertical="center"/>
      <protection/>
    </xf>
    <xf numFmtId="0" fontId="73" fillId="33" borderId="10" xfId="63" applyFont="1" applyFill="1" applyBorder="1" applyAlignment="1">
      <alignment vertical="center"/>
      <protection/>
    </xf>
    <xf numFmtId="0" fontId="73" fillId="33" borderId="0" xfId="63" applyFont="1" applyFill="1" applyAlignment="1">
      <alignment vertical="center"/>
      <protection/>
    </xf>
    <xf numFmtId="0" fontId="73" fillId="33" borderId="10" xfId="70" applyFont="1" applyFill="1" applyBorder="1" applyAlignment="1">
      <alignment horizontal="center"/>
      <protection/>
    </xf>
    <xf numFmtId="0" fontId="67" fillId="33" borderId="0" xfId="69" applyFont="1" applyFill="1" applyAlignment="1">
      <alignment horizontal="left" vertical="center" wrapText="1"/>
      <protection/>
    </xf>
    <xf numFmtId="0" fontId="77" fillId="33" borderId="19" xfId="69" applyFont="1" applyFill="1" applyBorder="1" applyAlignment="1">
      <alignment horizontal="left" vertical="center"/>
      <protection/>
    </xf>
    <xf numFmtId="0" fontId="80" fillId="33" borderId="19" xfId="0" applyFont="1" applyFill="1" applyBorder="1" applyAlignment="1">
      <alignment horizontal="left" vertical="center"/>
    </xf>
    <xf numFmtId="0" fontId="77" fillId="33" borderId="19" xfId="69" applyFont="1" applyFill="1" applyBorder="1" applyAlignment="1">
      <alignment horizontal="left" vertical="center" wrapText="1"/>
      <protection/>
    </xf>
    <xf numFmtId="0" fontId="72" fillId="34" borderId="0" xfId="69" applyFont="1" applyFill="1" applyAlignment="1">
      <alignment horizontal="left" vertical="center" wrapText="1"/>
      <protection/>
    </xf>
    <xf numFmtId="0" fontId="73" fillId="33" borderId="0" xfId="69" applyFont="1" applyFill="1" applyAlignment="1">
      <alignment horizontal="left" vertical="center" wrapText="1"/>
      <protection/>
    </xf>
    <xf numFmtId="0" fontId="73" fillId="33" borderId="11" xfId="0" applyFont="1" applyFill="1" applyBorder="1" applyAlignment="1">
      <alignment horizontal="center"/>
    </xf>
    <xf numFmtId="0" fontId="65" fillId="33" borderId="0" xfId="69" applyFont="1" applyFill="1" applyAlignment="1">
      <alignment horizontal="left" vertical="center" wrapText="1"/>
      <protection/>
    </xf>
    <xf numFmtId="0" fontId="67" fillId="33" borderId="12" xfId="69" applyFont="1" applyFill="1" applyBorder="1" applyAlignment="1">
      <alignment vertical="center" wrapText="1"/>
      <protection/>
    </xf>
    <xf numFmtId="0" fontId="67" fillId="33" borderId="0" xfId="69" applyFont="1" applyFill="1" applyAlignment="1">
      <alignment vertical="center" wrapText="1"/>
      <protection/>
    </xf>
    <xf numFmtId="0" fontId="66" fillId="33" borderId="12" xfId="69" applyFont="1" applyFill="1" applyBorder="1" applyAlignment="1">
      <alignment vertical="center" wrapText="1"/>
      <protection/>
    </xf>
    <xf numFmtId="0" fontId="66" fillId="33" borderId="0" xfId="69" applyFont="1" applyFill="1" applyAlignment="1">
      <alignment vertical="center" wrapText="1"/>
      <protection/>
    </xf>
    <xf numFmtId="0" fontId="67" fillId="33" borderId="12" xfId="69" applyFont="1" applyFill="1" applyBorder="1" applyAlignment="1">
      <alignment horizontal="left" vertical="center" wrapText="1"/>
      <protection/>
    </xf>
    <xf numFmtId="0" fontId="77" fillId="33" borderId="50" xfId="69" applyFont="1" applyFill="1" applyBorder="1" applyAlignment="1">
      <alignment vertical="center" wrapText="1"/>
      <protection/>
    </xf>
    <xf numFmtId="0" fontId="77" fillId="33" borderId="19" xfId="69" applyFont="1" applyFill="1" applyBorder="1" applyAlignment="1">
      <alignment vertical="center" wrapText="1"/>
      <protection/>
    </xf>
    <xf numFmtId="0" fontId="67" fillId="0" borderId="12" xfId="69" applyFont="1" applyBorder="1" applyAlignment="1">
      <alignment vertical="center" wrapText="1"/>
      <protection/>
    </xf>
    <xf numFmtId="0" fontId="67" fillId="0" borderId="0" xfId="69" applyFont="1" applyAlignment="1">
      <alignment vertical="center" wrapText="1"/>
      <protection/>
    </xf>
    <xf numFmtId="0" fontId="73" fillId="33" borderId="12" xfId="69" applyFont="1" applyFill="1" applyBorder="1" applyAlignment="1">
      <alignment vertical="center" wrapText="1"/>
      <protection/>
    </xf>
    <xf numFmtId="0" fontId="73" fillId="33" borderId="0" xfId="69" applyFont="1" applyFill="1" applyAlignment="1">
      <alignment vertical="center" wrapText="1"/>
      <protection/>
    </xf>
    <xf numFmtId="0" fontId="73" fillId="33" borderId="20" xfId="67" applyFont="1" applyFill="1" applyBorder="1" applyAlignment="1">
      <alignment horizontal="center"/>
      <protection/>
    </xf>
    <xf numFmtId="0" fontId="73" fillId="33" borderId="10" xfId="67" applyFont="1" applyFill="1" applyBorder="1" applyAlignment="1">
      <alignment horizontal="center"/>
      <protection/>
    </xf>
    <xf numFmtId="0" fontId="73" fillId="33" borderId="21" xfId="67" applyFont="1" applyFill="1" applyBorder="1" applyAlignment="1">
      <alignment horizontal="center"/>
      <protection/>
    </xf>
    <xf numFmtId="0" fontId="77" fillId="33" borderId="50" xfId="69" applyFont="1" applyFill="1" applyBorder="1" applyAlignment="1">
      <alignment vertical="center"/>
      <protection/>
    </xf>
    <xf numFmtId="0" fontId="80" fillId="33" borderId="19" xfId="0" applyFont="1" applyFill="1" applyBorder="1" applyAlignment="1">
      <alignment vertical="center"/>
    </xf>
    <xf numFmtId="0" fontId="73" fillId="33" borderId="50" xfId="67" applyFont="1" applyFill="1" applyBorder="1" applyAlignment="1">
      <alignment horizontal="center"/>
      <protection/>
    </xf>
    <xf numFmtId="0" fontId="73" fillId="33" borderId="19" xfId="67" applyFont="1" applyFill="1" applyBorder="1" applyAlignment="1">
      <alignment horizontal="center"/>
      <protection/>
    </xf>
    <xf numFmtId="0" fontId="73" fillId="33" borderId="23" xfId="67" applyFont="1" applyFill="1" applyBorder="1" applyAlignment="1">
      <alignment horizontal="center"/>
      <protection/>
    </xf>
    <xf numFmtId="0" fontId="72" fillId="34" borderId="67" xfId="69" applyFont="1" applyFill="1" applyBorder="1" applyAlignment="1">
      <alignment vertical="center" wrapText="1"/>
      <protection/>
    </xf>
    <xf numFmtId="0" fontId="72" fillId="34" borderId="24" xfId="69" applyFont="1" applyFill="1" applyBorder="1" applyAlignment="1">
      <alignment vertical="center" wrapText="1"/>
      <protection/>
    </xf>
    <xf numFmtId="0" fontId="67" fillId="0" borderId="58" xfId="0" applyFont="1" applyBorder="1" applyAlignment="1">
      <alignment vertical="center"/>
    </xf>
    <xf numFmtId="0" fontId="73" fillId="35" borderId="13" xfId="0" applyFont="1" applyFill="1" applyBorder="1" applyAlignment="1">
      <alignment horizontal="center"/>
    </xf>
    <xf numFmtId="0" fontId="67" fillId="0" borderId="15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58" xfId="0" applyFont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0" fontId="67" fillId="0" borderId="54" xfId="0" applyFont="1" applyBorder="1" applyAlignment="1">
      <alignment horizontal="left" vertical="center"/>
    </xf>
    <xf numFmtId="0" fontId="67" fillId="0" borderId="37" xfId="0" applyFont="1" applyBorder="1" applyAlignment="1">
      <alignment horizontal="left" vertical="center"/>
    </xf>
    <xf numFmtId="0" fontId="72" fillId="34" borderId="12" xfId="0" applyFont="1" applyFill="1" applyBorder="1" applyAlignment="1">
      <alignment horizontal="left" wrapText="1"/>
    </xf>
    <xf numFmtId="0" fontId="72" fillId="34" borderId="0" xfId="0" applyFont="1" applyFill="1" applyAlignment="1">
      <alignment horizontal="left" wrapText="1"/>
    </xf>
    <xf numFmtId="0" fontId="67" fillId="0" borderId="54" xfId="0" applyFont="1" applyBorder="1" applyAlignment="1">
      <alignment wrapText="1"/>
    </xf>
    <xf numFmtId="0" fontId="67" fillId="0" borderId="37" xfId="0" applyFont="1" applyBorder="1" applyAlignment="1">
      <alignment wrapText="1"/>
    </xf>
    <xf numFmtId="0" fontId="73" fillId="0" borderId="12" xfId="0" applyFont="1" applyBorder="1" applyAlignment="1">
      <alignment wrapText="1"/>
    </xf>
    <xf numFmtId="0" fontId="73" fillId="0" borderId="0" xfId="0" applyFont="1" applyAlignment="1">
      <alignment wrapText="1"/>
    </xf>
    <xf numFmtId="0" fontId="73" fillId="0" borderId="13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7" fillId="0" borderId="41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54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7" fillId="0" borderId="41" xfId="0" applyFont="1" applyBorder="1" applyAlignment="1">
      <alignment horizontal="left" vertical="center"/>
    </xf>
    <xf numFmtId="0" fontId="67" fillId="0" borderId="28" xfId="0" applyFont="1" applyBorder="1" applyAlignment="1">
      <alignment horizontal="left" vertical="center"/>
    </xf>
    <xf numFmtId="0" fontId="73" fillId="35" borderId="13" xfId="0" applyFont="1" applyFill="1" applyBorder="1" applyAlignment="1">
      <alignment horizontal="center" vertical="center"/>
    </xf>
    <xf numFmtId="0" fontId="67" fillId="0" borderId="58" xfId="0" applyFont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54" xfId="0" applyFont="1" applyBorder="1" applyAlignment="1">
      <alignment horizontal="left" vertical="center"/>
    </xf>
    <xf numFmtId="0" fontId="67" fillId="0" borderId="37" xfId="0" applyFont="1" applyBorder="1" applyAlignment="1">
      <alignment horizontal="left" vertical="center"/>
    </xf>
    <xf numFmtId="0" fontId="72" fillId="34" borderId="12" xfId="0" applyFont="1" applyFill="1" applyBorder="1" applyAlignment="1">
      <alignment horizontal="left" wrapText="1"/>
    </xf>
    <xf numFmtId="0" fontId="72" fillId="34" borderId="0" xfId="0" applyFont="1" applyFill="1" applyAlignment="1">
      <alignment horizontal="left" wrapText="1"/>
    </xf>
    <xf numFmtId="0" fontId="68" fillId="0" borderId="0" xfId="0" applyFont="1" applyAlignment="1">
      <alignment horizontal="left" vertical="center" wrapText="1"/>
    </xf>
    <xf numFmtId="42" fontId="73" fillId="0" borderId="0" xfId="0" applyNumberFormat="1" applyFont="1" applyAlignment="1">
      <alignment horizontal="center" vertical="center" wrapText="1"/>
    </xf>
    <xf numFmtId="0" fontId="67" fillId="0" borderId="54" xfId="0" applyFont="1" applyBorder="1" applyAlignment="1">
      <alignment vertical="center" wrapText="1"/>
    </xf>
    <xf numFmtId="0" fontId="67" fillId="0" borderId="37" xfId="0" applyFont="1" applyBorder="1" applyAlignment="1">
      <alignment vertical="center" wrapText="1"/>
    </xf>
    <xf numFmtId="0" fontId="73" fillId="0" borderId="15" xfId="0" applyFont="1" applyBorder="1" applyAlignment="1">
      <alignment horizontal="left" wrapText="1"/>
    </xf>
    <xf numFmtId="0" fontId="73" fillId="0" borderId="13" xfId="0" applyFont="1" applyBorder="1" applyAlignment="1">
      <alignment horizontal="left" wrapText="1"/>
    </xf>
    <xf numFmtId="0" fontId="67" fillId="0" borderId="44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73" fillId="0" borderId="66" xfId="70" applyFont="1" applyBorder="1" applyAlignment="1">
      <alignment horizontal="left"/>
      <protection/>
    </xf>
    <xf numFmtId="0" fontId="73" fillId="0" borderId="16" xfId="70" applyFont="1" applyBorder="1" applyAlignment="1">
      <alignment horizontal="left"/>
      <protection/>
    </xf>
    <xf numFmtId="0" fontId="67" fillId="0" borderId="0" xfId="70" applyFont="1" applyAlignment="1">
      <alignment horizontal="left"/>
      <protection/>
    </xf>
    <xf numFmtId="0" fontId="73" fillId="0" borderId="12" xfId="70" applyFont="1" applyBorder="1" applyAlignment="1">
      <alignment horizontal="left"/>
      <protection/>
    </xf>
    <xf numFmtId="0" fontId="73" fillId="0" borderId="0" xfId="70" applyFont="1" applyAlignment="1">
      <alignment horizontal="left"/>
      <protection/>
    </xf>
    <xf numFmtId="0" fontId="67" fillId="0" borderId="0" xfId="70" applyFont="1" applyAlignment="1">
      <alignment horizontal="left" wrapText="1"/>
      <protection/>
    </xf>
    <xf numFmtId="0" fontId="77" fillId="35" borderId="42" xfId="70" applyFont="1" applyFill="1" applyBorder="1" applyAlignment="1">
      <alignment horizontal="left"/>
      <protection/>
    </xf>
    <xf numFmtId="0" fontId="77" fillId="35" borderId="36" xfId="70" applyFont="1" applyFill="1" applyBorder="1" applyAlignment="1">
      <alignment horizontal="left"/>
      <protection/>
    </xf>
    <xf numFmtId="0" fontId="73" fillId="0" borderId="15" xfId="67" applyFont="1" applyBorder="1" applyAlignment="1">
      <alignment horizontal="left"/>
      <protection/>
    </xf>
    <xf numFmtId="0" fontId="73" fillId="0" borderId="13" xfId="67" applyFont="1" applyBorder="1" applyAlignment="1">
      <alignment horizontal="left"/>
      <protection/>
    </xf>
    <xf numFmtId="0" fontId="67" fillId="0" borderId="66" xfId="70" applyFont="1" applyBorder="1" applyAlignment="1">
      <alignment horizontal="center"/>
      <protection/>
    </xf>
    <xf numFmtId="0" fontId="67" fillId="0" borderId="16" xfId="70" applyFont="1" applyBorder="1" applyAlignment="1">
      <alignment horizontal="center"/>
      <protection/>
    </xf>
    <xf numFmtId="0" fontId="73" fillId="35" borderId="16" xfId="70" applyFont="1" applyFill="1" applyBorder="1" applyAlignment="1">
      <alignment horizontal="right" wrapText="1"/>
      <protection/>
    </xf>
    <xf numFmtId="0" fontId="73" fillId="35" borderId="13" xfId="70" applyFont="1" applyFill="1" applyBorder="1" applyAlignment="1">
      <alignment horizontal="right" wrapText="1"/>
      <protection/>
    </xf>
    <xf numFmtId="165" fontId="73" fillId="36" borderId="16" xfId="70" applyNumberFormat="1" applyFont="1" applyFill="1" applyBorder="1" applyAlignment="1">
      <alignment horizontal="right" wrapText="1"/>
      <protection/>
    </xf>
    <xf numFmtId="165" fontId="73" fillId="36" borderId="13" xfId="70" applyNumberFormat="1" applyFont="1" applyFill="1" applyBorder="1" applyAlignment="1">
      <alignment horizontal="right" wrapText="1"/>
      <protection/>
    </xf>
    <xf numFmtId="165" fontId="73" fillId="35" borderId="16" xfId="70" applyNumberFormat="1" applyFont="1" applyFill="1" applyBorder="1" applyAlignment="1">
      <alignment horizontal="right" wrapText="1"/>
      <protection/>
    </xf>
    <xf numFmtId="165" fontId="73" fillId="35" borderId="13" xfId="70" applyNumberFormat="1" applyFont="1" applyFill="1" applyBorder="1" applyAlignment="1">
      <alignment horizontal="right" wrapText="1"/>
      <protection/>
    </xf>
    <xf numFmtId="165" fontId="73" fillId="36" borderId="0" xfId="70" applyNumberFormat="1" applyFont="1" applyFill="1" applyAlignment="1">
      <alignment horizontal="right" wrapText="1"/>
      <protection/>
    </xf>
    <xf numFmtId="165" fontId="73" fillId="35" borderId="0" xfId="70" applyNumberFormat="1" applyFont="1" applyFill="1" applyAlignment="1">
      <alignment horizontal="right" wrapText="1"/>
      <protection/>
    </xf>
    <xf numFmtId="0" fontId="77" fillId="35" borderId="66" xfId="70" applyFont="1" applyFill="1" applyBorder="1" applyAlignment="1">
      <alignment horizontal="left"/>
      <protection/>
    </xf>
    <xf numFmtId="0" fontId="77" fillId="35" borderId="16" xfId="70" applyFont="1" applyFill="1" applyBorder="1" applyAlignment="1">
      <alignment horizontal="left"/>
      <protection/>
    </xf>
    <xf numFmtId="0" fontId="72" fillId="34" borderId="12" xfId="70" applyFont="1" applyFill="1" applyBorder="1" applyAlignment="1">
      <alignment horizontal="left"/>
      <protection/>
    </xf>
    <xf numFmtId="0" fontId="72" fillId="34" borderId="0" xfId="70" applyFont="1" applyFill="1" applyAlignment="1">
      <alignment horizontal="left"/>
      <protection/>
    </xf>
    <xf numFmtId="0" fontId="96" fillId="0" borderId="0" xfId="70" applyFont="1" applyAlignment="1">
      <alignment horizontal="left"/>
      <protection/>
    </xf>
    <xf numFmtId="0" fontId="67" fillId="0" borderId="12" xfId="70" applyFont="1" applyBorder="1" applyAlignment="1">
      <alignment horizontal="left"/>
      <protection/>
    </xf>
    <xf numFmtId="0" fontId="67" fillId="0" borderId="0" xfId="71" applyFont="1" applyAlignment="1">
      <alignment horizontal="left"/>
      <protection/>
    </xf>
    <xf numFmtId="0" fontId="97" fillId="0" borderId="12" xfId="0" applyFont="1" applyBorder="1" applyAlignment="1">
      <alignment horizontal="left"/>
    </xf>
    <xf numFmtId="0" fontId="97" fillId="0" borderId="0" xfId="0" applyFont="1" applyAlignment="1">
      <alignment horizontal="left"/>
    </xf>
    <xf numFmtId="0" fontId="73" fillId="0" borderId="12" xfId="71" applyFont="1" applyBorder="1" applyAlignment="1">
      <alignment horizontal="left"/>
      <protection/>
    </xf>
    <xf numFmtId="0" fontId="73" fillId="0" borderId="0" xfId="71" applyFont="1" applyAlignment="1">
      <alignment horizontal="left"/>
      <protection/>
    </xf>
    <xf numFmtId="0" fontId="67" fillId="0" borderId="0" xfId="71" applyFont="1">
      <alignment/>
      <protection/>
    </xf>
    <xf numFmtId="0" fontId="73" fillId="40" borderId="43" xfId="0" applyFont="1" applyFill="1" applyBorder="1" applyAlignment="1">
      <alignment horizontal="left"/>
    </xf>
    <xf numFmtId="0" fontId="73" fillId="40" borderId="39" xfId="0" applyFont="1" applyFill="1" applyBorder="1" applyAlignment="1">
      <alignment horizontal="left"/>
    </xf>
    <xf numFmtId="0" fontId="67" fillId="0" borderId="12" xfId="71" applyFont="1" applyBorder="1" applyAlignment="1">
      <alignment horizontal="left"/>
      <protection/>
    </xf>
    <xf numFmtId="0" fontId="73" fillId="0" borderId="12" xfId="0" applyFont="1" applyBorder="1" applyAlignment="1">
      <alignment horizontal="left"/>
    </xf>
    <xf numFmtId="0" fontId="73" fillId="40" borderId="15" xfId="0" applyFont="1" applyFill="1" applyBorder="1" applyAlignment="1">
      <alignment horizontal="left"/>
    </xf>
    <xf numFmtId="0" fontId="73" fillId="40" borderId="13" xfId="0" applyFont="1" applyFill="1" applyBorder="1" applyAlignment="1">
      <alignment horizontal="lef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88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8" xfId="61"/>
    <cellStyle name="Normal 2" xfId="62"/>
    <cellStyle name="Normal 2 2" xfId="63"/>
    <cellStyle name="Normal 2 3" xfId="64"/>
    <cellStyle name="Normal 2 3 2" xfId="65"/>
    <cellStyle name="Normal 5 3" xfId="66"/>
    <cellStyle name="Normal_Display" xfId="67"/>
    <cellStyle name="Normal_Display 2" xfId="68"/>
    <cellStyle name="Normal_PR 6 to 11 2" xfId="69"/>
    <cellStyle name="Normal_PR 9" xfId="70"/>
    <cellStyle name="Normal_PR 9 2" xfId="71"/>
    <cellStyle name="Normal_Suggested Section 6 - Liquidity and Valuation Information" xfId="72"/>
    <cellStyle name="Note" xfId="73"/>
    <cellStyle name="Output" xfId="74"/>
    <cellStyle name="Percent" xfId="75"/>
    <cellStyle name="Percent 19" xfId="76"/>
    <cellStyle name="Percent 2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externalLink" Target="externalLinks/externalLink23.xml" /><Relationship Id="rId43" Type="http://schemas.openxmlformats.org/officeDocument/2006/relationships/externalLink" Target="externalLinks/externalLink24.xml" /><Relationship Id="rId44" Type="http://schemas.openxmlformats.org/officeDocument/2006/relationships/externalLink" Target="externalLinks/externalLink2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\Dispositions\Live%20Deals\Fontana\TCC%20Files\CASHFLO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SECURED%20DEBT\2009\Q209\Debt%20Model\Debt%20Model%20Reports%20v2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SECURED%20DEBT\2010\Q4'10\Debt%20Model\Debt%20Model%20Reports%20v80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SECURED%20DEBT\2007\model%20draft\03.31.07\Q1'07-Debt%20Model%20Data%204.03.07%20(Beg%20Bal%20Correction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PEPF%20II\Consolidation\2011\06%20June\US%20Report\US%20Quarter%20reports\Europe%20Consolidated%20Reporting%20Package%20-%20template%20Q2-2011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DEV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l01\Shared\Corporate\EXTERNAL\Historical%20Quarterly%20Reporting\2017\Q1\Supplemental%20-%20Powerpoint%20Tables\SCG_EP-1\SYS\USERS\PROLOGIS\PLDEXT\PRESSREL\1999\Q2\SUPL-DEV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CG_EP-1\SYS\USERS\PROLOGIS\PLDEXT\PRESSREL\1999\Q2\SUPL-DEV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Documents%20and%20Settings\kbuchanan\Local%20Settings\Temporary%20Internet%20Files\OLK6\Fund%20III%20Q1%202007%20MTM%204%204%2007%20fin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fodcw01\FMR\Essbase\Report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LS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rporate\EXTERNAL\PRESREL\2006\Q2\Quarter%20Book\Interest%20and%20Other%20In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l01\Shared\Corporate\EXTERNAL\Historical%20Quarterly%20Reporting\2017\Q1\Supplemental%20-%20Powerpoint%20Tables\SCG_EP-1\SYS\USERS\PROLOGIS\PLDEXT\PRESSREL\1999\Q2\SUPL-LSG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SCG_EP-1\SYS\USERS\PROLOGIS\PLDEXT\PRESSREL\1999\Q2\SUPL-L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l01\shared\shared\Corporate\EXTERNAL\PRESREL\2008\Q4\Quarter%20Book\China%20Earnings%20-%20200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FOMFW01\Capital_Mkts\SECURED%20DEBT\Q302\Secured%20Deb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l01\shared\shared\Corporate\EXTERNAL\PRESREL\2007\Q3\Supp%20Files\Index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ologis.com\offices\Corporate\EXTERNAL\Current%20Quarterly%20Reporting\Supplemental%20Workpapers\Private%20Capital%20Fund%20Information%20Bottom%20Number%20Backu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kluth\AppData\Local\Microsoft\Windows\Temporary%20Internet%20Files\Content.Outlook\92NS4IL4\Prologis%202%20Project%20ID%20list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\Dispositions\Live%20Deals\Texas\Dallas\Financial%20Analysis\Erie%20Cap%20Rate%20Inf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SECURED%20DEBT\2010\Q1'10\Debt%20Model\Debt%20Model%20Reports%20v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l01\Shared\F\DRivas\Drills\09-Sep-2004\Original%20Layout%20for%20sub%20detail%20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CA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l01\Shared\Corporate\EXTERNAL\Historical%20Quarterly%20Reporting\2017\Q1\Supplemental%20-%20Powerpoint%20Tables\SCG_EP-1\SYS\USERS\PROLOGIS\PLDEXT\PRESSREL\1999\Q2\SUPL-C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CG_EP-1\SYS\USERS\PROLOGIS\PLDEXT\PRESSREL\1999\Q2\SUPL-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"/>
      <sheetName val="IRR GRID"/>
      <sheetName val="IRR OPT"/>
      <sheetName val="AMORT"/>
      <sheetName val="IMPORT"/>
    </sheetNames>
    <sheetDataSet>
      <sheetData sheetId="0">
        <row r="31">
          <cell r="D31">
            <v>2295538</v>
          </cell>
        </row>
      </sheetData>
      <sheetData sheetId="3">
        <row r="5">
          <cell r="B5">
            <v>664524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CapTable"/>
      <sheetName val="Maturities"/>
      <sheetName val="Extensions"/>
      <sheetName val="Rollforward"/>
      <sheetName val="CapTableInstructions"/>
      <sheetName val="WeightedAvg"/>
      <sheetName val="WeightedAvgDetail"/>
      <sheetName val="M2MSummary"/>
      <sheetName val="M2MDetail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  <sheetName val="Config"/>
    </sheetNames>
    <sheetDataSet>
      <sheetData sheetId="3">
        <row r="2">
          <cell r="A2" t="str">
            <v>Extensions Analysis</v>
          </cell>
        </row>
        <row r="3">
          <cell r="A3">
            <v>39813</v>
          </cell>
        </row>
        <row r="4">
          <cell r="A4" t="str">
            <v>in Thousands</v>
          </cell>
        </row>
        <row r="6">
          <cell r="F6">
            <v>39813</v>
          </cell>
        </row>
        <row r="7">
          <cell r="D7" t="str">
            <v>AMB Share</v>
          </cell>
          <cell r="E7">
            <v>2009</v>
          </cell>
          <cell r="F7">
            <v>2010</v>
          </cell>
          <cell r="G7">
            <v>2011</v>
          </cell>
          <cell r="H7">
            <v>2012</v>
          </cell>
          <cell r="I7">
            <v>2013</v>
          </cell>
          <cell r="J7" t="str">
            <v>Total</v>
          </cell>
          <cell r="K7">
            <v>2009</v>
          </cell>
          <cell r="L7">
            <v>2010</v>
          </cell>
          <cell r="M7">
            <v>2011</v>
          </cell>
          <cell r="N7">
            <v>2012</v>
          </cell>
          <cell r="O7">
            <v>2013</v>
          </cell>
        </row>
        <row r="9">
          <cell r="A9" t="str">
            <v>Credit Facilities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Unsecured Senior Debt</v>
          </cell>
          <cell r="B10">
            <v>1</v>
          </cell>
          <cell r="C10">
            <v>0</v>
          </cell>
          <cell r="D10">
            <v>0</v>
          </cell>
        </row>
        <row r="11">
          <cell r="B11" t="str">
            <v>REIT</v>
          </cell>
        </row>
        <row r="12">
          <cell r="B12" t="str">
            <v>REIT</v>
          </cell>
        </row>
        <row r="13">
          <cell r="F13">
            <v>0</v>
          </cell>
        </row>
        <row r="15">
          <cell r="B15" t="str">
            <v>AMB-AMS</v>
          </cell>
        </row>
        <row r="16">
          <cell r="B16" t="str">
            <v>FUND II</v>
          </cell>
        </row>
        <row r="17">
          <cell r="B17" t="str">
            <v>SGP</v>
          </cell>
        </row>
        <row r="18">
          <cell r="B18" t="str">
            <v>Other JVs</v>
          </cell>
        </row>
        <row r="19">
          <cell r="F19">
            <v>0</v>
          </cell>
        </row>
        <row r="21">
          <cell r="B21" t="str">
            <v>FUND III</v>
          </cell>
        </row>
        <row r="22">
          <cell r="B22" t="str">
            <v>Japan Fund</v>
          </cell>
        </row>
        <row r="23">
          <cell r="B23" t="str">
            <v>Mexico Fund</v>
          </cell>
        </row>
        <row r="24">
          <cell r="B24" t="str">
            <v>Unconsolidated Other JVs</v>
          </cell>
        </row>
        <row r="25">
          <cell r="B25" t="str">
            <v>Europe Fund</v>
          </cell>
        </row>
        <row r="26">
          <cell r="F26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41">
          <cell r="A41">
            <v>1000</v>
          </cell>
        </row>
      </sheetData>
      <sheetData sheetId="6">
        <row r="43">
          <cell r="D43">
            <v>0</v>
          </cell>
        </row>
        <row r="48">
          <cell r="D48">
            <v>0</v>
          </cell>
        </row>
      </sheetData>
      <sheetData sheetId="8">
        <row r="13">
          <cell r="C13" t="str">
            <v>Secured</v>
          </cell>
        </row>
        <row r="14">
          <cell r="C14" t="str">
            <v>Other Debt</v>
          </cell>
        </row>
      </sheetData>
      <sheetData sheetId="21">
        <row r="17">
          <cell r="C17" t="str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Config"/>
      <sheetName val="Control"/>
      <sheetName val="CapTable"/>
      <sheetName val="PresentationCapTable"/>
      <sheetName val="DebtSnapshot"/>
      <sheetName val="DebtAnalysis"/>
      <sheetName val="AMBShareCapTable"/>
      <sheetName val="AMBShareAggregate"/>
      <sheetName val="AMBShareDetail"/>
      <sheetName val="Extensions"/>
      <sheetName val="M2MSummary"/>
      <sheetName val="CurrencyOverview"/>
      <sheetName val="CurrencyAnalysis"/>
      <sheetName val="DebtAnalysisDetail"/>
      <sheetName val="CurrencyAnalysisDetail"/>
      <sheetName val="Treasury"/>
      <sheetName val="Export"/>
      <sheetName val="Maturities"/>
      <sheetName val="Rollforward"/>
      <sheetName val="AllocDetail"/>
      <sheetName val="M2MDetail"/>
      <sheetName val="NotesByRegion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</sheetNames>
    <sheetDataSet>
      <sheetData sheetId="3">
        <row r="3">
          <cell r="A3">
            <v>39903</v>
          </cell>
        </row>
        <row r="140">
          <cell r="C140">
            <v>0</v>
          </cell>
        </row>
        <row r="157">
          <cell r="C15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cilities"/>
      <sheetName val="Entities"/>
      <sheetName val="Lenders"/>
      <sheetName val="ConslidationCodes"/>
      <sheetName val="FixedRates"/>
      <sheetName val="FloatingRates"/>
      <sheetName val="CurrencyRates"/>
    </sheetNames>
    <sheetDataSet>
      <sheetData sheetId="1">
        <row r="2">
          <cell r="N2">
            <v>87</v>
          </cell>
        </row>
        <row r="3">
          <cell r="N3">
            <v>3</v>
          </cell>
        </row>
        <row r="33">
          <cell r="B33" t="str">
            <v>Facility Name</v>
          </cell>
        </row>
      </sheetData>
      <sheetData sheetId="2">
        <row r="2">
          <cell r="P2">
            <v>14</v>
          </cell>
        </row>
        <row r="3">
          <cell r="P3">
            <v>2</v>
          </cell>
        </row>
        <row r="7">
          <cell r="B7" t="str">
            <v>Entity Name</v>
          </cell>
        </row>
      </sheetData>
      <sheetData sheetId="3">
        <row r="2">
          <cell r="N2">
            <v>49</v>
          </cell>
        </row>
        <row r="3">
          <cell r="N3">
            <v>1</v>
          </cell>
        </row>
        <row r="5">
          <cell r="B5" t="str">
            <v>Lender Name</v>
          </cell>
        </row>
      </sheetData>
      <sheetData sheetId="4">
        <row r="2">
          <cell r="P2">
            <v>17</v>
          </cell>
        </row>
        <row r="3">
          <cell r="P3">
            <v>1</v>
          </cell>
        </row>
        <row r="7">
          <cell r="B7" t="str">
            <v>Consolidation Code</v>
          </cell>
        </row>
      </sheetData>
      <sheetData sheetId="6">
        <row r="2">
          <cell r="N2">
            <v>5</v>
          </cell>
        </row>
        <row r="3">
          <cell r="N3">
            <v>211</v>
          </cell>
        </row>
        <row r="8">
          <cell r="B8" t="str">
            <v>Index</v>
          </cell>
        </row>
      </sheetData>
      <sheetData sheetId="7">
        <row r="2">
          <cell r="M2">
            <v>7</v>
          </cell>
        </row>
        <row r="3">
          <cell r="M3">
            <v>211</v>
          </cell>
        </row>
        <row r="7">
          <cell r="B7" t="str">
            <v>Symbol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-1 Trial Balance"/>
      <sheetName val="B-1 Summarized Balance Sheet"/>
      <sheetName val="B-2 Other Assets &amp; Liabilities"/>
      <sheetName val="I-1 Income Statement "/>
      <sheetName val="I-2 FFO Qtr"/>
      <sheetName val="I-3 Funds Fees"/>
      <sheetName val="M-1 Capex"/>
      <sheetName val="M-2 Detail of Acquisitions"/>
      <sheetName val="M-3 Detail of Dispositions"/>
      <sheetName val="M-4 Development Reporting"/>
      <sheetName val="M-6 Same Store"/>
    </sheetNames>
    <sheetDataSet>
      <sheetData sheetId="11">
        <row r="1">
          <cell r="CZ1" t="str">
            <v>USD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velopmt-9"/>
      <sheetName val="Invest-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velopmt-9"/>
      <sheetName val="Invest-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velopmt-9"/>
      <sheetName val="Invest-8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xedRates"/>
      <sheetName val="Fund III MTM for presentation"/>
      <sheetName val="Debt Mark to Market Detail (2)"/>
      <sheetName val="Monthly Summary (2)"/>
    </sheetNames>
    <sheetDataSet>
      <sheetData sheetId="0">
        <row r="2">
          <cell r="Q2">
            <v>5</v>
          </cell>
        </row>
        <row r="3">
          <cell r="Q3">
            <v>31</v>
          </cell>
        </row>
        <row r="8">
          <cell r="B8" t="str">
            <v>Index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ist Box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Inc"/>
      <sheetName val="inv account - 2006"/>
      <sheetName val="inv acct - 2005"/>
      <sheetName val="2006"/>
      <sheetName val="2005"/>
      <sheetName val="IM all properti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Inc Stm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Q302 Prin Rec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of Contents (2)"/>
      <sheetName val="Table of Contents (3)"/>
    </sheetNames>
    <sheetDataSet>
      <sheetData sheetId="2">
        <row r="5">
          <cell r="A5" t="str">
            <v>  ?</v>
          </cell>
          <cell r="B5" t="str">
            <v>  ?</v>
          </cell>
          <cell r="C5" t="str">
            <v>  ?</v>
          </cell>
          <cell r="D5" t="str">
            <v>  ?</v>
          </cell>
          <cell r="E5">
            <v>0</v>
          </cell>
        </row>
        <row r="6">
          <cell r="A6" t="str">
            <v>First Quarter 2007</v>
          </cell>
        </row>
        <row r="8">
          <cell r="A8" t="str">
            <v>SUPPLEMENTAL INFORMATION</v>
          </cell>
        </row>
        <row r="9">
          <cell r="A9" t="str">
            <v>(Unaudited)</v>
          </cell>
        </row>
        <row r="11">
          <cell r="G11" t="str">
            <v>Page</v>
          </cell>
        </row>
        <row r="13">
          <cell r="B13" t="str">
            <v>OVERVIEW:</v>
          </cell>
        </row>
        <row r="14">
          <cell r="B14" t="str">
            <v>Selected Financial Information......................................................................................................………………………………………………………..</v>
          </cell>
          <cell r="C14">
            <v>1</v>
          </cell>
          <cell r="D14">
            <v>1</v>
          </cell>
        </row>
        <row r="16">
          <cell r="B16" t="str">
            <v>FINANCIAL STATEMENTS:</v>
          </cell>
        </row>
        <row r="17">
          <cell r="B17" t="str">
            <v>Consolidated Statements of Earnings….........................................................................................................……………………………………</v>
          </cell>
          <cell r="C17" t="str">
            <v>2 - 2a</v>
          </cell>
          <cell r="D17" t="str">
            <v>2 - 2a</v>
          </cell>
        </row>
        <row r="19">
          <cell r="B19" t="str">
            <v>Consolidated Statements of Funds From Operations (FFO)......................................................................................................…………………….</v>
          </cell>
          <cell r="C19" t="str">
            <v>3 - 3b</v>
          </cell>
          <cell r="D19" t="str">
            <v>3 - 3b</v>
          </cell>
        </row>
        <row r="21">
          <cell r="B21" t="str">
            <v>Reconciliations of Net Earnings to FFO......................................................................................................………………………..</v>
          </cell>
          <cell r="C21">
            <v>4</v>
          </cell>
          <cell r="D21">
            <v>4</v>
          </cell>
        </row>
        <row r="23">
          <cell r="B23" t="str">
            <v>Reconciliations of Net Earnings to EBITDA......................................................................................................………………………..</v>
          </cell>
          <cell r="C23">
            <v>5</v>
          </cell>
          <cell r="D23">
            <v>5</v>
          </cell>
        </row>
        <row r="25">
          <cell r="B25" t="str">
            <v>Consolidated Balance Sheets......................................................................................................……………………………………………………….</v>
          </cell>
          <cell r="C25">
            <v>6</v>
          </cell>
          <cell r="D25">
            <v>6</v>
          </cell>
        </row>
        <row r="27">
          <cell r="B27" t="str">
            <v>Notes to Consolidated Financial Statements......................................................................................................………………………………</v>
          </cell>
          <cell r="C27" t="str">
            <v>7 - 7d</v>
          </cell>
          <cell r="D27" t="str">
            <v>7 - 7d</v>
          </cell>
        </row>
        <row r="29">
          <cell r="B29" t="str">
            <v>SELECTED FINANCIAL INFORMATION:</v>
          </cell>
        </row>
        <row r="30">
          <cell r="B30" t="str">
            <v>Investments in and Advances to Unconsolidated Investees/Land Owned and Controlled......................................................................................................…………</v>
          </cell>
          <cell r="C30">
            <v>8</v>
          </cell>
          <cell r="D30">
            <v>8</v>
          </cell>
        </row>
        <row r="32">
          <cell r="B32" t="str">
            <v>Components of Net Asset Value and Related Comments.................................................................……………………………………..</v>
          </cell>
          <cell r="C32" t="str">
            <v>9 - 9a</v>
          </cell>
          <cell r="D32" t="str">
            <v>9 - 9a</v>
          </cell>
        </row>
        <row r="34">
          <cell r="B34" t="str">
            <v>Property Funds - EBITDA, FFO and Net Earnings…......................................................................................…………</v>
          </cell>
          <cell r="C34">
            <v>10</v>
          </cell>
          <cell r="D34">
            <v>10</v>
          </cell>
        </row>
        <row r="36">
          <cell r="B36" t="str">
            <v>Property Funds - Balance Sheets........................................................................……………………………………………………………..</v>
          </cell>
          <cell r="C36">
            <v>11</v>
          </cell>
          <cell r="D36">
            <v>11</v>
          </cell>
        </row>
        <row r="38">
          <cell r="B38" t="str">
            <v>SELECTED STATISTICAL INFORMATION:</v>
          </cell>
        </row>
        <row r="39">
          <cell r="B39" t="str">
            <v>Portfolio Analysis...................................................................................................……………………………………………………………………….</v>
          </cell>
          <cell r="C39" t="str">
            <v>12 - 12a</v>
          </cell>
          <cell r="D39" t="str">
            <v>12 - 12a</v>
          </cell>
        </row>
        <row r="41">
          <cell r="B41" t="str">
            <v>Lease Expirations........................................................................................................……………………………………………………………………….</v>
          </cell>
          <cell r="C41">
            <v>13</v>
          </cell>
          <cell r="D41">
            <v>13</v>
          </cell>
        </row>
        <row r="43">
          <cell r="B43" t="str">
            <v>Top 25 Customers.........................................................................................……………………………………………………………………….</v>
          </cell>
          <cell r="C43" t="str">
            <v>13a</v>
          </cell>
          <cell r="D43" t="str">
            <v>13a</v>
          </cell>
        </row>
        <row r="45">
          <cell r="B45" t="str">
            <v>Leasing Activity/Actual Capital Expenditures...................................................................................………………………………………………</v>
          </cell>
          <cell r="C45">
            <v>14</v>
          </cell>
          <cell r="D45">
            <v>14</v>
          </cell>
        </row>
        <row r="47">
          <cell r="B47" t="str">
            <v>Same Store Analysis...........................................................................................................……………………………………………………………………..</v>
          </cell>
          <cell r="C47">
            <v>15</v>
          </cell>
          <cell r="D47">
            <v>15</v>
          </cell>
        </row>
        <row r="49">
          <cell r="B49" t="str">
            <v>SELECTED INVESTMENT INFORMATION:</v>
          </cell>
        </row>
        <row r="50">
          <cell r="B50" t="str">
            <v>Acquisitions and Dispositions ......................................................................................................………………………………………………………</v>
          </cell>
          <cell r="C50">
            <v>16</v>
          </cell>
          <cell r="D50">
            <v>16</v>
          </cell>
        </row>
        <row r="52">
          <cell r="B52" t="str">
            <v>CDFS Business Summary......................................................................................................……………………………………………………………….</v>
          </cell>
          <cell r="C52" t="str">
            <v>17 - 17a</v>
          </cell>
          <cell r="D52" t="str">
            <v>17 - 17a</v>
          </cell>
        </row>
        <row r="54">
          <cell r="B54" t="str">
            <v>Development Summary...........................................................................................…………………………………………………………………………..</v>
          </cell>
          <cell r="C54" t="str">
            <v>18 - 18a</v>
          </cell>
          <cell r="D54" t="str">
            <v>18 - 18a</v>
          </cell>
        </row>
        <row r="56">
          <cell r="B56" t="str">
            <v>SELECTED OTHER INFORMATION:</v>
          </cell>
        </row>
        <row r="57">
          <cell r="B57" t="str">
            <v>Capital Structure......................................................................................................………………………………………………………………………………..</v>
          </cell>
          <cell r="C57">
            <v>19</v>
          </cell>
          <cell r="D57">
            <v>19</v>
          </cell>
        </row>
        <row r="59">
          <cell r="B59" t="str">
            <v>Debt Analysis......................................................................................................…………………………………………………………………………………….</v>
          </cell>
          <cell r="C59">
            <v>20</v>
          </cell>
          <cell r="D59">
            <v>20</v>
          </cell>
        </row>
        <row r="61">
          <cell r="B61" t="str">
            <v>Geographic Distribution Based on Square Footage......................................................................................................……………………………………………………………………..</v>
          </cell>
          <cell r="C61">
            <v>21</v>
          </cell>
          <cell r="D61">
            <v>21</v>
          </cell>
        </row>
        <row r="63">
          <cell r="A63" t="str">
            <v>Executive Office Address:</v>
          </cell>
        </row>
        <row r="64">
          <cell r="A64" t="str">
            <v>4545 Airport Way</v>
          </cell>
        </row>
        <row r="65">
          <cell r="A65" t="str">
            <v>Denver, Colorado  80239</v>
          </cell>
        </row>
        <row r="66">
          <cell r="A66" t="str">
            <v>(303) 567-5000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4 - Private Capital"/>
      <sheetName val="Q3 2019"/>
    </sheetNames>
    <sheetDataSet>
      <sheetData sheetId="0">
        <row r="14">
          <cell r="E14">
            <v>51792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logis 2 LP Listing"/>
      <sheetName val="FRDB"/>
      <sheetName val="Sheet1"/>
      <sheetName val="Sheet1 (2)"/>
    </sheetNames>
    <sheetDataSet>
      <sheetData sheetId="2">
        <row r="3">
          <cell r="R3" t="str">
            <v>2016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 Rate Summary"/>
      <sheetName val="Best and Final"/>
    </sheetNames>
    <sheetDataSet>
      <sheetData sheetId="2">
        <row r="1">
          <cell r="B1" t="str">
            <v>AMB DALLAS INDUSTRIAL PORTFOLIO</v>
          </cell>
        </row>
        <row r="2">
          <cell r="B2" t="str">
            <v>Summary of "Best and Final" Offers</v>
          </cell>
        </row>
        <row r="3">
          <cell r="B3">
            <v>36774</v>
          </cell>
        </row>
        <row r="5">
          <cell r="C5">
            <v>2525</v>
          </cell>
          <cell r="D5" t="str">
            <v>12019-97</v>
          </cell>
          <cell r="E5" t="str">
            <v>3701-75</v>
          </cell>
          <cell r="F5" t="str">
            <v>3662-64</v>
          </cell>
          <cell r="G5" t="str">
            <v>3668</v>
          </cell>
          <cell r="H5" t="str">
            <v>11220-40</v>
          </cell>
          <cell r="I5" t="str">
            <v>2046-54</v>
          </cell>
          <cell r="J5" t="str">
            <v>12150</v>
          </cell>
          <cell r="K5" t="str">
            <v>1001-1137</v>
          </cell>
          <cell r="L5" t="str">
            <v>1101</v>
          </cell>
          <cell r="M5" t="str">
            <v>2727-2833</v>
          </cell>
          <cell r="N5" t="str">
            <v>2845</v>
          </cell>
          <cell r="O5" t="str">
            <v>Quebec</v>
          </cell>
          <cell r="P5" t="str">
            <v>Mockingbird</v>
          </cell>
          <cell r="Q5">
            <v>5800</v>
          </cell>
        </row>
        <row r="6">
          <cell r="C6" t="str">
            <v>Shiloh Road</v>
          </cell>
          <cell r="D6" t="str">
            <v>Corporate Dr.</v>
          </cell>
          <cell r="E6" t="str">
            <v>Marquis Dr.</v>
          </cell>
          <cell r="F6" t="str">
            <v>Miller Park Dr.</v>
          </cell>
          <cell r="G6" t="str">
            <v>Miller Park Dr.</v>
          </cell>
          <cell r="H6" t="str">
            <v>Grader St.</v>
          </cell>
          <cell r="I6" t="str">
            <v>Forest Ln.</v>
          </cell>
          <cell r="J6" t="str">
            <v>Shiloh Rd.</v>
          </cell>
          <cell r="K6" t="str">
            <v>Jupiter Rd.</v>
          </cell>
          <cell r="L6" t="str">
            <v>Summit Ave.</v>
          </cell>
          <cell r="M6" t="str">
            <v>W. Airport Fwy</v>
          </cell>
          <cell r="N6" t="str">
            <v>W. Airport Fwy</v>
          </cell>
          <cell r="O6" t="str">
            <v>I &amp; II</v>
          </cell>
          <cell r="P6" t="str">
            <v>Place</v>
          </cell>
          <cell r="Q6" t="str">
            <v>Kiest Blvd.</v>
          </cell>
          <cell r="R6" t="str">
            <v>Portfolio</v>
          </cell>
        </row>
        <row r="7">
          <cell r="C7" t="str">
            <v>Price</v>
          </cell>
          <cell r="D7" t="str">
            <v>Price</v>
          </cell>
          <cell r="E7" t="str">
            <v>Price</v>
          </cell>
          <cell r="F7" t="str">
            <v>Price</v>
          </cell>
          <cell r="G7" t="str">
            <v>Price</v>
          </cell>
          <cell r="H7" t="str">
            <v>Price</v>
          </cell>
          <cell r="I7" t="str">
            <v>Price</v>
          </cell>
          <cell r="J7" t="str">
            <v>Price</v>
          </cell>
          <cell r="K7" t="str">
            <v>Price</v>
          </cell>
          <cell r="L7" t="str">
            <v>Price</v>
          </cell>
          <cell r="M7" t="str">
            <v>Price</v>
          </cell>
          <cell r="N7" t="str">
            <v>Price</v>
          </cell>
          <cell r="O7" t="str">
            <v>Price</v>
          </cell>
          <cell r="P7" t="str">
            <v>Price</v>
          </cell>
          <cell r="Q7" t="str">
            <v>Price</v>
          </cell>
          <cell r="R7" t="str">
            <v>Price</v>
          </cell>
        </row>
        <row r="8">
          <cell r="C8" t="str">
            <v>Acq. Basis</v>
          </cell>
          <cell r="D8" t="str">
            <v>Acq. Basis</v>
          </cell>
          <cell r="E8" t="str">
            <v>Acq. Basis</v>
          </cell>
          <cell r="F8" t="str">
            <v>Acq. Basis</v>
          </cell>
          <cell r="G8" t="str">
            <v>Acq. Basis</v>
          </cell>
          <cell r="H8" t="str">
            <v>Acq. Basis</v>
          </cell>
          <cell r="I8" t="str">
            <v>Acq. Basis</v>
          </cell>
          <cell r="J8" t="str">
            <v>Acq. Basis</v>
          </cell>
          <cell r="K8" t="str">
            <v>Acq. Basis</v>
          </cell>
          <cell r="L8" t="str">
            <v>Acq. Basis</v>
          </cell>
          <cell r="M8" t="str">
            <v>Acq. Basis</v>
          </cell>
          <cell r="N8" t="str">
            <v>Acq. Basis</v>
          </cell>
          <cell r="O8" t="str">
            <v>Acq. Basis</v>
          </cell>
          <cell r="P8" t="str">
            <v>Acq. Basis</v>
          </cell>
          <cell r="Q8" t="str">
            <v>Acq. Basis</v>
          </cell>
          <cell r="R8" t="str">
            <v>Acq. Basis</v>
          </cell>
        </row>
        <row r="9">
          <cell r="C9" t="str">
            <v>Basis PSF</v>
          </cell>
          <cell r="D9" t="str">
            <v>Basis PSF</v>
          </cell>
          <cell r="E9" t="str">
            <v>Basis PSF</v>
          </cell>
          <cell r="F9" t="str">
            <v>Basis PSF</v>
          </cell>
          <cell r="G9" t="str">
            <v>Basis PSF</v>
          </cell>
          <cell r="H9" t="str">
            <v>Basis PSF</v>
          </cell>
          <cell r="I9" t="str">
            <v>Basis PSF</v>
          </cell>
          <cell r="J9" t="str">
            <v>Basis PSF</v>
          </cell>
          <cell r="K9" t="str">
            <v>Basis PSF</v>
          </cell>
          <cell r="L9" t="str">
            <v>Basis PSF</v>
          </cell>
          <cell r="M9" t="str">
            <v>Basis PSF</v>
          </cell>
          <cell r="N9" t="str">
            <v>Basis PSF</v>
          </cell>
          <cell r="O9" t="str">
            <v>Basis PSF</v>
          </cell>
          <cell r="P9" t="str">
            <v>Basis PSF</v>
          </cell>
          <cell r="Q9" t="str">
            <v>Basis PSF</v>
          </cell>
          <cell r="R9" t="str">
            <v>Basis PSF</v>
          </cell>
        </row>
        <row r="10">
          <cell r="B10" t="str">
            <v>Buyer</v>
          </cell>
          <cell r="C10" t="str">
            <v>Cap Rate</v>
          </cell>
          <cell r="D10" t="str">
            <v>Cap Rate</v>
          </cell>
          <cell r="E10" t="str">
            <v>Cap Rate</v>
          </cell>
          <cell r="F10" t="str">
            <v>Cap Rate</v>
          </cell>
          <cell r="G10" t="str">
            <v>Cap Rate</v>
          </cell>
          <cell r="H10" t="str">
            <v>Cap Rate</v>
          </cell>
          <cell r="I10" t="str">
            <v>Cap Rate</v>
          </cell>
          <cell r="J10" t="str">
            <v>Cap Rate</v>
          </cell>
          <cell r="K10" t="str">
            <v>Cap Rate</v>
          </cell>
          <cell r="L10" t="str">
            <v>Cap Rate</v>
          </cell>
          <cell r="M10" t="str">
            <v>Cap Rate</v>
          </cell>
          <cell r="N10" t="str">
            <v>Cap Rate</v>
          </cell>
          <cell r="O10" t="str">
            <v>Cap Rate</v>
          </cell>
          <cell r="P10" t="str">
            <v>Cap Rate</v>
          </cell>
          <cell r="Q10" t="str">
            <v>Cap Rate</v>
          </cell>
          <cell r="R10" t="str">
            <v>Cap Rate</v>
          </cell>
          <cell r="S10" t="str">
            <v>Comments</v>
          </cell>
        </row>
        <row r="11">
          <cell r="B11" t="str">
            <v>Westcore Industrial Properties</v>
          </cell>
          <cell r="C11" t="str">
            <v>Incl.</v>
          </cell>
          <cell r="D11" t="str">
            <v>Incl.</v>
          </cell>
          <cell r="E11" t="str">
            <v>Incl.</v>
          </cell>
          <cell r="F11" t="str">
            <v>Incl.</v>
          </cell>
          <cell r="G11" t="str">
            <v>Incl.</v>
          </cell>
          <cell r="H11" t="str">
            <v>Incl.</v>
          </cell>
          <cell r="I11" t="str">
            <v>Incl.</v>
          </cell>
          <cell r="J11" t="str">
            <v>Incl.</v>
          </cell>
          <cell r="K11" t="str">
            <v>Incl.</v>
          </cell>
          <cell r="L11" t="str">
            <v>Incl.</v>
          </cell>
          <cell r="M11" t="str">
            <v>Incl.</v>
          </cell>
          <cell r="N11" t="str">
            <v>Incl.</v>
          </cell>
          <cell r="O11" t="str">
            <v>Incl.</v>
          </cell>
          <cell r="P11" t="str">
            <v>Incl.</v>
          </cell>
          <cell r="Q11" t="str">
            <v>Incl.</v>
          </cell>
          <cell r="R11" t="str">
            <v>?</v>
          </cell>
        </row>
        <row r="12">
          <cell r="B12" t="str">
            <v>Acquisition Basis</v>
          </cell>
          <cell r="C12">
            <v>8</v>
          </cell>
        </row>
        <row r="13">
          <cell r="B13" t="str">
            <v>Basis PSF</v>
          </cell>
          <cell r="C13">
            <v>8</v>
          </cell>
        </row>
        <row r="14">
          <cell r="B14" t="str">
            <v>Cap Rate</v>
          </cell>
          <cell r="C14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Control"/>
      <sheetName val="CapTable"/>
      <sheetName val="AMBShareCapTable"/>
      <sheetName val="AMBShareAggregate"/>
      <sheetName val="AMBShareDetail"/>
      <sheetName val="Extensions"/>
      <sheetName val="M2MSummary"/>
      <sheetName val="DebtAnalysis"/>
      <sheetName val="CurrencyAnalysis"/>
      <sheetName val="DebtAnalysisDetail"/>
      <sheetName val="CurrencyAnalysisDetail"/>
      <sheetName val="Treasury"/>
      <sheetName val="Export"/>
      <sheetName val="Maturities"/>
      <sheetName val="Rollforward"/>
      <sheetName val="AllocDetail"/>
      <sheetName val="M2MDetail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  <sheetName val="Config"/>
    </sheetNames>
    <sheetDataSet>
      <sheetData sheetId="1">
        <row r="12">
          <cell r="C12" t="str">
            <v>Other Debt Consolidated JVs</v>
          </cell>
        </row>
        <row r="14">
          <cell r="C14" t="str">
            <v>SGP</v>
          </cell>
        </row>
        <row r="15">
          <cell r="C15" t="str">
            <v>AMB-AMS</v>
          </cell>
        </row>
        <row r="16">
          <cell r="C16" t="str">
            <v>FUND II</v>
          </cell>
        </row>
        <row r="17">
          <cell r="C17" t="str">
            <v>Other JVs</v>
          </cell>
        </row>
      </sheetData>
      <sheetData sheetId="3">
        <row r="3">
          <cell r="A3">
            <v>39813</v>
          </cell>
        </row>
        <row r="7">
          <cell r="A7" t="str">
            <v>AMBShareDetail</v>
          </cell>
          <cell r="B7">
            <v>11</v>
          </cell>
          <cell r="C7">
            <v>11</v>
          </cell>
          <cell r="D7">
            <v>9</v>
          </cell>
          <cell r="E7">
            <v>9</v>
          </cell>
          <cell r="F7">
            <v>12</v>
          </cell>
          <cell r="G7">
            <v>12</v>
          </cell>
          <cell r="H7">
            <v>10</v>
          </cell>
          <cell r="I7">
            <v>10</v>
          </cell>
          <cell r="J7">
            <v>13</v>
          </cell>
          <cell r="K7">
            <v>15</v>
          </cell>
          <cell r="L7">
            <v>15</v>
          </cell>
          <cell r="M7">
            <v>16</v>
          </cell>
          <cell r="N7">
            <v>16</v>
          </cell>
          <cell r="O7">
            <v>17</v>
          </cell>
          <cell r="P7">
            <v>17</v>
          </cell>
          <cell r="Q7">
            <v>18</v>
          </cell>
          <cell r="R7">
            <v>18</v>
          </cell>
          <cell r="S7">
            <v>19</v>
          </cell>
          <cell r="T7">
            <v>19</v>
          </cell>
          <cell r="U7">
            <v>20</v>
          </cell>
          <cell r="V7">
            <v>20</v>
          </cell>
          <cell r="W7">
            <v>21</v>
          </cell>
          <cell r="X7">
            <v>21</v>
          </cell>
          <cell r="Y7">
            <v>22</v>
          </cell>
          <cell r="Z7">
            <v>22</v>
          </cell>
          <cell r="AA7">
            <v>54</v>
          </cell>
          <cell r="AB7">
            <v>23</v>
          </cell>
        </row>
        <row r="11">
          <cell r="AQ11" t="str">
            <v>G</v>
          </cell>
          <cell r="AR11" t="str">
            <v>H</v>
          </cell>
        </row>
        <row r="12">
          <cell r="AQ12" t="str">
            <v>I</v>
          </cell>
          <cell r="AR12" t="str">
            <v>J</v>
          </cell>
        </row>
        <row r="13">
          <cell r="AQ13" t="str">
            <v>K</v>
          </cell>
          <cell r="AR13" t="str">
            <v>L</v>
          </cell>
        </row>
        <row r="14">
          <cell r="AQ14" t="str">
            <v>M</v>
          </cell>
          <cell r="AR14" t="str">
            <v>N</v>
          </cell>
        </row>
        <row r="15">
          <cell r="AQ15" t="str">
            <v>O</v>
          </cell>
          <cell r="AR15" t="str">
            <v>P</v>
          </cell>
        </row>
        <row r="16">
          <cell r="AQ16" t="str">
            <v>Q</v>
          </cell>
          <cell r="AR16" t="str">
            <v>R</v>
          </cell>
        </row>
        <row r="17">
          <cell r="AQ17" t="str">
            <v>S</v>
          </cell>
          <cell r="AR17" t="str">
            <v>T</v>
          </cell>
        </row>
        <row r="18">
          <cell r="AQ18" t="str">
            <v>U</v>
          </cell>
          <cell r="AR18" t="str">
            <v>V</v>
          </cell>
        </row>
        <row r="19">
          <cell r="AQ19" t="str">
            <v>W</v>
          </cell>
          <cell r="AR19" t="str">
            <v>X</v>
          </cell>
        </row>
        <row r="20">
          <cell r="AQ20" t="str">
            <v>Y</v>
          </cell>
          <cell r="AR20" t="str">
            <v>Z</v>
          </cell>
        </row>
        <row r="21">
          <cell r="AQ21" t="str">
            <v>AA</v>
          </cell>
          <cell r="AR21" t="str">
            <v>AB</v>
          </cell>
        </row>
        <row r="25">
          <cell r="C25">
            <v>25</v>
          </cell>
          <cell r="D25">
            <v>25</v>
          </cell>
          <cell r="E25">
            <v>26</v>
          </cell>
          <cell r="F25">
            <v>26</v>
          </cell>
          <cell r="G25">
            <v>27</v>
          </cell>
          <cell r="H25">
            <v>27</v>
          </cell>
          <cell r="I25">
            <v>28</v>
          </cell>
          <cell r="J25">
            <v>28</v>
          </cell>
          <cell r="K25">
            <v>29</v>
          </cell>
          <cell r="L25">
            <v>29</v>
          </cell>
          <cell r="M25">
            <v>30</v>
          </cell>
          <cell r="N25">
            <v>30</v>
          </cell>
          <cell r="O25">
            <v>31</v>
          </cell>
          <cell r="P25">
            <v>31</v>
          </cell>
          <cell r="Q25">
            <v>32</v>
          </cell>
          <cell r="R25">
            <v>32</v>
          </cell>
          <cell r="S25">
            <v>33</v>
          </cell>
          <cell r="T25">
            <v>36</v>
          </cell>
          <cell r="U25">
            <v>36</v>
          </cell>
          <cell r="V25">
            <v>37</v>
          </cell>
          <cell r="W25">
            <v>37</v>
          </cell>
          <cell r="X25">
            <v>38</v>
          </cell>
          <cell r="Y25">
            <v>38</v>
          </cell>
          <cell r="Z25">
            <v>39</v>
          </cell>
          <cell r="AA25">
            <v>39</v>
          </cell>
          <cell r="AB25">
            <v>40</v>
          </cell>
          <cell r="AC25">
            <v>40</v>
          </cell>
          <cell r="AD25">
            <v>41</v>
          </cell>
          <cell r="AE25">
            <v>41</v>
          </cell>
          <cell r="AF25">
            <v>42</v>
          </cell>
          <cell r="AG25">
            <v>42</v>
          </cell>
          <cell r="AH25">
            <v>43</v>
          </cell>
          <cell r="AI25">
            <v>43</v>
          </cell>
          <cell r="AJ25">
            <v>44</v>
          </cell>
          <cell r="AK25">
            <v>44</v>
          </cell>
          <cell r="AL25">
            <v>45</v>
          </cell>
        </row>
        <row r="29">
          <cell r="AQ29" t="str">
            <v>G</v>
          </cell>
          <cell r="AR29" t="str">
            <v>H</v>
          </cell>
        </row>
        <row r="30">
          <cell r="AQ30" t="str">
            <v>I</v>
          </cell>
          <cell r="AR30" t="str">
            <v>J</v>
          </cell>
        </row>
        <row r="31">
          <cell r="AQ31" t="str">
            <v>K</v>
          </cell>
          <cell r="AR31" t="str">
            <v>L</v>
          </cell>
        </row>
        <row r="32">
          <cell r="AQ32" t="str">
            <v>M</v>
          </cell>
          <cell r="AR32" t="str">
            <v>N</v>
          </cell>
        </row>
        <row r="33">
          <cell r="AQ33" t="str">
            <v>O</v>
          </cell>
          <cell r="AR33" t="str">
            <v>P</v>
          </cell>
        </row>
        <row r="34">
          <cell r="AQ34" t="str">
            <v>Q</v>
          </cell>
          <cell r="AR34" t="str">
            <v>R</v>
          </cell>
        </row>
        <row r="35">
          <cell r="AQ35" t="str">
            <v>S</v>
          </cell>
          <cell r="AR35" t="str">
            <v>T</v>
          </cell>
        </row>
        <row r="36">
          <cell r="AQ36" t="str">
            <v>U</v>
          </cell>
          <cell r="AR36" t="str">
            <v>V</v>
          </cell>
        </row>
        <row r="37">
          <cell r="AQ37" t="str">
            <v>W</v>
          </cell>
          <cell r="AR37" t="str">
            <v>X</v>
          </cell>
        </row>
        <row r="38">
          <cell r="AQ38" t="str">
            <v>Y</v>
          </cell>
          <cell r="AR38" t="str">
            <v>Z</v>
          </cell>
        </row>
        <row r="39">
          <cell r="AQ39" t="str">
            <v>AA</v>
          </cell>
          <cell r="AR39" t="str">
            <v>AB</v>
          </cell>
        </row>
      </sheetData>
      <sheetData sheetId="4">
        <row r="7">
          <cell r="A7" t="str">
            <v>AMBShareCapTable</v>
          </cell>
          <cell r="B7" t="str">
            <v>C</v>
          </cell>
          <cell r="C7" t="str">
            <v>D</v>
          </cell>
          <cell r="D7" t="str">
            <v>E</v>
          </cell>
          <cell r="E7" t="str">
            <v>F</v>
          </cell>
          <cell r="F7" t="str">
            <v>I</v>
          </cell>
          <cell r="G7" t="str">
            <v>J</v>
          </cell>
        </row>
        <row r="8">
          <cell r="S8" t="str">
            <v>G</v>
          </cell>
          <cell r="T8" t="str">
            <v>H</v>
          </cell>
          <cell r="U8" t="str">
            <v>V</v>
          </cell>
          <cell r="V8" t="str">
            <v>W</v>
          </cell>
          <cell r="W8" t="str">
            <v>AL</v>
          </cell>
          <cell r="X8" t="str">
            <v>AM</v>
          </cell>
          <cell r="Y8" t="str">
            <v>S</v>
          </cell>
          <cell r="Z8" t="str">
            <v>T</v>
          </cell>
          <cell r="AA8" t="str">
            <v>AN</v>
          </cell>
          <cell r="AB8" t="str">
            <v>AO</v>
          </cell>
        </row>
        <row r="9">
          <cell r="S9" t="str">
            <v>Other Debt</v>
          </cell>
          <cell r="T9" t="str">
            <v>JV Other Debt</v>
          </cell>
          <cell r="U9" t="str">
            <v>Consol JV Secured Debt</v>
          </cell>
          <cell r="V9" t="str">
            <v>Total Unconsol Other</v>
          </cell>
          <cell r="W9" t="str">
            <v>Total Unconsol JV Secured</v>
          </cell>
        </row>
        <row r="11">
          <cell r="Q11">
            <v>11</v>
          </cell>
          <cell r="R11">
            <v>29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Q12">
            <v>12</v>
          </cell>
          <cell r="R12">
            <v>30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Q13">
            <v>13</v>
          </cell>
          <cell r="R13">
            <v>31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Q14">
            <v>14</v>
          </cell>
          <cell r="R14">
            <v>32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Q15">
            <v>15</v>
          </cell>
          <cell r="R15">
            <v>33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Q16">
            <v>16</v>
          </cell>
          <cell r="R16">
            <v>34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Q17">
            <v>17</v>
          </cell>
          <cell r="R17">
            <v>35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18</v>
          </cell>
          <cell r="R18">
            <v>36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19</v>
          </cell>
          <cell r="R19">
            <v>37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20</v>
          </cell>
          <cell r="R20">
            <v>38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Q21">
            <v>21</v>
          </cell>
          <cell r="R21">
            <v>39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Q22">
            <v>22</v>
          </cell>
          <cell r="R22">
            <v>40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</sheetData>
      <sheetData sheetId="5">
        <row r="2">
          <cell r="A2" t="str">
            <v>AMB Share Detail</v>
          </cell>
        </row>
        <row r="3">
          <cell r="A3">
            <v>39813</v>
          </cell>
        </row>
        <row r="6">
          <cell r="G6">
            <v>39813</v>
          </cell>
        </row>
        <row r="7">
          <cell r="E7" t="str">
            <v>AMB Share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 t="str">
            <v>Thereafter</v>
          </cell>
          <cell r="Q7" t="str">
            <v>Total</v>
          </cell>
        </row>
        <row r="9">
          <cell r="A9" t="str">
            <v>Unsecured Senior Debt</v>
          </cell>
          <cell r="B9" t="str">
            <v>D39</v>
          </cell>
          <cell r="C9">
            <v>1</v>
          </cell>
          <cell r="D9">
            <v>0</v>
          </cell>
          <cell r="E9">
            <v>0</v>
          </cell>
        </row>
        <row r="10">
          <cell r="A10" t="str">
            <v>Credit Facilities</v>
          </cell>
          <cell r="B10" t="str">
            <v>F39</v>
          </cell>
          <cell r="C10">
            <v>1</v>
          </cell>
          <cell r="D10">
            <v>0</v>
          </cell>
          <cell r="E10">
            <v>0</v>
          </cell>
        </row>
        <row r="11">
          <cell r="B11" t="str">
            <v>REIT</v>
          </cell>
        </row>
        <row r="12">
          <cell r="B12" t="str">
            <v>REIT</v>
          </cell>
        </row>
        <row r="13">
          <cell r="G13">
            <v>0</v>
          </cell>
        </row>
        <row r="15">
          <cell r="B15" t="str">
            <v>Other Debt Consolidated JVs</v>
          </cell>
        </row>
        <row r="16">
          <cell r="B16" t="str">
            <v>SGP</v>
          </cell>
        </row>
        <row r="17">
          <cell r="B17" t="str">
            <v>AMB-AMS</v>
          </cell>
        </row>
        <row r="18">
          <cell r="B18" t="str">
            <v>FUND II</v>
          </cell>
        </row>
        <row r="19">
          <cell r="B19" t="str">
            <v>Other JVs</v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G23">
            <v>0</v>
          </cell>
        </row>
        <row r="25">
          <cell r="B25" t="str">
            <v>Mexico Fund</v>
          </cell>
        </row>
        <row r="26">
          <cell r="B26" t="str">
            <v>Japan Fund</v>
          </cell>
        </row>
        <row r="27">
          <cell r="B27" t="str">
            <v>Europe Fund</v>
          </cell>
        </row>
        <row r="28">
          <cell r="B28" t="str">
            <v>US Logistics</v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G33">
            <v>0</v>
          </cell>
        </row>
        <row r="36">
          <cell r="B36" t="str">
            <v>Mexico Fund</v>
          </cell>
        </row>
        <row r="37">
          <cell r="B37" t="str">
            <v>Japan Fund</v>
          </cell>
        </row>
        <row r="38">
          <cell r="B38" t="str">
            <v>Europe Fund</v>
          </cell>
        </row>
        <row r="39">
          <cell r="B39" t="str">
            <v>US Logistics</v>
          </cell>
        </row>
        <row r="40">
          <cell r="B40" t="str">
            <v>Unconsolidated Other JVs</v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G45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4">
          <cell r="G54">
            <v>0</v>
          </cell>
        </row>
      </sheetData>
      <sheetData sheetId="6">
        <row r="39">
          <cell r="A39" t="str">
            <v>TOTAL AMB's SHARE</v>
          </cell>
          <cell r="B39">
            <v>8</v>
          </cell>
          <cell r="C39">
            <v>8</v>
          </cell>
          <cell r="D39">
            <v>8</v>
          </cell>
          <cell r="E39">
            <v>8</v>
          </cell>
          <cell r="F39">
            <v>8</v>
          </cell>
          <cell r="G39">
            <v>8</v>
          </cell>
          <cell r="H39">
            <v>8</v>
          </cell>
          <cell r="I39">
            <v>8</v>
          </cell>
          <cell r="J39">
            <v>8</v>
          </cell>
          <cell r="K39">
            <v>8</v>
          </cell>
          <cell r="L39">
            <v>8</v>
          </cell>
          <cell r="M39">
            <v>8</v>
          </cell>
          <cell r="N39">
            <v>8</v>
          </cell>
          <cell r="O39">
            <v>8</v>
          </cell>
          <cell r="P39">
            <v>8</v>
          </cell>
          <cell r="Q39">
            <v>8</v>
          </cell>
          <cell r="R39">
            <v>8</v>
          </cell>
          <cell r="S39">
            <v>8</v>
          </cell>
          <cell r="T39">
            <v>8</v>
          </cell>
          <cell r="U39">
            <v>8</v>
          </cell>
          <cell r="V39">
            <v>8</v>
          </cell>
          <cell r="W39">
            <v>8</v>
          </cell>
          <cell r="X39">
            <v>8</v>
          </cell>
          <cell r="Y39">
            <v>8</v>
          </cell>
        </row>
        <row r="44">
          <cell r="A44" t="str">
            <v>Millions</v>
          </cell>
        </row>
        <row r="45">
          <cell r="A45" t="str">
            <v>Thousands</v>
          </cell>
        </row>
        <row r="46">
          <cell r="A46" t="str">
            <v>Actual Values</v>
          </cell>
        </row>
        <row r="47">
          <cell r="A47">
            <v>2</v>
          </cell>
        </row>
        <row r="48">
          <cell r="A48">
            <v>1000</v>
          </cell>
        </row>
      </sheetData>
      <sheetData sheetId="9">
        <row r="2">
          <cell r="A2" t="str">
            <v>CURRENCY ANALYSIS</v>
          </cell>
        </row>
        <row r="11">
          <cell r="B11" t="str">
            <v>CAD</v>
          </cell>
        </row>
        <row r="14">
          <cell r="B14" t="str">
            <v>CAD</v>
          </cell>
        </row>
        <row r="17">
          <cell r="B17" t="str">
            <v>EURO</v>
          </cell>
        </row>
        <row r="20">
          <cell r="B20" t="str">
            <v>EURO</v>
          </cell>
        </row>
        <row r="23">
          <cell r="B23" t="str">
            <v>GBP</v>
          </cell>
        </row>
        <row r="26">
          <cell r="B26" t="str">
            <v>GBP</v>
          </cell>
        </row>
        <row r="29">
          <cell r="B29" t="str">
            <v>MXN</v>
          </cell>
        </row>
        <row r="32">
          <cell r="B32" t="str">
            <v>MXN</v>
          </cell>
        </row>
        <row r="35">
          <cell r="B35" t="str">
            <v>RMB</v>
          </cell>
        </row>
        <row r="38">
          <cell r="B38" t="str">
            <v>RMB</v>
          </cell>
        </row>
        <row r="41">
          <cell r="B41" t="str">
            <v>SGD</v>
          </cell>
        </row>
        <row r="44">
          <cell r="B44" t="str">
            <v>SGD</v>
          </cell>
        </row>
        <row r="47">
          <cell r="B47" t="str">
            <v>SOR</v>
          </cell>
        </row>
        <row r="50">
          <cell r="B50" t="str">
            <v>SOR</v>
          </cell>
        </row>
        <row r="53">
          <cell r="B53" t="str">
            <v>USD</v>
          </cell>
        </row>
        <row r="57">
          <cell r="B57" t="str">
            <v>USD</v>
          </cell>
        </row>
        <row r="60">
          <cell r="B60" t="str">
            <v>YEN</v>
          </cell>
        </row>
        <row r="63">
          <cell r="B63" t="str">
            <v>YEN</v>
          </cell>
        </row>
        <row r="100">
          <cell r="B100" t="str">
            <v>CAD</v>
          </cell>
        </row>
        <row r="101">
          <cell r="B101" t="str">
            <v>CAD</v>
          </cell>
        </row>
        <row r="104">
          <cell r="B104" t="str">
            <v>EURO</v>
          </cell>
        </row>
        <row r="105">
          <cell r="B105" t="str">
            <v>EURO</v>
          </cell>
        </row>
        <row r="108">
          <cell r="B108" t="str">
            <v>GBP</v>
          </cell>
        </row>
        <row r="109">
          <cell r="B109" t="str">
            <v>GBP</v>
          </cell>
        </row>
        <row r="112">
          <cell r="B112" t="str">
            <v>MXN</v>
          </cell>
        </row>
        <row r="113">
          <cell r="B113" t="str">
            <v>MXN</v>
          </cell>
        </row>
        <row r="116">
          <cell r="B116" t="str">
            <v>RMB</v>
          </cell>
        </row>
        <row r="117">
          <cell r="B117" t="str">
            <v>RMB</v>
          </cell>
        </row>
        <row r="120">
          <cell r="B120" t="str">
            <v>SGD</v>
          </cell>
        </row>
        <row r="121">
          <cell r="B121" t="str">
            <v>SGD</v>
          </cell>
        </row>
        <row r="124">
          <cell r="B124" t="str">
            <v>SOR</v>
          </cell>
        </row>
        <row r="125">
          <cell r="B125" t="str">
            <v>SOR</v>
          </cell>
        </row>
        <row r="128">
          <cell r="B128" t="str">
            <v>USD</v>
          </cell>
        </row>
        <row r="129">
          <cell r="B129" t="str">
            <v>USD</v>
          </cell>
        </row>
        <row r="132">
          <cell r="B132" t="str">
            <v>YEN</v>
          </cell>
        </row>
        <row r="133">
          <cell r="B133" t="str">
            <v>YEN</v>
          </cell>
        </row>
      </sheetData>
      <sheetData sheetId="10">
        <row r="11">
          <cell r="C11">
            <v>0</v>
          </cell>
        </row>
      </sheetData>
      <sheetData sheetId="11">
        <row r="2">
          <cell r="A2" t="str">
            <v>CURRENCY ANALYSIS DETAIL</v>
          </cell>
        </row>
        <row r="9">
          <cell r="A9" t="str">
            <v>NotesStartHere</v>
          </cell>
        </row>
        <row r="11">
          <cell r="C11">
            <v>0</v>
          </cell>
        </row>
      </sheetData>
      <sheetData sheetId="12">
        <row r="2">
          <cell r="A2" t="str">
            <v>TREASURY DETAIL</v>
          </cell>
        </row>
        <row r="9">
          <cell r="A9" t="str">
            <v>NotesStartHere</v>
          </cell>
        </row>
        <row r="11">
          <cell r="C11">
            <v>0</v>
          </cell>
        </row>
      </sheetData>
      <sheetData sheetId="13">
        <row r="2">
          <cell r="A2" t="str">
            <v>Debt Model Export</v>
          </cell>
        </row>
        <row r="3">
          <cell r="A3">
            <v>39813</v>
          </cell>
        </row>
      </sheetData>
      <sheetData sheetId="16">
        <row r="2">
          <cell r="A2" t="str">
            <v>DEBT ALLOCATION DETAIL</v>
          </cell>
        </row>
        <row r="5">
          <cell r="K5">
            <v>0</v>
          </cell>
        </row>
        <row r="9">
          <cell r="A9" t="str">
            <v>NotesStartHere</v>
          </cell>
        </row>
      </sheetData>
      <sheetData sheetId="18">
        <row r="5">
          <cell r="R5">
            <v>0</v>
          </cell>
        </row>
        <row r="7">
          <cell r="R7" t="str">
            <v>AMB's Share</v>
          </cell>
          <cell r="S7" t="str">
            <v>Entity</v>
          </cell>
        </row>
        <row r="11">
          <cell r="R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YOUT"/>
    </sheetNames>
    <sheetDataSet>
      <sheetData sheetId="0">
        <row r="3">
          <cell r="AF3" t="str">
            <v>%ASD%</v>
          </cell>
        </row>
        <row r="4">
          <cell r="AF4" t="str">
            <v>%FY4%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ital-11"/>
      <sheetName val="Debt Analysis-1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ital-11"/>
      <sheetName val="Debt Analysis-1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pital-11"/>
      <sheetName val="Debt Analysis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showGridLines="0" tabSelected="1" zoomScalePageLayoutView="125" workbookViewId="0" topLeftCell="A1">
      <selection activeCell="C1" sqref="C1"/>
    </sheetView>
  </sheetViews>
  <sheetFormatPr defaultColWidth="8.57421875" defaultRowHeight="15"/>
  <cols>
    <col min="1" max="1" width="1.57421875" style="521" customWidth="1"/>
    <col min="2" max="2" width="2.57421875" style="521" hidden="1" customWidth="1"/>
    <col min="3" max="6" width="2.57421875" style="521" customWidth="1"/>
    <col min="7" max="7" width="43.28125" style="521" customWidth="1"/>
    <col min="8" max="8" width="30.57421875" style="521" customWidth="1"/>
    <col min="9" max="9" width="0.5625" style="521" customWidth="1"/>
    <col min="10" max="10" width="30.57421875" style="521" customWidth="1"/>
    <col min="11" max="11" width="0.5625" style="521" customWidth="1"/>
    <col min="12" max="12" width="30.57421875" style="521" customWidth="1"/>
    <col min="13" max="13" width="1.28515625" style="521" customWidth="1"/>
    <col min="14" max="16384" width="8.57421875" style="521" customWidth="1"/>
  </cols>
  <sheetData>
    <row r="1" spans="2:13" ht="12" customHeight="1"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2:13" s="697" customFormat="1" ht="12" customHeight="1">
      <c r="B2" s="520"/>
      <c r="C2" s="485" t="s">
        <v>0</v>
      </c>
      <c r="D2" s="486"/>
      <c r="E2" s="486"/>
      <c r="F2" s="486"/>
      <c r="G2" s="486"/>
      <c r="H2" s="487">
        <v>44561</v>
      </c>
      <c r="I2" s="488"/>
      <c r="J2" s="489">
        <v>44469</v>
      </c>
      <c r="K2" s="490"/>
      <c r="L2" s="487">
        <v>44196</v>
      </c>
      <c r="M2" s="520"/>
    </row>
    <row r="3" spans="2:13" s="697" customFormat="1" ht="12" customHeight="1">
      <c r="B3" s="520"/>
      <c r="C3" s="1402" t="s">
        <v>1</v>
      </c>
      <c r="D3" s="1401"/>
      <c r="E3" s="1401"/>
      <c r="F3" s="1401"/>
      <c r="G3" s="1401"/>
      <c r="H3" s="491"/>
      <c r="I3" s="492"/>
      <c r="J3" s="492"/>
      <c r="K3" s="492"/>
      <c r="L3" s="491"/>
      <c r="M3" s="520"/>
    </row>
    <row r="4" spans="2:13" s="697" customFormat="1" ht="12" customHeight="1">
      <c r="B4" s="520"/>
      <c r="C4" s="493"/>
      <c r="D4" s="1401" t="s">
        <v>2</v>
      </c>
      <c r="E4" s="1401"/>
      <c r="F4" s="1401"/>
      <c r="G4" s="1401"/>
      <c r="H4" s="494"/>
      <c r="I4" s="495"/>
      <c r="J4" s="496"/>
      <c r="K4" s="495"/>
      <c r="L4" s="494"/>
      <c r="M4" s="520"/>
    </row>
    <row r="5" spans="2:13" s="697" customFormat="1" ht="12" customHeight="1">
      <c r="B5" s="520"/>
      <c r="C5" s="493"/>
      <c r="D5" s="1202"/>
      <c r="E5" s="1403" t="s">
        <v>3</v>
      </c>
      <c r="F5" s="1403"/>
      <c r="G5" s="1403"/>
      <c r="H5" s="39">
        <v>44453760</v>
      </c>
      <c r="I5" s="495"/>
      <c r="J5" s="40">
        <v>44209514</v>
      </c>
      <c r="K5" s="495"/>
      <c r="L5" s="39">
        <v>43507619</v>
      </c>
      <c r="M5" s="520"/>
    </row>
    <row r="6" spans="2:13" s="697" customFormat="1" ht="12" customHeight="1">
      <c r="B6" s="520"/>
      <c r="C6" s="493"/>
      <c r="D6" s="1202"/>
      <c r="E6" s="1403" t="s">
        <v>4</v>
      </c>
      <c r="F6" s="1403"/>
      <c r="G6" s="1403"/>
      <c r="H6" s="41">
        <v>2729340</v>
      </c>
      <c r="I6" s="497"/>
      <c r="J6" s="42">
        <v>2810489</v>
      </c>
      <c r="K6" s="497"/>
      <c r="L6" s="41">
        <v>1882611</v>
      </c>
      <c r="M6" s="520"/>
    </row>
    <row r="7" spans="2:13" s="697" customFormat="1" ht="12" customHeight="1">
      <c r="B7" s="520"/>
      <c r="C7" s="493"/>
      <c r="D7" s="1202"/>
      <c r="E7" s="1403" t="s">
        <v>5</v>
      </c>
      <c r="F7" s="1403"/>
      <c r="G7" s="1403"/>
      <c r="H7" s="41">
        <v>2519590</v>
      </c>
      <c r="I7" s="43"/>
      <c r="J7" s="42">
        <v>2039754</v>
      </c>
      <c r="K7" s="43"/>
      <c r="L7" s="41">
        <v>1606358</v>
      </c>
      <c r="M7" s="520"/>
    </row>
    <row r="8" spans="2:13" s="697" customFormat="1" ht="12" customHeight="1">
      <c r="B8" s="520"/>
      <c r="C8" s="493"/>
      <c r="D8" s="1202"/>
      <c r="E8" s="1403" t="s">
        <v>6</v>
      </c>
      <c r="F8" s="1403"/>
      <c r="G8" s="1403"/>
      <c r="H8" s="44">
        <v>3302500</v>
      </c>
      <c r="I8" s="498"/>
      <c r="J8" s="45">
        <v>3398937</v>
      </c>
      <c r="K8" s="498"/>
      <c r="L8" s="44">
        <v>3387740</v>
      </c>
      <c r="M8" s="520"/>
    </row>
    <row r="9" spans="2:13" s="697" customFormat="1" ht="12" customHeight="1">
      <c r="B9" s="520"/>
      <c r="C9" s="493"/>
      <c r="D9" s="1202"/>
      <c r="E9" s="1202"/>
      <c r="F9" s="1202"/>
      <c r="G9" s="1202"/>
      <c r="H9" s="500">
        <v>53005190</v>
      </c>
      <c r="I9" s="497"/>
      <c r="J9" s="499">
        <v>52458694</v>
      </c>
      <c r="K9" s="497"/>
      <c r="L9" s="500">
        <v>50384328</v>
      </c>
      <c r="M9" s="520"/>
    </row>
    <row r="10" spans="2:13" s="697" customFormat="1" ht="12" customHeight="1">
      <c r="B10" s="520"/>
      <c r="C10" s="493"/>
      <c r="D10" s="1202"/>
      <c r="E10" s="1401" t="s">
        <v>7</v>
      </c>
      <c r="F10" s="1401"/>
      <c r="G10" s="1401"/>
      <c r="H10" s="44">
        <v>7668187</v>
      </c>
      <c r="I10" s="498"/>
      <c r="J10" s="45">
        <v>7404304</v>
      </c>
      <c r="K10" s="498"/>
      <c r="L10" s="44">
        <v>6539156</v>
      </c>
      <c r="M10" s="520"/>
    </row>
    <row r="11" spans="2:13" s="697" customFormat="1" ht="12" customHeight="1">
      <c r="B11" s="520"/>
      <c r="C11" s="493"/>
      <c r="D11" s="1202"/>
      <c r="E11" s="1202"/>
      <c r="F11" s="1202"/>
      <c r="G11" s="1202" t="s">
        <v>8</v>
      </c>
      <c r="H11" s="500">
        <v>45337003</v>
      </c>
      <c r="I11" s="498"/>
      <c r="J11" s="499">
        <v>45054390</v>
      </c>
      <c r="K11" s="498"/>
      <c r="L11" s="500">
        <v>43845172</v>
      </c>
      <c r="M11" s="520"/>
    </row>
    <row r="12" spans="2:13" s="697" customFormat="1" ht="12" customHeight="1">
      <c r="B12" s="520"/>
      <c r="C12" s="493"/>
      <c r="D12" s="1401" t="s">
        <v>9</v>
      </c>
      <c r="E12" s="1401"/>
      <c r="F12" s="1401"/>
      <c r="G12" s="1401"/>
      <c r="H12" s="41">
        <v>8610958</v>
      </c>
      <c r="I12" s="498"/>
      <c r="J12" s="42">
        <v>7652323</v>
      </c>
      <c r="K12" s="498"/>
      <c r="L12" s="41">
        <v>7602014</v>
      </c>
      <c r="M12" s="520"/>
    </row>
    <row r="13" spans="2:13" s="697" customFormat="1" ht="12" customHeight="1">
      <c r="B13" s="520"/>
      <c r="C13" s="493"/>
      <c r="D13" s="1401" t="s">
        <v>265</v>
      </c>
      <c r="E13" s="1401"/>
      <c r="F13" s="1401"/>
      <c r="G13" s="1401"/>
      <c r="H13" s="41">
        <v>669688</v>
      </c>
      <c r="I13" s="498"/>
      <c r="J13" s="45">
        <v>571671</v>
      </c>
      <c r="K13" s="498"/>
      <c r="L13" s="41">
        <v>1070724</v>
      </c>
      <c r="M13" s="520"/>
    </row>
    <row r="14" spans="2:13" s="697" customFormat="1" ht="12" customHeight="1">
      <c r="B14" s="520"/>
      <c r="C14" s="493"/>
      <c r="D14" s="1202"/>
      <c r="E14" s="1202"/>
      <c r="F14" s="1202"/>
      <c r="G14" s="1202" t="s">
        <v>10</v>
      </c>
      <c r="H14" s="501">
        <v>54617649</v>
      </c>
      <c r="I14" s="498"/>
      <c r="J14" s="499">
        <v>53278384</v>
      </c>
      <c r="K14" s="498"/>
      <c r="L14" s="501">
        <v>52517910</v>
      </c>
      <c r="M14" s="520"/>
    </row>
    <row r="15" spans="2:13" s="697" customFormat="1" ht="12" customHeight="1">
      <c r="B15" s="520"/>
      <c r="C15" s="493"/>
      <c r="D15" s="1202"/>
      <c r="E15" s="1202"/>
      <c r="F15" s="1202"/>
      <c r="G15" s="1202"/>
      <c r="H15" s="500"/>
      <c r="I15" s="498"/>
      <c r="J15" s="499"/>
      <c r="K15" s="498"/>
      <c r="L15" s="500"/>
      <c r="M15" s="520"/>
    </row>
    <row r="16" spans="2:13" s="697" customFormat="1" ht="12" customHeight="1">
      <c r="B16" s="520"/>
      <c r="C16" s="493"/>
      <c r="D16" s="1401" t="s">
        <v>11</v>
      </c>
      <c r="E16" s="1401"/>
      <c r="F16" s="1401"/>
      <c r="G16" s="1401"/>
      <c r="H16" s="41">
        <v>556117</v>
      </c>
      <c r="I16" s="498"/>
      <c r="J16" s="42">
        <v>585071</v>
      </c>
      <c r="K16" s="498"/>
      <c r="L16" s="41">
        <v>598086</v>
      </c>
      <c r="M16" s="520"/>
    </row>
    <row r="17" spans="2:13" s="697" customFormat="1" ht="12" customHeight="1">
      <c r="B17" s="520"/>
      <c r="C17" s="493"/>
      <c r="D17" s="1400" t="s">
        <v>12</v>
      </c>
      <c r="E17" s="1400"/>
      <c r="F17" s="1400"/>
      <c r="G17" s="1400"/>
      <c r="H17" s="41">
        <v>3312454</v>
      </c>
      <c r="I17" s="498"/>
      <c r="J17" s="42">
        <v>3153215</v>
      </c>
      <c r="K17" s="498"/>
      <c r="L17" s="41">
        <v>2949009</v>
      </c>
      <c r="M17" s="520"/>
    </row>
    <row r="18" spans="2:13" s="697" customFormat="1" ht="12" customHeight="1">
      <c r="B18" s="520"/>
      <c r="C18" s="502"/>
      <c r="D18" s="503"/>
      <c r="E18" s="503"/>
      <c r="F18" s="503"/>
      <c r="G18" s="503" t="s">
        <v>13</v>
      </c>
      <c r="H18" s="46">
        <v>58486220</v>
      </c>
      <c r="I18" s="504"/>
      <c r="J18" s="46">
        <v>57016670</v>
      </c>
      <c r="K18" s="47"/>
      <c r="L18" s="46">
        <v>56065005</v>
      </c>
      <c r="M18" s="520"/>
    </row>
    <row r="19" spans="2:13" s="697" customFormat="1" ht="12" customHeight="1">
      <c r="B19" s="520"/>
      <c r="C19" s="493"/>
      <c r="D19" s="1202"/>
      <c r="E19" s="1202"/>
      <c r="F19" s="1202"/>
      <c r="G19" s="1202"/>
      <c r="H19" s="494"/>
      <c r="I19" s="495"/>
      <c r="J19" s="496"/>
      <c r="K19" s="495"/>
      <c r="L19" s="494"/>
      <c r="M19" s="520"/>
    </row>
    <row r="20" spans="2:13" s="697" customFormat="1" ht="12" customHeight="1">
      <c r="B20" s="520"/>
      <c r="C20" s="1402" t="s">
        <v>14</v>
      </c>
      <c r="D20" s="1401"/>
      <c r="E20" s="1401"/>
      <c r="F20" s="1401"/>
      <c r="G20" s="1401"/>
      <c r="H20" s="494"/>
      <c r="I20" s="495"/>
      <c r="J20" s="496"/>
      <c r="K20" s="495"/>
      <c r="L20" s="494"/>
      <c r="M20" s="520"/>
    </row>
    <row r="21" spans="2:13" s="697" customFormat="1" ht="12" customHeight="1">
      <c r="B21" s="520"/>
      <c r="C21" s="493"/>
      <c r="D21" s="1401" t="s">
        <v>15</v>
      </c>
      <c r="E21" s="1401"/>
      <c r="F21" s="1401"/>
      <c r="G21" s="1401"/>
      <c r="H21" s="494"/>
      <c r="I21" s="495"/>
      <c r="J21" s="505"/>
      <c r="K21" s="495"/>
      <c r="L21" s="494"/>
      <c r="M21" s="520"/>
    </row>
    <row r="22" spans="2:13" s="697" customFormat="1" ht="12" customHeight="1">
      <c r="B22" s="520"/>
      <c r="C22" s="493"/>
      <c r="D22" s="1202"/>
      <c r="E22" s="1401" t="str">
        <f>"Debt "</f>
        <v>Debt </v>
      </c>
      <c r="F22" s="1401"/>
      <c r="G22" s="1401"/>
      <c r="H22" s="39">
        <v>17715054</v>
      </c>
      <c r="I22" s="496"/>
      <c r="J22" s="48">
        <v>17135668</v>
      </c>
      <c r="K22" s="506"/>
      <c r="L22" s="39">
        <v>16849076</v>
      </c>
      <c r="M22" s="520"/>
    </row>
    <row r="23" spans="2:13" s="697" customFormat="1" ht="12">
      <c r="B23" s="520"/>
      <c r="C23" s="493"/>
      <c r="D23" s="1202"/>
      <c r="E23" s="1400" t="s">
        <v>335</v>
      </c>
      <c r="F23" s="1400"/>
      <c r="G23" s="1400"/>
      <c r="H23" s="41">
        <v>3028956</v>
      </c>
      <c r="I23" s="498"/>
      <c r="J23" s="45">
        <v>3123528</v>
      </c>
      <c r="K23" s="507"/>
      <c r="L23" s="41">
        <v>2891349</v>
      </c>
      <c r="M23" s="520"/>
    </row>
    <row r="24" spans="2:13" s="697" customFormat="1" ht="12" customHeight="1">
      <c r="B24" s="520"/>
      <c r="C24" s="493"/>
      <c r="D24" s="1202"/>
      <c r="E24" s="1202"/>
      <c r="F24" s="1202"/>
      <c r="G24" s="1202" t="s">
        <v>16</v>
      </c>
      <c r="H24" s="510">
        <v>20744010</v>
      </c>
      <c r="I24" s="497"/>
      <c r="J24" s="508">
        <v>20259196</v>
      </c>
      <c r="K24" s="509"/>
      <c r="L24" s="510">
        <v>19740425</v>
      </c>
      <c r="M24" s="520"/>
    </row>
    <row r="25" spans="2:13" s="697" customFormat="1" ht="12">
      <c r="B25" s="520"/>
      <c r="C25" s="493"/>
      <c r="D25" s="1202"/>
      <c r="E25" s="1202"/>
      <c r="F25" s="1202"/>
      <c r="G25" s="1202"/>
      <c r="H25" s="807"/>
      <c r="I25" s="498"/>
      <c r="J25" s="511"/>
      <c r="K25" s="498"/>
      <c r="L25" s="807"/>
      <c r="M25" s="520"/>
    </row>
    <row r="26" spans="2:13" s="697" customFormat="1" ht="12">
      <c r="B26" s="520"/>
      <c r="C26" s="493"/>
      <c r="D26" s="1401" t="s">
        <v>17</v>
      </c>
      <c r="E26" s="1401"/>
      <c r="F26" s="1401"/>
      <c r="G26" s="1401"/>
      <c r="H26" s="807"/>
      <c r="I26" s="498"/>
      <c r="J26" s="511"/>
      <c r="K26" s="498"/>
      <c r="L26" s="807"/>
      <c r="M26" s="520"/>
    </row>
    <row r="27" spans="2:13" s="697" customFormat="1" ht="12">
      <c r="B27" s="520"/>
      <c r="C27" s="493"/>
      <c r="D27" s="1202"/>
      <c r="E27" s="1403" t="s">
        <v>18</v>
      </c>
      <c r="F27" s="1403"/>
      <c r="G27" s="1403" t="s">
        <v>19</v>
      </c>
      <c r="H27" s="500">
        <v>33426873</v>
      </c>
      <c r="I27" s="497"/>
      <c r="J27" s="499">
        <v>32506117</v>
      </c>
      <c r="K27" s="509"/>
      <c r="L27" s="500">
        <v>31971547</v>
      </c>
      <c r="M27" s="520"/>
    </row>
    <row r="28" spans="2:13" s="697" customFormat="1" ht="12">
      <c r="B28" s="520"/>
      <c r="C28" s="493"/>
      <c r="D28" s="1202"/>
      <c r="E28" s="1403" t="s">
        <v>20</v>
      </c>
      <c r="F28" s="1403"/>
      <c r="G28" s="1403"/>
      <c r="H28" s="41">
        <v>3397538</v>
      </c>
      <c r="I28" s="498"/>
      <c r="J28" s="42">
        <v>3335787</v>
      </c>
      <c r="K28" s="507"/>
      <c r="L28" s="41">
        <v>3483526</v>
      </c>
      <c r="M28" s="520"/>
    </row>
    <row r="29" spans="2:13" s="697" customFormat="1" ht="12">
      <c r="B29" s="520"/>
      <c r="C29" s="493"/>
      <c r="D29" s="1202"/>
      <c r="E29" s="1403" t="s">
        <v>21</v>
      </c>
      <c r="F29" s="1403"/>
      <c r="G29" s="1403"/>
      <c r="H29" s="41">
        <v>917799</v>
      </c>
      <c r="I29" s="498"/>
      <c r="J29" s="45">
        <v>915570</v>
      </c>
      <c r="K29" s="507"/>
      <c r="L29" s="41">
        <v>869507</v>
      </c>
      <c r="M29" s="520"/>
    </row>
    <row r="30" spans="2:13" s="697" customFormat="1" ht="12">
      <c r="B30" s="520"/>
      <c r="C30" s="493"/>
      <c r="D30" s="1202"/>
      <c r="E30" s="1202"/>
      <c r="F30" s="1202"/>
      <c r="G30" s="1202" t="s">
        <v>22</v>
      </c>
      <c r="H30" s="510">
        <v>37742210</v>
      </c>
      <c r="I30" s="497"/>
      <c r="J30" s="508">
        <v>36757474</v>
      </c>
      <c r="K30" s="509"/>
      <c r="L30" s="510">
        <v>36324580</v>
      </c>
      <c r="M30" s="520"/>
    </row>
    <row r="31" spans="2:13" s="697" customFormat="1" ht="12">
      <c r="B31" s="520"/>
      <c r="C31" s="493"/>
      <c r="D31" s="1202"/>
      <c r="E31" s="1202"/>
      <c r="F31" s="1202"/>
      <c r="G31" s="1202"/>
      <c r="H31" s="496"/>
      <c r="I31" s="512"/>
      <c r="J31" s="496"/>
      <c r="K31" s="512"/>
      <c r="L31" s="496"/>
      <c r="M31" s="520"/>
    </row>
    <row r="32" spans="2:13" s="697" customFormat="1" ht="12">
      <c r="B32" s="520"/>
      <c r="C32" s="513"/>
      <c r="D32" s="514" t="s">
        <v>23</v>
      </c>
      <c r="E32" s="514"/>
      <c r="F32" s="514"/>
      <c r="G32" s="515" t="s">
        <v>24</v>
      </c>
      <c r="H32" s="50">
        <v>58486220</v>
      </c>
      <c r="I32" s="516"/>
      <c r="J32" s="50">
        <v>57016670</v>
      </c>
      <c r="K32" s="51"/>
      <c r="L32" s="50">
        <v>56065005</v>
      </c>
      <c r="M32" s="52"/>
    </row>
    <row r="33" spans="2:13" s="697" customFormat="1" ht="12">
      <c r="B33" s="520"/>
      <c r="C33" s="517"/>
      <c r="D33" s="518"/>
      <c r="E33" s="518"/>
      <c r="F33" s="518"/>
      <c r="G33" s="519"/>
      <c r="H33" s="520"/>
      <c r="I33" s="519"/>
      <c r="J33" s="53"/>
      <c r="K33" s="519"/>
      <c r="L33" s="520"/>
      <c r="M33" s="520"/>
    </row>
    <row r="34" spans="2:13" ht="12"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</row>
    <row r="36" ht="12">
      <c r="H36" s="702"/>
    </row>
  </sheetData>
  <sheetProtection formatCells="0" formatColumns="0" formatRows="0" sort="0" autoFilter="0" pivotTables="0"/>
  <mergeCells count="19">
    <mergeCell ref="D13:G13"/>
    <mergeCell ref="E28:G28"/>
    <mergeCell ref="E29:G29"/>
    <mergeCell ref="E27:G27"/>
    <mergeCell ref="E22:G22"/>
    <mergeCell ref="C20:G20"/>
    <mergeCell ref="D21:G21"/>
    <mergeCell ref="E23:G23"/>
    <mergeCell ref="D26:G26"/>
    <mergeCell ref="D17:G17"/>
    <mergeCell ref="D16:G16"/>
    <mergeCell ref="C3:G3"/>
    <mergeCell ref="D4:G4"/>
    <mergeCell ref="E5:G5"/>
    <mergeCell ref="E6:G6"/>
    <mergeCell ref="E7:G7"/>
    <mergeCell ref="E8:G8"/>
    <mergeCell ref="E10:G10"/>
    <mergeCell ref="D12:G12"/>
  </mergeCells>
  <printOptions/>
  <pageMargins left="0" right="0" top="0" bottom="0" header="0" footer="0"/>
  <pageSetup fitToHeight="1" fitToWidth="1" horizontalDpi="200" verticalDpi="2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PageLayoutView="150" workbookViewId="0" topLeftCell="A22">
      <selection activeCell="F35" sqref="F35:L42"/>
    </sheetView>
  </sheetViews>
  <sheetFormatPr defaultColWidth="8.8515625" defaultRowHeight="15"/>
  <cols>
    <col min="1" max="1" width="1.8515625" style="27" customWidth="1"/>
    <col min="2" max="3" width="2.8515625" style="27" customWidth="1"/>
    <col min="4" max="4" width="37.8515625" style="33" customWidth="1"/>
    <col min="5" max="7" width="18.140625" style="33" customWidth="1"/>
    <col min="8" max="8" width="0.5625" style="33" customWidth="1"/>
    <col min="9" max="9" width="18.140625" style="33" customWidth="1"/>
    <col min="10" max="11" width="18.140625" style="34" customWidth="1"/>
    <col min="12" max="12" width="2.8515625" style="27" customWidth="1"/>
    <col min="13" max="16384" width="8.8515625" style="27" customWidth="1"/>
  </cols>
  <sheetData>
    <row r="1" spans="1:12" ht="6.75" customHeight="1">
      <c r="A1" s="24"/>
      <c r="B1" s="24"/>
      <c r="C1" s="24"/>
      <c r="D1" s="25"/>
      <c r="E1" s="25"/>
      <c r="F1" s="25"/>
      <c r="G1" s="25"/>
      <c r="H1" s="25"/>
      <c r="I1" s="25"/>
      <c r="J1" s="26"/>
      <c r="K1" s="26"/>
      <c r="L1" s="24"/>
    </row>
    <row r="2" spans="1:12" ht="12" customHeight="1">
      <c r="A2" s="24"/>
      <c r="B2" s="339"/>
      <c r="C2" s="340"/>
      <c r="D2" s="340"/>
      <c r="E2" s="1510" t="s">
        <v>180</v>
      </c>
      <c r="F2" s="1510"/>
      <c r="G2" s="1510"/>
      <c r="H2" s="341"/>
      <c r="I2" s="1510" t="s">
        <v>181</v>
      </c>
      <c r="J2" s="1510"/>
      <c r="K2" s="1510"/>
      <c r="L2" s="24"/>
    </row>
    <row r="3" spans="1:12" ht="12" customHeight="1">
      <c r="A3" s="24"/>
      <c r="B3" s="816" t="s">
        <v>97</v>
      </c>
      <c r="C3" s="342"/>
      <c r="D3" s="342"/>
      <c r="E3" s="343" t="s">
        <v>312</v>
      </c>
      <c r="F3" s="344" t="s">
        <v>313</v>
      </c>
      <c r="G3" s="343" t="s">
        <v>169</v>
      </c>
      <c r="H3" s="341"/>
      <c r="I3" s="344" t="s">
        <v>312</v>
      </c>
      <c r="J3" s="343" t="s">
        <v>313</v>
      </c>
      <c r="K3" s="344" t="s">
        <v>169</v>
      </c>
      <c r="L3" s="24"/>
    </row>
    <row r="4" spans="1:12" ht="12" customHeight="1">
      <c r="A4" s="24"/>
      <c r="B4" s="254"/>
      <c r="C4" s="254"/>
      <c r="D4" s="345"/>
      <c r="E4" s="1080"/>
      <c r="F4" s="362"/>
      <c r="G4" s="1080"/>
      <c r="H4" s="362"/>
      <c r="I4" s="1081"/>
      <c r="J4" s="1082"/>
      <c r="K4" s="1083"/>
      <c r="L4" s="24"/>
    </row>
    <row r="5" spans="1:12" ht="12" customHeight="1">
      <c r="A5" s="24"/>
      <c r="B5" s="254"/>
      <c r="C5" s="1212" t="s">
        <v>185</v>
      </c>
      <c r="D5" s="348"/>
      <c r="E5" s="990">
        <v>995</v>
      </c>
      <c r="F5" s="991">
        <v>981</v>
      </c>
      <c r="G5" s="992">
        <v>15.7</v>
      </c>
      <c r="H5" s="993"/>
      <c r="I5" s="801">
        <v>322091</v>
      </c>
      <c r="J5" s="802">
        <v>320039</v>
      </c>
      <c r="K5" s="994">
        <v>12.7</v>
      </c>
      <c r="L5" s="24"/>
    </row>
    <row r="6" spans="1:12" ht="12" customHeight="1">
      <c r="A6" s="24"/>
      <c r="B6" s="254"/>
      <c r="C6" s="211" t="s">
        <v>186</v>
      </c>
      <c r="D6" s="254"/>
      <c r="E6" s="990">
        <v>907</v>
      </c>
      <c r="F6" s="991">
        <v>878</v>
      </c>
      <c r="G6" s="992">
        <v>14.1</v>
      </c>
      <c r="H6" s="993"/>
      <c r="I6" s="995">
        <v>370080</v>
      </c>
      <c r="J6" s="996">
        <v>360363</v>
      </c>
      <c r="K6" s="994">
        <v>14.2</v>
      </c>
      <c r="L6" s="24"/>
    </row>
    <row r="7" spans="1:13" ht="12" customHeight="1">
      <c r="A7" s="24"/>
      <c r="B7" s="254"/>
      <c r="C7" s="1212" t="s">
        <v>187</v>
      </c>
      <c r="D7" s="348"/>
      <c r="E7" s="990">
        <v>1791</v>
      </c>
      <c r="F7" s="991">
        <v>1791</v>
      </c>
      <c r="G7" s="992">
        <v>28.7</v>
      </c>
      <c r="H7" s="993"/>
      <c r="I7" s="995">
        <v>839219</v>
      </c>
      <c r="J7" s="996">
        <v>839219</v>
      </c>
      <c r="K7" s="994">
        <v>33.1</v>
      </c>
      <c r="L7" s="24"/>
      <c r="M7" s="28"/>
    </row>
    <row r="8" spans="1:12" ht="12" customHeight="1">
      <c r="A8" s="29"/>
      <c r="B8" s="49" t="s">
        <v>188</v>
      </c>
      <c r="C8" s="49"/>
      <c r="D8" s="49"/>
      <c r="E8" s="349">
        <v>3693</v>
      </c>
      <c r="F8" s="349">
        <v>3650</v>
      </c>
      <c r="G8" s="350">
        <v>58.5</v>
      </c>
      <c r="H8" s="351">
        <v>0</v>
      </c>
      <c r="I8" s="352">
        <v>1531390</v>
      </c>
      <c r="J8" s="352">
        <v>1519621</v>
      </c>
      <c r="K8" s="353">
        <v>60</v>
      </c>
      <c r="L8" s="24"/>
    </row>
    <row r="9" spans="1:12" ht="12" customHeight="1">
      <c r="A9" s="24"/>
      <c r="B9" s="254"/>
      <c r="C9" s="1511" t="s">
        <v>76</v>
      </c>
      <c r="D9" s="1511"/>
      <c r="E9" s="990">
        <v>681</v>
      </c>
      <c r="F9" s="991">
        <v>681</v>
      </c>
      <c r="G9" s="992">
        <v>10.9</v>
      </c>
      <c r="H9" s="993"/>
      <c r="I9" s="995">
        <v>93991</v>
      </c>
      <c r="J9" s="996">
        <v>93991</v>
      </c>
      <c r="K9" s="994">
        <v>3.7</v>
      </c>
      <c r="L9" s="24"/>
    </row>
    <row r="10" spans="1:12" ht="12" customHeight="1">
      <c r="A10" s="24"/>
      <c r="B10" s="254"/>
      <c r="C10" s="1212" t="s">
        <v>144</v>
      </c>
      <c r="D10" s="1212"/>
      <c r="E10" s="990">
        <v>167</v>
      </c>
      <c r="F10" s="991">
        <v>167</v>
      </c>
      <c r="G10" s="992">
        <v>2.6</v>
      </c>
      <c r="H10" s="993"/>
      <c r="I10" s="995">
        <v>124991</v>
      </c>
      <c r="J10" s="996">
        <v>124991</v>
      </c>
      <c r="K10" s="994">
        <v>4.9</v>
      </c>
      <c r="L10" s="24"/>
    </row>
    <row r="11" spans="1:12" ht="12" customHeight="1">
      <c r="A11" s="24"/>
      <c r="B11" s="254"/>
      <c r="C11" s="1212" t="s">
        <v>79</v>
      </c>
      <c r="D11" s="1212"/>
      <c r="E11" s="990">
        <v>516</v>
      </c>
      <c r="F11" s="991">
        <v>305</v>
      </c>
      <c r="G11" s="992">
        <v>4.9</v>
      </c>
      <c r="H11" s="993"/>
      <c r="I11" s="995">
        <v>98189</v>
      </c>
      <c r="J11" s="996">
        <v>59640</v>
      </c>
      <c r="K11" s="994">
        <v>2.4</v>
      </c>
      <c r="L11" s="24"/>
    </row>
    <row r="12" spans="1:12" s="1039" customFormat="1" ht="12" customHeight="1">
      <c r="A12" s="1028"/>
      <c r="B12" s="1029" t="s">
        <v>182</v>
      </c>
      <c r="C12" s="1030"/>
      <c r="D12" s="1031"/>
      <c r="E12" s="1032">
        <v>1364</v>
      </c>
      <c r="F12" s="1033">
        <v>1153</v>
      </c>
      <c r="G12" s="1034">
        <v>18.4</v>
      </c>
      <c r="H12" s="1035">
        <v>0</v>
      </c>
      <c r="I12" s="1036">
        <v>317171</v>
      </c>
      <c r="J12" s="1037">
        <v>278622</v>
      </c>
      <c r="K12" s="1038">
        <v>11.000000000000002</v>
      </c>
      <c r="L12" s="1028"/>
    </row>
    <row r="13" spans="1:12" ht="12" customHeight="1">
      <c r="A13" s="24"/>
      <c r="B13" s="254"/>
      <c r="C13" s="1212" t="s">
        <v>189</v>
      </c>
      <c r="D13" s="348"/>
      <c r="E13" s="990">
        <v>542</v>
      </c>
      <c r="F13" s="991">
        <v>509</v>
      </c>
      <c r="G13" s="992">
        <v>8.1</v>
      </c>
      <c r="H13" s="993"/>
      <c r="I13" s="991">
        <v>86079</v>
      </c>
      <c r="J13" s="990">
        <v>79509</v>
      </c>
      <c r="K13" s="994">
        <v>3.1</v>
      </c>
      <c r="L13" s="24"/>
    </row>
    <row r="14" spans="1:14" ht="12" customHeight="1">
      <c r="A14" s="24"/>
      <c r="B14" s="254"/>
      <c r="C14" s="211" t="s">
        <v>190</v>
      </c>
      <c r="D14" s="254"/>
      <c r="E14" s="990">
        <v>151</v>
      </c>
      <c r="F14" s="991">
        <v>131</v>
      </c>
      <c r="G14" s="992">
        <v>2.1</v>
      </c>
      <c r="H14" s="993"/>
      <c r="I14" s="991">
        <v>82301</v>
      </c>
      <c r="J14" s="990">
        <v>70407</v>
      </c>
      <c r="K14" s="994">
        <v>2.8</v>
      </c>
      <c r="L14" s="24"/>
      <c r="N14" s="30"/>
    </row>
    <row r="15" spans="1:12" ht="12" customHeight="1">
      <c r="A15" s="24"/>
      <c r="B15" s="254"/>
      <c r="C15" s="1212" t="s">
        <v>191</v>
      </c>
      <c r="D15" s="348"/>
      <c r="E15" s="990">
        <v>536</v>
      </c>
      <c r="F15" s="991">
        <v>470</v>
      </c>
      <c r="G15" s="992">
        <v>7.5</v>
      </c>
      <c r="H15" s="993"/>
      <c r="I15" s="991">
        <v>206725</v>
      </c>
      <c r="J15" s="990">
        <v>193533</v>
      </c>
      <c r="K15" s="994">
        <v>7.699999999999999</v>
      </c>
      <c r="L15" s="24"/>
    </row>
    <row r="16" spans="1:12" ht="12" customHeight="1">
      <c r="A16" s="24"/>
      <c r="B16" s="254"/>
      <c r="C16" s="211" t="s">
        <v>146</v>
      </c>
      <c r="D16" s="254"/>
      <c r="E16" s="990">
        <v>247</v>
      </c>
      <c r="F16" s="991">
        <v>247</v>
      </c>
      <c r="G16" s="992">
        <v>4</v>
      </c>
      <c r="H16" s="993"/>
      <c r="I16" s="991">
        <v>294794</v>
      </c>
      <c r="J16" s="990">
        <v>294794</v>
      </c>
      <c r="K16" s="994">
        <v>11.6</v>
      </c>
      <c r="L16" s="24"/>
    </row>
    <row r="17" spans="1:12" s="1039" customFormat="1" ht="12" customHeight="1">
      <c r="A17" s="1028"/>
      <c r="B17" s="1029" t="s">
        <v>192</v>
      </c>
      <c r="C17" s="1029"/>
      <c r="D17" s="1029"/>
      <c r="E17" s="1032">
        <v>1476</v>
      </c>
      <c r="F17" s="1033">
        <v>1357</v>
      </c>
      <c r="G17" s="1034">
        <v>21.7</v>
      </c>
      <c r="H17" s="1035">
        <v>0</v>
      </c>
      <c r="I17" s="1036">
        <v>669899</v>
      </c>
      <c r="J17" s="1037">
        <v>638243</v>
      </c>
      <c r="K17" s="1038">
        <v>25.2</v>
      </c>
      <c r="L17" s="1028"/>
    </row>
    <row r="18" spans="1:12" ht="12" customHeight="1">
      <c r="A18" s="24"/>
      <c r="B18" s="254"/>
      <c r="C18" s="1212" t="s">
        <v>85</v>
      </c>
      <c r="D18" s="1212"/>
      <c r="E18" s="990">
        <v>74</v>
      </c>
      <c r="F18" s="991">
        <v>74</v>
      </c>
      <c r="G18" s="992">
        <v>1.2</v>
      </c>
      <c r="H18" s="997"/>
      <c r="I18" s="995">
        <v>91705</v>
      </c>
      <c r="J18" s="996">
        <v>91705</v>
      </c>
      <c r="K18" s="994">
        <v>3.6</v>
      </c>
      <c r="L18" s="24"/>
    </row>
    <row r="19" spans="1:12" ht="12" customHeight="1">
      <c r="A19" s="24"/>
      <c r="B19" s="254"/>
      <c r="C19" s="1511" t="s">
        <v>88</v>
      </c>
      <c r="D19" s="1511"/>
      <c r="E19" s="990">
        <v>76</v>
      </c>
      <c r="F19" s="991">
        <v>11</v>
      </c>
      <c r="G19" s="992">
        <v>0.2</v>
      </c>
      <c r="H19" s="997"/>
      <c r="I19" s="995">
        <v>23641</v>
      </c>
      <c r="J19" s="996">
        <v>3546</v>
      </c>
      <c r="K19" s="994">
        <v>0.2</v>
      </c>
      <c r="L19" s="24"/>
    </row>
    <row r="20" spans="1:12" s="1039" customFormat="1" ht="12" customHeight="1">
      <c r="A20" s="1028"/>
      <c r="B20" s="1029" t="s">
        <v>152</v>
      </c>
      <c r="C20" s="1030"/>
      <c r="D20" s="1031"/>
      <c r="E20" s="1032">
        <v>150</v>
      </c>
      <c r="F20" s="1033">
        <v>85</v>
      </c>
      <c r="G20" s="1034">
        <v>1.4</v>
      </c>
      <c r="H20" s="1035">
        <v>0</v>
      </c>
      <c r="I20" s="1036">
        <v>115346</v>
      </c>
      <c r="J20" s="1037">
        <v>95251</v>
      </c>
      <c r="K20" s="1038">
        <v>3.8000000000000003</v>
      </c>
      <c r="L20" s="1028"/>
    </row>
    <row r="21" spans="1:12" ht="12" customHeight="1">
      <c r="A21" s="24"/>
      <c r="B21" s="340"/>
      <c r="C21" s="354"/>
      <c r="D21" s="348"/>
      <c r="E21" s="904"/>
      <c r="F21" s="905"/>
      <c r="G21" s="906"/>
      <c r="H21" s="907"/>
      <c r="I21" s="908"/>
      <c r="J21" s="909"/>
      <c r="K21" s="910"/>
      <c r="L21" s="24"/>
    </row>
    <row r="22" spans="1:12" ht="12" customHeight="1">
      <c r="A22" s="29"/>
      <c r="B22" s="49" t="s">
        <v>153</v>
      </c>
      <c r="C22" s="1213"/>
      <c r="D22" s="1213"/>
      <c r="E22" s="349">
        <v>2990</v>
      </c>
      <c r="F22" s="349">
        <v>2595</v>
      </c>
      <c r="G22" s="353">
        <v>41.49999999999999</v>
      </c>
      <c r="H22" s="351"/>
      <c r="I22" s="355">
        <v>1102416</v>
      </c>
      <c r="J22" s="355">
        <v>1012116</v>
      </c>
      <c r="K22" s="353">
        <v>40</v>
      </c>
      <c r="L22" s="24"/>
    </row>
    <row r="23" spans="1:12" ht="12" customHeight="1">
      <c r="A23" s="24"/>
      <c r="B23" s="24"/>
      <c r="C23" s="356"/>
      <c r="D23" s="356"/>
      <c r="E23" s="911"/>
      <c r="F23" s="912"/>
      <c r="G23" s="913"/>
      <c r="H23" s="912"/>
      <c r="I23" s="914"/>
      <c r="J23" s="915"/>
      <c r="K23" s="916"/>
      <c r="L23" s="24"/>
    </row>
    <row r="24" spans="1:12" ht="12" customHeight="1">
      <c r="A24" s="29"/>
      <c r="B24" s="1512" t="s">
        <v>193</v>
      </c>
      <c r="C24" s="1512"/>
      <c r="D24" s="1512"/>
      <c r="E24" s="349">
        <v>6683</v>
      </c>
      <c r="F24" s="349">
        <v>6245</v>
      </c>
      <c r="G24" s="353">
        <v>100</v>
      </c>
      <c r="H24" s="351"/>
      <c r="I24" s="357">
        <v>2633806</v>
      </c>
      <c r="J24" s="357">
        <v>2531737</v>
      </c>
      <c r="K24" s="353">
        <v>100</v>
      </c>
      <c r="L24" s="24"/>
    </row>
    <row r="25" spans="1:12" ht="12" customHeight="1">
      <c r="A25" s="24"/>
      <c r="B25" s="340"/>
      <c r="C25" s="340"/>
      <c r="D25" s="340"/>
      <c r="E25" s="917"/>
      <c r="F25" s="918"/>
      <c r="G25" s="917"/>
      <c r="H25" s="918"/>
      <c r="I25" s="919"/>
      <c r="J25" s="920"/>
      <c r="K25" s="921"/>
      <c r="L25" s="24"/>
    </row>
    <row r="26" spans="1:12" ht="12" customHeight="1">
      <c r="A26" s="24"/>
      <c r="B26" s="211" t="s">
        <v>194</v>
      </c>
      <c r="C26" s="1214"/>
      <c r="D26" s="1214"/>
      <c r="E26" s="917"/>
      <c r="F26" s="918"/>
      <c r="G26" s="917"/>
      <c r="H26" s="918"/>
      <c r="I26" s="801">
        <v>14100000</v>
      </c>
      <c r="J26" s="802">
        <v>13400000</v>
      </c>
      <c r="K26" s="918"/>
      <c r="L26" s="24"/>
    </row>
    <row r="27" spans="1:12" ht="12" customHeight="1">
      <c r="A27" s="24"/>
      <c r="B27" s="211" t="s">
        <v>375</v>
      </c>
      <c r="E27" s="917"/>
      <c r="F27" s="918"/>
      <c r="G27" s="917"/>
      <c r="H27" s="918"/>
      <c r="I27" s="995">
        <v>6100000</v>
      </c>
      <c r="J27" s="996">
        <v>4600000</v>
      </c>
      <c r="K27" s="918"/>
      <c r="L27" s="24"/>
    </row>
    <row r="28" spans="1:12" ht="12" customHeight="1">
      <c r="A28" s="24"/>
      <c r="B28" s="211" t="s">
        <v>314</v>
      </c>
      <c r="C28" s="1214"/>
      <c r="D28" s="1214"/>
      <c r="E28" s="917"/>
      <c r="F28" s="918"/>
      <c r="G28" s="917"/>
      <c r="H28" s="918"/>
      <c r="I28" s="995">
        <v>6200000</v>
      </c>
      <c r="J28" s="996">
        <v>6000000</v>
      </c>
      <c r="K28" s="918"/>
      <c r="L28" s="24"/>
    </row>
    <row r="29" spans="1:12" s="1039" customFormat="1" ht="12" customHeight="1">
      <c r="A29" s="1028"/>
      <c r="B29" s="1211" t="s">
        <v>96</v>
      </c>
      <c r="C29" s="1211"/>
      <c r="D29" s="1211"/>
      <c r="E29" s="917"/>
      <c r="F29" s="918"/>
      <c r="G29" s="917"/>
      <c r="H29" s="918"/>
      <c r="I29" s="1041">
        <v>26400000</v>
      </c>
      <c r="J29" s="1042">
        <v>24000000</v>
      </c>
      <c r="K29" s="918"/>
      <c r="L29" s="1028"/>
    </row>
    <row r="30" spans="2:11" s="24" customFormat="1" ht="12" customHeight="1">
      <c r="B30" s="340"/>
      <c r="C30" s="340"/>
      <c r="D30" s="340"/>
      <c r="E30" s="1261"/>
      <c r="F30" s="347"/>
      <c r="G30" s="1261"/>
      <c r="H30" s="347"/>
      <c r="I30" s="1262"/>
      <c r="J30" s="1262"/>
      <c r="K30" s="347"/>
    </row>
    <row r="31" spans="1:12" ht="12" customHeight="1" hidden="1">
      <c r="A31" s="24"/>
      <c r="B31" s="340"/>
      <c r="C31" s="340"/>
      <c r="D31" s="998"/>
      <c r="E31" s="999"/>
      <c r="F31" s="1000"/>
      <c r="G31" s="999"/>
      <c r="H31" s="1000"/>
      <c r="I31" s="1001"/>
      <c r="J31" s="1001"/>
      <c r="K31" s="347"/>
      <c r="L31" s="24"/>
    </row>
    <row r="32" spans="1:12" ht="12" customHeight="1" hidden="1">
      <c r="A32" s="24"/>
      <c r="B32" s="340"/>
      <c r="C32" s="340"/>
      <c r="D32" s="998"/>
      <c r="E32" s="999"/>
      <c r="F32" s="1000"/>
      <c r="G32" s="999"/>
      <c r="H32" s="1000"/>
      <c r="I32" s="1001"/>
      <c r="J32" s="1001"/>
      <c r="K32" s="347"/>
      <c r="L32" s="24"/>
    </row>
    <row r="33" spans="1:12" ht="12" customHeight="1" hidden="1">
      <c r="A33" s="24"/>
      <c r="B33" s="340"/>
      <c r="C33" s="340"/>
      <c r="D33" s="998"/>
      <c r="E33" s="999"/>
      <c r="F33" s="1000"/>
      <c r="G33" s="999"/>
      <c r="H33" s="1000"/>
      <c r="I33" s="1001"/>
      <c r="J33" s="1001"/>
      <c r="K33" s="347"/>
      <c r="L33" s="24"/>
    </row>
    <row r="34" spans="1:12" ht="12" customHeight="1">
      <c r="A34" s="24"/>
      <c r="B34" s="1513" t="s">
        <v>195</v>
      </c>
      <c r="C34" s="1513"/>
      <c r="D34" s="1513"/>
      <c r="E34" s="358"/>
      <c r="F34" s="359" t="s">
        <v>72</v>
      </c>
      <c r="G34" s="360" t="s">
        <v>98</v>
      </c>
      <c r="H34" s="359"/>
      <c r="I34" s="359" t="s">
        <v>82</v>
      </c>
      <c r="J34" s="360" t="s">
        <v>99</v>
      </c>
      <c r="K34" s="361" t="s">
        <v>96</v>
      </c>
      <c r="L34" s="24"/>
    </row>
    <row r="35" spans="1:12" ht="12" customHeight="1">
      <c r="A35" s="24"/>
      <c r="B35" s="1514" t="s">
        <v>382</v>
      </c>
      <c r="C35" s="1514"/>
      <c r="D35" s="1514"/>
      <c r="E35" s="362"/>
      <c r="F35" s="1084">
        <v>1128455</v>
      </c>
      <c r="G35" s="1085">
        <v>226122</v>
      </c>
      <c r="H35" s="1084">
        <v>0</v>
      </c>
      <c r="I35" s="1084">
        <v>572674</v>
      </c>
      <c r="J35" s="1085">
        <v>138508</v>
      </c>
      <c r="K35" s="1084">
        <v>2065759</v>
      </c>
      <c r="L35" s="24"/>
    </row>
    <row r="36" spans="1:12" ht="12" customHeight="1">
      <c r="A36" s="24"/>
      <c r="B36" s="254"/>
      <c r="C36" s="363"/>
      <c r="D36" s="1212" t="s">
        <v>274</v>
      </c>
      <c r="E36" s="346"/>
      <c r="F36" s="1002">
        <v>420103</v>
      </c>
      <c r="G36" s="1003">
        <v>24283</v>
      </c>
      <c r="H36" s="1004"/>
      <c r="I36" s="1002">
        <v>123732</v>
      </c>
      <c r="J36" s="1003">
        <v>1433</v>
      </c>
      <c r="K36" s="1002">
        <v>569551</v>
      </c>
      <c r="L36" s="24"/>
    </row>
    <row r="37" spans="1:12" ht="12" customHeight="1">
      <c r="A37" s="24"/>
      <c r="B37" s="254"/>
      <c r="C37" s="363"/>
      <c r="D37" s="1212" t="s">
        <v>381</v>
      </c>
      <c r="E37" s="346"/>
      <c r="F37" s="1002">
        <v>15185</v>
      </c>
      <c r="G37" s="1003">
        <v>37039</v>
      </c>
      <c r="H37" s="1004"/>
      <c r="I37" s="1002">
        <v>506</v>
      </c>
      <c r="J37" s="1003">
        <v>0</v>
      </c>
      <c r="K37" s="1002">
        <v>52730</v>
      </c>
      <c r="L37" s="24"/>
    </row>
    <row r="38" spans="1:12" ht="12" customHeight="1">
      <c r="A38" s="24"/>
      <c r="B38" s="254"/>
      <c r="C38" s="363"/>
      <c r="D38" s="1212" t="s">
        <v>196</v>
      </c>
      <c r="E38" s="346"/>
      <c r="F38" s="1002">
        <v>-16344</v>
      </c>
      <c r="G38" s="1003">
        <v>0</v>
      </c>
      <c r="H38" s="1004"/>
      <c r="I38" s="1002">
        <v>0</v>
      </c>
      <c r="J38" s="1003">
        <v>0</v>
      </c>
      <c r="K38" s="1002">
        <v>-16344</v>
      </c>
      <c r="L38" s="24"/>
    </row>
    <row r="39" spans="1:12" ht="12" customHeight="1">
      <c r="A39" s="24"/>
      <c r="B39" s="254"/>
      <c r="C39" s="363"/>
      <c r="D39" s="1212" t="s">
        <v>197</v>
      </c>
      <c r="E39" s="346"/>
      <c r="F39" s="1002">
        <v>-75003</v>
      </c>
      <c r="G39" s="1003">
        <v>-12506</v>
      </c>
      <c r="H39" s="1004"/>
      <c r="I39" s="1002">
        <v>-175343</v>
      </c>
      <c r="J39" s="1003">
        <v>-41815</v>
      </c>
      <c r="K39" s="1002">
        <v>-304667</v>
      </c>
      <c r="L39" s="24"/>
    </row>
    <row r="40" spans="1:12" ht="12">
      <c r="A40" s="24"/>
      <c r="B40" s="254"/>
      <c r="C40" s="363"/>
      <c r="D40" s="1212" t="s">
        <v>198</v>
      </c>
      <c r="E40" s="346"/>
      <c r="F40" s="1002">
        <v>47171</v>
      </c>
      <c r="G40" s="1003">
        <v>3230</v>
      </c>
      <c r="H40" s="1004"/>
      <c r="I40" s="1002">
        <v>7889</v>
      </c>
      <c r="J40" s="1003">
        <v>697</v>
      </c>
      <c r="K40" s="1002">
        <v>58987</v>
      </c>
      <c r="L40" s="24"/>
    </row>
    <row r="41" spans="1:12" ht="13.5">
      <c r="A41" s="24"/>
      <c r="B41" s="364"/>
      <c r="C41" s="365"/>
      <c r="D41" s="366" t="s">
        <v>407</v>
      </c>
      <c r="E41" s="367"/>
      <c r="F41" s="1005">
        <v>54</v>
      </c>
      <c r="G41" s="1006">
        <v>454</v>
      </c>
      <c r="H41" s="1007"/>
      <c r="I41" s="1005">
        <v>108785</v>
      </c>
      <c r="J41" s="1006">
        <v>-3572</v>
      </c>
      <c r="K41" s="1005">
        <v>105721</v>
      </c>
      <c r="L41" s="24"/>
    </row>
    <row r="42" spans="1:12" s="1039" customFormat="1" ht="12">
      <c r="A42" s="1028"/>
      <c r="B42" s="1509" t="s">
        <v>408</v>
      </c>
      <c r="C42" s="1509"/>
      <c r="D42" s="1509"/>
      <c r="E42" s="368"/>
      <c r="F42" s="1040">
        <v>1519621</v>
      </c>
      <c r="G42" s="1040">
        <v>278622</v>
      </c>
      <c r="H42" s="1040">
        <v>0</v>
      </c>
      <c r="I42" s="1040">
        <v>638243</v>
      </c>
      <c r="J42" s="1040">
        <v>95251</v>
      </c>
      <c r="K42" s="1040">
        <v>2531737</v>
      </c>
      <c r="L42" s="1028"/>
    </row>
    <row r="43" spans="1:12" ht="12">
      <c r="A43" s="24"/>
      <c r="B43" s="24"/>
      <c r="C43" s="24"/>
      <c r="D43" s="25"/>
      <c r="E43" s="25"/>
      <c r="F43" s="31"/>
      <c r="G43" s="1263"/>
      <c r="H43" s="1264"/>
      <c r="I43" s="1265"/>
      <c r="J43" s="1263"/>
      <c r="K43" s="1265"/>
      <c r="L43" s="24"/>
    </row>
    <row r="44" spans="1:12" ht="12">
      <c r="A44" s="24"/>
      <c r="B44" s="24"/>
      <c r="C44" s="24"/>
      <c r="D44" s="25"/>
      <c r="E44" s="25"/>
      <c r="F44" s="31"/>
      <c r="G44" s="32"/>
      <c r="H44" s="25"/>
      <c r="I44" s="31"/>
      <c r="J44" s="26"/>
      <c r="K44" s="26"/>
      <c r="L44" s="24"/>
    </row>
    <row r="45" spans="1:12" ht="12">
      <c r="A45" s="24"/>
      <c r="B45" s="24"/>
      <c r="C45" s="24"/>
      <c r="D45" s="25"/>
      <c r="E45" s="25"/>
      <c r="F45" s="25"/>
      <c r="G45" s="25"/>
      <c r="H45" s="25"/>
      <c r="I45" s="25"/>
      <c r="J45" s="26"/>
      <c r="K45" s="26"/>
      <c r="L45" s="24"/>
    </row>
    <row r="46" spans="1:12" ht="12">
      <c r="A46" s="24"/>
      <c r="B46" s="24"/>
      <c r="C46" s="24"/>
      <c r="D46" s="25"/>
      <c r="E46" s="25"/>
      <c r="F46" s="25"/>
      <c r="G46" s="25"/>
      <c r="H46" s="25"/>
      <c r="I46" s="25"/>
      <c r="J46" s="26"/>
      <c r="K46" s="26"/>
      <c r="L46" s="24"/>
    </row>
    <row r="47" spans="1:12" ht="12">
      <c r="A47" s="24"/>
      <c r="B47" s="24"/>
      <c r="C47" s="24"/>
      <c r="D47" s="25"/>
      <c r="E47" s="25"/>
      <c r="F47" s="25"/>
      <c r="G47" s="25"/>
      <c r="H47" s="25"/>
      <c r="I47" s="25"/>
      <c r="J47" s="26"/>
      <c r="K47" s="26"/>
      <c r="L47" s="24"/>
    </row>
    <row r="48" spans="1:12" ht="12">
      <c r="A48" s="24"/>
      <c r="B48" s="24"/>
      <c r="C48" s="24"/>
      <c r="D48" s="25"/>
      <c r="E48" s="25"/>
      <c r="F48" s="25"/>
      <c r="G48" s="25"/>
      <c r="H48" s="25"/>
      <c r="I48" s="25"/>
      <c r="J48" s="26"/>
      <c r="K48" s="26"/>
      <c r="L48" s="24"/>
    </row>
  </sheetData>
  <sheetProtection formatCells="0" formatColumns="0" formatRows="0" sort="0" autoFilter="0" pivotTables="0"/>
  <mergeCells count="8">
    <mergeCell ref="B42:D42"/>
    <mergeCell ref="E2:G2"/>
    <mergeCell ref="I2:K2"/>
    <mergeCell ref="C9:D9"/>
    <mergeCell ref="C19:D19"/>
    <mergeCell ref="B24:D24"/>
    <mergeCell ref="B34:D34"/>
    <mergeCell ref="B35:D35"/>
  </mergeCells>
  <printOptions/>
  <pageMargins left="0.5" right="0.5" top="0.6" bottom="0.6" header="0.5" footer="0.5"/>
  <pageSetup fitToHeight="1" fitToWidth="1"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PageLayoutView="125" workbookViewId="0" topLeftCell="A13">
      <selection activeCell="B12" sqref="B12:D12"/>
    </sheetView>
  </sheetViews>
  <sheetFormatPr defaultColWidth="8.8515625" defaultRowHeight="15"/>
  <cols>
    <col min="1" max="1" width="1.7109375" style="122" customWidth="1"/>
    <col min="2" max="2" width="42.7109375" style="122" customWidth="1"/>
    <col min="3" max="3" width="10.7109375" style="122" customWidth="1"/>
    <col min="4" max="4" width="0.42578125" style="122" customWidth="1"/>
    <col min="5" max="5" width="19.7109375" style="122" customWidth="1"/>
    <col min="6" max="6" width="10.7109375" style="201" customWidth="1"/>
    <col min="7" max="7" width="15.28125" style="122" customWidth="1"/>
    <col min="8" max="8" width="18.00390625" style="202" customWidth="1"/>
    <col min="9" max="9" width="20.8515625" style="122" customWidth="1"/>
    <col min="10" max="10" width="0.42578125" style="122" customWidth="1"/>
    <col min="11" max="11" width="12.57421875" style="122" customWidth="1"/>
    <col min="12" max="12" width="1.8515625" style="122" customWidth="1"/>
    <col min="13" max="13" width="8.8515625" style="122" customWidth="1"/>
    <col min="14" max="14" width="11.57421875" style="122" bestFit="1" customWidth="1"/>
    <col min="15" max="15" width="10.7109375" style="122" bestFit="1" customWidth="1"/>
    <col min="16" max="16384" width="8.8515625" style="122" customWidth="1"/>
  </cols>
  <sheetData>
    <row r="1" spans="1:12" ht="12" customHeight="1">
      <c r="A1" s="3"/>
      <c r="B1" s="3"/>
      <c r="C1" s="3"/>
      <c r="D1" s="3"/>
      <c r="E1" s="3"/>
      <c r="F1" s="120"/>
      <c r="G1" s="3"/>
      <c r="H1" s="121"/>
      <c r="I1" s="3"/>
      <c r="J1" s="3"/>
      <c r="K1" s="3"/>
      <c r="L1" s="3"/>
    </row>
    <row r="2" spans="1:12" s="129" customFormat="1" ht="24" customHeight="1">
      <c r="A2" s="1"/>
      <c r="B2" s="123" t="s">
        <v>62</v>
      </c>
      <c r="C2" s="124" t="s">
        <v>65</v>
      </c>
      <c r="D2" s="124" t="s">
        <v>23</v>
      </c>
      <c r="E2" s="125" t="s">
        <v>63</v>
      </c>
      <c r="F2" s="124" t="s">
        <v>64</v>
      </c>
      <c r="G2" s="125" t="s">
        <v>277</v>
      </c>
      <c r="H2" s="744" t="s">
        <v>66</v>
      </c>
      <c r="I2" s="126" t="s">
        <v>67</v>
      </c>
      <c r="J2" s="126"/>
      <c r="K2" s="127" t="s">
        <v>68</v>
      </c>
      <c r="L2" s="128"/>
    </row>
    <row r="3" spans="1:12" s="136" customFormat="1" ht="12" customHeight="1">
      <c r="A3" s="2"/>
      <c r="B3" s="130"/>
      <c r="C3" s="131"/>
      <c r="D3" s="131"/>
      <c r="E3" s="132"/>
      <c r="F3" s="131"/>
      <c r="G3" s="132"/>
      <c r="H3" s="133"/>
      <c r="I3" s="130"/>
      <c r="J3" s="130"/>
      <c r="K3" s="134"/>
      <c r="L3" s="135"/>
    </row>
    <row r="4" spans="1:12" s="136" customFormat="1" ht="12" customHeight="1">
      <c r="A4" s="2"/>
      <c r="B4" s="145" t="s">
        <v>69</v>
      </c>
      <c r="C4" s="138" t="s">
        <v>72</v>
      </c>
      <c r="D4" s="138"/>
      <c r="E4" s="139" t="s">
        <v>70</v>
      </c>
      <c r="F4" s="138" t="s">
        <v>302</v>
      </c>
      <c r="G4" s="139" t="s">
        <v>71</v>
      </c>
      <c r="H4" s="866">
        <v>0.5504</v>
      </c>
      <c r="I4" s="139" t="s">
        <v>73</v>
      </c>
      <c r="J4" s="745"/>
      <c r="K4" s="138" t="s">
        <v>431</v>
      </c>
      <c r="L4" s="140"/>
    </row>
    <row r="5" spans="1:12" s="136" customFormat="1" ht="12" customHeight="1">
      <c r="A5" s="2"/>
      <c r="B5" s="145" t="s">
        <v>267</v>
      </c>
      <c r="C5" s="138" t="s">
        <v>72</v>
      </c>
      <c r="D5" s="138"/>
      <c r="E5" s="139" t="s">
        <v>70</v>
      </c>
      <c r="F5" s="138" t="s">
        <v>303</v>
      </c>
      <c r="G5" s="139" t="s">
        <v>74</v>
      </c>
      <c r="H5" s="866">
        <v>0.2699</v>
      </c>
      <c r="I5" s="139" t="s">
        <v>73</v>
      </c>
      <c r="J5" s="745"/>
      <c r="K5" s="138" t="s">
        <v>348</v>
      </c>
      <c r="L5" s="140"/>
    </row>
    <row r="6" spans="1:12" ht="12" customHeight="1">
      <c r="A6" s="3"/>
      <c r="B6" s="141" t="s">
        <v>75</v>
      </c>
      <c r="C6" s="138" t="s">
        <v>76</v>
      </c>
      <c r="D6" s="138"/>
      <c r="E6" s="139" t="s">
        <v>70</v>
      </c>
      <c r="F6" s="142" t="s">
        <v>302</v>
      </c>
      <c r="G6" s="139" t="s">
        <v>74</v>
      </c>
      <c r="H6" s="866">
        <v>0.4725</v>
      </c>
      <c r="I6" s="139" t="s">
        <v>77</v>
      </c>
      <c r="J6" s="745"/>
      <c r="K6" s="138" t="s">
        <v>369</v>
      </c>
      <c r="L6" s="140"/>
    </row>
    <row r="7" spans="1:12" ht="12" customHeight="1">
      <c r="A7" s="3"/>
      <c r="B7" s="137" t="s">
        <v>278</v>
      </c>
      <c r="C7" s="138" t="s">
        <v>79</v>
      </c>
      <c r="D7" s="138"/>
      <c r="E7" s="143" t="s">
        <v>78</v>
      </c>
      <c r="F7" s="138" t="s">
        <v>304</v>
      </c>
      <c r="G7" s="143" t="s">
        <v>74</v>
      </c>
      <c r="H7" s="866">
        <v>0.2</v>
      </c>
      <c r="I7" s="139" t="s">
        <v>80</v>
      </c>
      <c r="J7" s="745"/>
      <c r="K7" s="138" t="s">
        <v>432</v>
      </c>
      <c r="L7" s="144"/>
    </row>
    <row r="8" spans="1:12" ht="12" customHeight="1">
      <c r="A8" s="3"/>
      <c r="B8" s="137" t="s">
        <v>266</v>
      </c>
      <c r="C8" s="138" t="s">
        <v>82</v>
      </c>
      <c r="D8" s="138"/>
      <c r="E8" s="139" t="s">
        <v>70</v>
      </c>
      <c r="F8" s="138" t="s">
        <v>305</v>
      </c>
      <c r="G8" s="139" t="s">
        <v>74</v>
      </c>
      <c r="H8" s="866">
        <v>0.238</v>
      </c>
      <c r="I8" s="139" t="s">
        <v>73</v>
      </c>
      <c r="J8" s="745"/>
      <c r="K8" s="138" t="s">
        <v>317</v>
      </c>
      <c r="L8" s="140"/>
    </row>
    <row r="9" spans="1:12" ht="12" customHeight="1">
      <c r="A9" s="3"/>
      <c r="B9" s="137" t="s">
        <v>83</v>
      </c>
      <c r="C9" s="138" t="s">
        <v>82</v>
      </c>
      <c r="D9" s="138"/>
      <c r="E9" s="139" t="s">
        <v>70</v>
      </c>
      <c r="F9" s="138" t="s">
        <v>306</v>
      </c>
      <c r="G9" s="139" t="s">
        <v>74</v>
      </c>
      <c r="H9" s="866">
        <v>0.5</v>
      </c>
      <c r="I9" s="139" t="s">
        <v>73</v>
      </c>
      <c r="J9" s="745"/>
      <c r="K9" s="138" t="s">
        <v>431</v>
      </c>
      <c r="L9" s="140"/>
    </row>
    <row r="10" spans="1:12" ht="12">
      <c r="A10" s="3"/>
      <c r="B10" s="137" t="s">
        <v>84</v>
      </c>
      <c r="C10" s="138" t="s">
        <v>85</v>
      </c>
      <c r="D10" s="138"/>
      <c r="E10" s="139" t="s">
        <v>70</v>
      </c>
      <c r="F10" s="138" t="s">
        <v>306</v>
      </c>
      <c r="G10" s="139" t="s">
        <v>74</v>
      </c>
      <c r="H10" s="866">
        <v>0.1509</v>
      </c>
      <c r="I10" s="139" t="s">
        <v>86</v>
      </c>
      <c r="J10" s="745"/>
      <c r="K10" s="138" t="s">
        <v>81</v>
      </c>
      <c r="L10" s="140"/>
    </row>
    <row r="11" spans="1:12" ht="12" customHeight="1">
      <c r="A11" s="3"/>
      <c r="B11" s="137" t="s">
        <v>330</v>
      </c>
      <c r="C11" s="138" t="s">
        <v>88</v>
      </c>
      <c r="D11" s="138"/>
      <c r="E11" s="139" t="s">
        <v>70</v>
      </c>
      <c r="F11" s="746">
        <v>2019</v>
      </c>
      <c r="G11" s="143" t="s">
        <v>74</v>
      </c>
      <c r="H11" s="866">
        <v>0.153</v>
      </c>
      <c r="I11" s="139" t="s">
        <v>73</v>
      </c>
      <c r="J11" s="745"/>
      <c r="K11" s="138" t="s">
        <v>317</v>
      </c>
      <c r="L11" s="144"/>
    </row>
    <row r="12" spans="1:12" ht="12" customHeight="1">
      <c r="A12" s="3"/>
      <c r="B12" s="137" t="s">
        <v>87</v>
      </c>
      <c r="C12" s="138" t="s">
        <v>88</v>
      </c>
      <c r="D12" s="138"/>
      <c r="E12" s="143" t="s">
        <v>234</v>
      </c>
      <c r="F12" s="138" t="s">
        <v>307</v>
      </c>
      <c r="G12" s="143" t="s">
        <v>74</v>
      </c>
      <c r="H12" s="866">
        <v>0.15</v>
      </c>
      <c r="I12" s="139" t="s">
        <v>80</v>
      </c>
      <c r="J12" s="745"/>
      <c r="K12" s="138" t="s">
        <v>355</v>
      </c>
      <c r="L12" s="144"/>
    </row>
    <row r="13" spans="1:12" ht="12" customHeight="1">
      <c r="A13" s="3"/>
      <c r="B13" s="145"/>
      <c r="C13" s="146"/>
      <c r="D13" s="146"/>
      <c r="E13" s="146"/>
      <c r="F13" s="147"/>
      <c r="G13" s="146"/>
      <c r="H13" s="148"/>
      <c r="I13" s="147"/>
      <c r="J13" s="147"/>
      <c r="K13" s="147"/>
      <c r="L13" s="140"/>
    </row>
    <row r="14" spans="1:12" ht="11.25" customHeight="1" hidden="1">
      <c r="A14" s="3"/>
      <c r="B14" s="1396"/>
      <c r="C14" s="3"/>
      <c r="D14" s="3"/>
      <c r="E14" s="3"/>
      <c r="F14" s="120"/>
      <c r="G14" s="3"/>
      <c r="H14" s="121"/>
      <c r="I14" s="3"/>
      <c r="J14" s="3"/>
      <c r="K14" s="3"/>
      <c r="L14" s="3"/>
    </row>
    <row r="15" spans="1:12" ht="11.25" customHeight="1" hidden="1">
      <c r="A15" s="3"/>
      <c r="B15" s="1396"/>
      <c r="C15" s="3"/>
      <c r="D15" s="3"/>
      <c r="E15" s="3"/>
      <c r="F15" s="120"/>
      <c r="G15" s="3"/>
      <c r="H15" s="121"/>
      <c r="I15" s="3"/>
      <c r="J15" s="3"/>
      <c r="K15" s="3"/>
      <c r="L15" s="3"/>
    </row>
    <row r="16" spans="1:12" ht="11.25" customHeight="1" hidden="1">
      <c r="A16" s="3"/>
      <c r="B16" s="1396"/>
      <c r="C16" s="3"/>
      <c r="D16" s="3"/>
      <c r="E16" s="3"/>
      <c r="F16" s="120"/>
      <c r="G16" s="3"/>
      <c r="H16" s="121"/>
      <c r="I16" s="3"/>
      <c r="J16" s="3"/>
      <c r="K16" s="3"/>
      <c r="L16" s="3"/>
    </row>
    <row r="17" spans="1:12" ht="12" customHeight="1">
      <c r="A17" s="4"/>
      <c r="B17" s="149"/>
      <c r="C17" s="8"/>
      <c r="D17" s="8"/>
      <c r="E17" s="8"/>
      <c r="F17" s="8"/>
      <c r="G17" s="8"/>
      <c r="H17" s="1515" t="s">
        <v>338</v>
      </c>
      <c r="I17" s="1515"/>
      <c r="J17" s="1515"/>
      <c r="K17" s="1515"/>
      <c r="L17" s="150"/>
    </row>
    <row r="18" spans="1:15" s="7" customFormat="1" ht="12" customHeight="1">
      <c r="A18" s="4"/>
      <c r="B18" s="5" t="s">
        <v>0</v>
      </c>
      <c r="C18" s="151"/>
      <c r="D18" s="152"/>
      <c r="E18" s="153"/>
      <c r="F18" s="151"/>
      <c r="G18" s="747" t="s">
        <v>123</v>
      </c>
      <c r="H18" s="154" t="s">
        <v>89</v>
      </c>
      <c r="I18" s="155" t="s">
        <v>331</v>
      </c>
      <c r="J18" s="156"/>
      <c r="K18" s="154" t="s">
        <v>90</v>
      </c>
      <c r="L18" s="6"/>
      <c r="O18" s="122"/>
    </row>
    <row r="19" spans="1:12" ht="12" customHeight="1">
      <c r="A19" s="3"/>
      <c r="B19" s="157"/>
      <c r="C19" s="158"/>
      <c r="D19" s="159"/>
      <c r="E19" s="160"/>
      <c r="F19" s="161"/>
      <c r="G19" s="162"/>
      <c r="H19" s="164"/>
      <c r="I19" s="162"/>
      <c r="J19" s="163"/>
      <c r="K19" s="164"/>
      <c r="L19" s="165"/>
    </row>
    <row r="20" spans="1:12" s="7" customFormat="1" ht="12" customHeight="1">
      <c r="A20" s="4"/>
      <c r="B20" s="166" t="s">
        <v>91</v>
      </c>
      <c r="C20" s="167"/>
      <c r="D20" s="168"/>
      <c r="E20" s="160"/>
      <c r="F20" s="169"/>
      <c r="G20" s="170"/>
      <c r="H20" s="172"/>
      <c r="I20" s="170"/>
      <c r="J20" s="171"/>
      <c r="K20" s="172"/>
      <c r="L20" s="173"/>
    </row>
    <row r="21" spans="1:14" s="7" customFormat="1" ht="12" customHeight="1">
      <c r="A21" s="4"/>
      <c r="B21" s="149" t="s">
        <v>267</v>
      </c>
      <c r="C21" s="174">
        <f>'[25]24 - Private Capital'!$E$14</f>
        <v>51792</v>
      </c>
      <c r="D21" s="175"/>
      <c r="E21" s="176"/>
      <c r="F21" s="177"/>
      <c r="G21" s="182">
        <v>122421</v>
      </c>
      <c r="H21" s="867">
        <v>12199431</v>
      </c>
      <c r="I21" s="868">
        <v>12713522</v>
      </c>
      <c r="J21" s="797">
        <v>11385877</v>
      </c>
      <c r="K21" s="869">
        <v>3069258</v>
      </c>
      <c r="L21" s="178"/>
      <c r="N21" s="1015"/>
    </row>
    <row r="22" spans="1:14" s="7" customFormat="1" ht="12" customHeight="1">
      <c r="A22" s="4"/>
      <c r="B22" s="179" t="s">
        <v>339</v>
      </c>
      <c r="C22" s="174"/>
      <c r="D22" s="180"/>
      <c r="E22" s="181"/>
      <c r="F22" s="177"/>
      <c r="G22" s="182">
        <v>42633</v>
      </c>
      <c r="H22" s="870">
        <v>2763042</v>
      </c>
      <c r="I22" s="871">
        <v>2780475</v>
      </c>
      <c r="J22" s="748"/>
      <c r="K22" s="872">
        <v>1051841</v>
      </c>
      <c r="L22" s="183"/>
      <c r="N22" s="749"/>
    </row>
    <row r="23" spans="1:12" s="7" customFormat="1" ht="12" customHeight="1">
      <c r="A23" s="4"/>
      <c r="B23" s="149" t="s">
        <v>308</v>
      </c>
      <c r="C23" s="174"/>
      <c r="D23" s="180"/>
      <c r="E23" s="176"/>
      <c r="F23" s="177"/>
      <c r="G23" s="182">
        <v>13454</v>
      </c>
      <c r="H23" s="870">
        <v>640918</v>
      </c>
      <c r="I23" s="871">
        <v>782085</v>
      </c>
      <c r="J23" s="748"/>
      <c r="K23" s="872">
        <v>0</v>
      </c>
      <c r="L23" s="183"/>
    </row>
    <row r="24" spans="1:14" s="7" customFormat="1" ht="12" customHeight="1">
      <c r="A24" s="4"/>
      <c r="B24" s="145" t="s">
        <v>433</v>
      </c>
      <c r="C24" s="174"/>
      <c r="D24" s="180"/>
      <c r="E24" s="176"/>
      <c r="F24" s="177"/>
      <c r="G24" s="182">
        <v>140211</v>
      </c>
      <c r="H24" s="872">
        <v>14559626</v>
      </c>
      <c r="I24" s="871">
        <v>14703401</v>
      </c>
      <c r="J24" s="748"/>
      <c r="K24" s="872">
        <v>3736889</v>
      </c>
      <c r="L24" s="183"/>
      <c r="N24" s="749"/>
    </row>
    <row r="25" spans="1:12" s="7" customFormat="1" ht="12" customHeight="1">
      <c r="A25" s="4"/>
      <c r="B25" s="145" t="s">
        <v>434</v>
      </c>
      <c r="C25" s="174"/>
      <c r="D25" s="180"/>
      <c r="E25" s="176"/>
      <c r="F25" s="177"/>
      <c r="G25" s="182">
        <v>57730</v>
      </c>
      <c r="H25" s="872">
        <v>5208267</v>
      </c>
      <c r="I25" s="871">
        <v>5425694</v>
      </c>
      <c r="J25" s="748"/>
      <c r="K25" s="872">
        <v>0</v>
      </c>
      <c r="L25" s="183"/>
    </row>
    <row r="26" spans="1:14" s="7" customFormat="1" ht="12" customHeight="1">
      <c r="A26" s="4"/>
      <c r="B26" s="149" t="s">
        <v>340</v>
      </c>
      <c r="C26" s="174"/>
      <c r="D26" s="180"/>
      <c r="E26" s="176"/>
      <c r="F26" s="177"/>
      <c r="G26" s="182">
        <v>39781</v>
      </c>
      <c r="H26" s="872">
        <v>7175336</v>
      </c>
      <c r="I26" s="871">
        <v>7197795</v>
      </c>
      <c r="J26" s="748"/>
      <c r="K26" s="872">
        <v>2621184</v>
      </c>
      <c r="L26" s="183"/>
      <c r="N26" s="749"/>
    </row>
    <row r="27" spans="1:12" s="7" customFormat="1" ht="12" customHeight="1">
      <c r="A27" s="4"/>
      <c r="B27" s="149" t="s">
        <v>330</v>
      </c>
      <c r="C27" s="174"/>
      <c r="D27" s="180"/>
      <c r="E27" s="176"/>
      <c r="F27" s="177"/>
      <c r="G27" s="182">
        <v>25827</v>
      </c>
      <c r="H27" s="872">
        <v>2240436</v>
      </c>
      <c r="I27" s="871">
        <v>2240436</v>
      </c>
      <c r="J27" s="748"/>
      <c r="K27" s="872">
        <v>759610</v>
      </c>
      <c r="L27" s="183"/>
    </row>
    <row r="28" spans="1:12" s="7" customFormat="1" ht="12" customHeight="1">
      <c r="A28" s="4"/>
      <c r="B28" s="149" t="s">
        <v>92</v>
      </c>
      <c r="C28" s="174"/>
      <c r="D28" s="180"/>
      <c r="E28" s="176"/>
      <c r="F28" s="177"/>
      <c r="G28" s="182">
        <v>16368</v>
      </c>
      <c r="H28" s="872">
        <v>857790</v>
      </c>
      <c r="I28" s="871">
        <v>1408751</v>
      </c>
      <c r="J28" s="748"/>
      <c r="K28" s="872">
        <v>776237</v>
      </c>
      <c r="L28" s="873"/>
    </row>
    <row r="29" spans="1:12" s="7" customFormat="1" ht="12" customHeight="1">
      <c r="A29" s="4"/>
      <c r="B29" s="184" t="s">
        <v>93</v>
      </c>
      <c r="C29" s="185"/>
      <c r="D29" s="186"/>
      <c r="E29" s="184"/>
      <c r="F29" s="187"/>
      <c r="G29" s="186">
        <v>458425</v>
      </c>
      <c r="H29" s="1054">
        <v>45644846</v>
      </c>
      <c r="I29" s="1055">
        <v>47252159</v>
      </c>
      <c r="J29" s="1183"/>
      <c r="K29" s="1054">
        <v>12015019</v>
      </c>
      <c r="L29" s="188"/>
    </row>
    <row r="30" spans="1:12" s="7" customFormat="1" ht="12" customHeight="1">
      <c r="A30" s="4"/>
      <c r="B30" s="181"/>
      <c r="C30" s="177"/>
      <c r="D30" s="180"/>
      <c r="E30" s="181"/>
      <c r="F30" s="177"/>
      <c r="G30" s="182"/>
      <c r="H30" s="874"/>
      <c r="I30" s="1056"/>
      <c r="J30" s="748"/>
      <c r="K30" s="874"/>
      <c r="L30" s="183"/>
    </row>
    <row r="31" spans="1:15" s="7" customFormat="1" ht="12" customHeight="1">
      <c r="A31" s="4"/>
      <c r="B31" s="157" t="s">
        <v>94</v>
      </c>
      <c r="C31" s="189"/>
      <c r="D31" s="182"/>
      <c r="E31" s="157"/>
      <c r="F31" s="189"/>
      <c r="G31" s="182"/>
      <c r="H31" s="874"/>
      <c r="I31" s="1056"/>
      <c r="J31" s="748"/>
      <c r="K31" s="874"/>
      <c r="L31" s="183"/>
      <c r="O31" s="749"/>
    </row>
    <row r="32" spans="1:12" s="7" customFormat="1" ht="12" customHeight="1">
      <c r="A32" s="4"/>
      <c r="B32" s="190" t="s">
        <v>69</v>
      </c>
      <c r="C32" s="189"/>
      <c r="D32" s="182"/>
      <c r="E32" s="190"/>
      <c r="F32" s="189"/>
      <c r="G32" s="182">
        <v>77068</v>
      </c>
      <c r="H32" s="872">
        <v>7926938</v>
      </c>
      <c r="I32" s="871">
        <v>8191081</v>
      </c>
      <c r="J32" s="748"/>
      <c r="K32" s="872">
        <v>0</v>
      </c>
      <c r="L32" s="183"/>
    </row>
    <row r="33" spans="1:12" s="7" customFormat="1" ht="11.25" customHeight="1">
      <c r="A33" s="4"/>
      <c r="B33" s="184" t="s">
        <v>95</v>
      </c>
      <c r="C33" s="187"/>
      <c r="D33" s="186"/>
      <c r="E33" s="184"/>
      <c r="F33" s="187"/>
      <c r="G33" s="186">
        <v>77068</v>
      </c>
      <c r="H33" s="1054">
        <v>7926938</v>
      </c>
      <c r="I33" s="1055">
        <v>8191081</v>
      </c>
      <c r="J33" s="1183"/>
      <c r="K33" s="1054">
        <v>0</v>
      </c>
      <c r="L33" s="188"/>
    </row>
    <row r="34" spans="1:12" s="7" customFormat="1" ht="10.5" customHeight="1">
      <c r="A34" s="4"/>
      <c r="B34" s="181"/>
      <c r="C34" s="177"/>
      <c r="D34" s="180"/>
      <c r="E34" s="181"/>
      <c r="F34" s="177"/>
      <c r="G34" s="748"/>
      <c r="H34" s="874"/>
      <c r="I34" s="748"/>
      <c r="J34" s="748"/>
      <c r="K34" s="874"/>
      <c r="L34" s="183"/>
    </row>
    <row r="35" spans="1:12" s="7" customFormat="1" ht="12">
      <c r="A35" s="8"/>
      <c r="B35" s="191" t="s">
        <v>96</v>
      </c>
      <c r="C35" s="192"/>
      <c r="D35" s="193"/>
      <c r="E35" s="191"/>
      <c r="F35" s="194"/>
      <c r="G35" s="750">
        <v>535493</v>
      </c>
      <c r="H35" s="875">
        <v>53571784</v>
      </c>
      <c r="I35" s="875">
        <v>55443240</v>
      </c>
      <c r="J35" s="876"/>
      <c r="K35" s="877">
        <v>12015019</v>
      </c>
      <c r="L35" s="195"/>
    </row>
    <row r="36" spans="1:12" ht="12">
      <c r="A36" s="3"/>
      <c r="B36" s="196"/>
      <c r="C36" s="196"/>
      <c r="D36" s="196"/>
      <c r="E36" s="196"/>
      <c r="F36" s="196"/>
      <c r="G36" s="197"/>
      <c r="H36" s="196"/>
      <c r="I36" s="196"/>
      <c r="J36" s="196"/>
      <c r="K36" s="198"/>
      <c r="L36" s="198"/>
    </row>
    <row r="37" spans="1:12" ht="12">
      <c r="A37" s="3"/>
      <c r="B37" s="196"/>
      <c r="C37" s="196"/>
      <c r="D37" s="196"/>
      <c r="E37" s="196"/>
      <c r="F37" s="196"/>
      <c r="G37" s="197"/>
      <c r="H37" s="196"/>
      <c r="I37" s="196"/>
      <c r="J37" s="196"/>
      <c r="K37" s="198"/>
      <c r="L37" s="198"/>
    </row>
    <row r="38" spans="2:12" ht="12">
      <c r="B38" s="35"/>
      <c r="C38" s="35"/>
      <c r="D38" s="35"/>
      <c r="E38" s="35"/>
      <c r="F38" s="35"/>
      <c r="G38" s="199"/>
      <c r="H38" s="35"/>
      <c r="I38" s="35"/>
      <c r="J38" s="35"/>
      <c r="K38" s="200"/>
      <c r="L38" s="200"/>
    </row>
  </sheetData>
  <sheetProtection formatCells="0" formatColumns="0" formatRows="0" sort="0" autoFilter="0" pivotTables="0"/>
  <mergeCells count="1">
    <mergeCell ref="H17:K17"/>
  </mergeCells>
  <printOptions/>
  <pageMargins left="0.75" right="0.75" top="1" bottom="1" header="0.5" footer="0.5"/>
  <pageSetup fitToHeight="1" fitToWidth="1" horizontalDpi="600" verticalDpi="600" orientation="landscape" scale="84" r:id="rId1"/>
  <ignoredErrors>
    <ignoredError sqref="F4:F9 F10:F1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5"/>
  <sheetViews>
    <sheetView zoomScalePageLayoutView="125" workbookViewId="0" topLeftCell="A20">
      <selection activeCell="B12" sqref="B12:D12"/>
    </sheetView>
  </sheetViews>
  <sheetFormatPr defaultColWidth="8.8515625" defaultRowHeight="15"/>
  <cols>
    <col min="1" max="1" width="1.7109375" style="206" customWidth="1"/>
    <col min="2" max="3" width="2.7109375" style="206" customWidth="1"/>
    <col min="4" max="4" width="65.00390625" style="206" customWidth="1"/>
    <col min="5" max="9" width="16.28125" style="206" customWidth="1"/>
    <col min="10" max="10" width="3.7109375" style="206" hidden="1" customWidth="1"/>
    <col min="11" max="11" width="10.7109375" style="206" hidden="1" customWidth="1"/>
    <col min="12" max="12" width="9.8515625" style="206" hidden="1" customWidth="1"/>
    <col min="13" max="13" width="10.7109375" style="206" customWidth="1"/>
    <col min="14" max="14" width="12.421875" style="206" customWidth="1"/>
    <col min="15" max="15" width="12.8515625" style="206" customWidth="1"/>
    <col min="16" max="16" width="14.28125" style="206" customWidth="1"/>
    <col min="17" max="17" width="12.00390625" style="206" customWidth="1"/>
    <col min="18" max="16384" width="8.8515625" style="206" customWidth="1"/>
  </cols>
  <sheetData>
    <row r="3" spans="2:12" ht="12" customHeight="1">
      <c r="B3" s="9" t="s">
        <v>97</v>
      </c>
      <c r="C3" s="203"/>
      <c r="D3" s="203"/>
      <c r="E3" s="204" t="s">
        <v>72</v>
      </c>
      <c r="F3" s="205" t="s">
        <v>98</v>
      </c>
      <c r="G3" s="204" t="s">
        <v>82</v>
      </c>
      <c r="H3" s="205" t="s">
        <v>99</v>
      </c>
      <c r="I3" s="204" t="s">
        <v>96</v>
      </c>
      <c r="J3" s="11"/>
      <c r="K3" s="11"/>
      <c r="L3" s="11"/>
    </row>
    <row r="4" spans="2:12" ht="12" customHeight="1" hidden="1">
      <c r="B4" s="1373"/>
      <c r="C4" s="1374"/>
      <c r="D4" s="1374"/>
      <c r="E4" s="1375"/>
      <c r="F4" s="1375"/>
      <c r="G4" s="1375"/>
      <c r="H4" s="1375"/>
      <c r="I4" s="1375"/>
      <c r="J4" s="11"/>
      <c r="K4" s="11"/>
      <c r="L4" s="11"/>
    </row>
    <row r="5" spans="2:12" ht="12" customHeight="1">
      <c r="B5" s="207" t="s">
        <v>100</v>
      </c>
      <c r="C5" s="751"/>
      <c r="D5" s="751"/>
      <c r="E5" s="1522" t="s">
        <v>422</v>
      </c>
      <c r="F5" s="1522"/>
      <c r="G5" s="1522"/>
      <c r="H5" s="1522"/>
      <c r="I5" s="1522"/>
      <c r="J5" s="11"/>
      <c r="K5" s="11"/>
      <c r="L5" s="11"/>
    </row>
    <row r="6" spans="2:12" ht="12" customHeight="1" hidden="1">
      <c r="B6" s="1376"/>
      <c r="C6" s="1377"/>
      <c r="D6" s="1377"/>
      <c r="E6" s="1378"/>
      <c r="F6" s="1379"/>
      <c r="G6" s="1378"/>
      <c r="H6" s="1379"/>
      <c r="I6" s="1378"/>
      <c r="J6" s="11"/>
      <c r="K6" s="11"/>
      <c r="L6" s="11"/>
    </row>
    <row r="7" spans="2:12" ht="12" customHeight="1">
      <c r="B7" s="1516" t="s">
        <v>101</v>
      </c>
      <c r="C7" s="1516"/>
      <c r="D7" s="1516"/>
      <c r="E7" s="752">
        <v>267561</v>
      </c>
      <c r="F7" s="753">
        <v>87060</v>
      </c>
      <c r="G7" s="752">
        <v>357630</v>
      </c>
      <c r="H7" s="753">
        <v>170250</v>
      </c>
      <c r="I7" s="752">
        <v>882501</v>
      </c>
      <c r="J7" s="11"/>
      <c r="K7" s="11"/>
      <c r="L7" s="11"/>
    </row>
    <row r="8" spans="2:12" ht="12" customHeight="1">
      <c r="B8" s="1516" t="s">
        <v>102</v>
      </c>
      <c r="C8" s="1516"/>
      <c r="D8" s="1516"/>
      <c r="E8" s="208">
        <v>-69198</v>
      </c>
      <c r="F8" s="189">
        <v>-14514</v>
      </c>
      <c r="G8" s="208">
        <v>-70121</v>
      </c>
      <c r="H8" s="189">
        <v>-40459</v>
      </c>
      <c r="I8" s="208">
        <v>-194292</v>
      </c>
      <c r="J8" s="11"/>
      <c r="K8" s="11"/>
      <c r="L8" s="11"/>
    </row>
    <row r="9" spans="2:12" ht="12" customHeight="1">
      <c r="B9" s="1516" t="s">
        <v>103</v>
      </c>
      <c r="C9" s="1516"/>
      <c r="D9" s="1516"/>
      <c r="E9" s="208">
        <v>-18734</v>
      </c>
      <c r="F9" s="189">
        <v>-8081</v>
      </c>
      <c r="G9" s="208">
        <v>-22877</v>
      </c>
      <c r="H9" s="189">
        <v>-18787</v>
      </c>
      <c r="I9" s="208">
        <v>-68479</v>
      </c>
      <c r="J9" s="11"/>
      <c r="K9" s="11"/>
      <c r="L9" s="11"/>
    </row>
    <row r="10" spans="2:12" ht="12" customHeight="1">
      <c r="B10" s="1516" t="s">
        <v>104</v>
      </c>
      <c r="C10" s="1516"/>
      <c r="D10" s="1516"/>
      <c r="E10" s="208">
        <v>-97486</v>
      </c>
      <c r="F10" s="189">
        <v>-22581</v>
      </c>
      <c r="G10" s="208">
        <v>-145545</v>
      </c>
      <c r="H10" s="189">
        <v>-54064</v>
      </c>
      <c r="I10" s="208">
        <v>-319676</v>
      </c>
      <c r="J10" s="11"/>
      <c r="K10" s="11"/>
      <c r="L10" s="11"/>
    </row>
    <row r="11" spans="2:12" ht="12" customHeight="1">
      <c r="B11" s="1516" t="s">
        <v>268</v>
      </c>
      <c r="C11" s="1516"/>
      <c r="D11" s="1516"/>
      <c r="E11" s="208">
        <v>-1185</v>
      </c>
      <c r="F11" s="189">
        <v>14</v>
      </c>
      <c r="G11" s="208">
        <v>-57</v>
      </c>
      <c r="H11" s="189">
        <v>-524</v>
      </c>
      <c r="I11" s="208">
        <v>-1752</v>
      </c>
      <c r="J11" s="11"/>
      <c r="K11" s="11"/>
      <c r="L11" s="11"/>
    </row>
    <row r="12" spans="2:9" ht="12" customHeight="1">
      <c r="B12" s="1519" t="s">
        <v>276</v>
      </c>
      <c r="C12" s="1519"/>
      <c r="D12" s="1519"/>
      <c r="E12" s="187">
        <v>80958</v>
      </c>
      <c r="F12" s="187">
        <v>41898</v>
      </c>
      <c r="G12" s="187">
        <v>119030</v>
      </c>
      <c r="H12" s="187">
        <v>56416</v>
      </c>
      <c r="I12" s="187">
        <v>298302</v>
      </c>
    </row>
    <row r="13" spans="2:9" ht="12" customHeight="1">
      <c r="B13" s="1516" t="s">
        <v>360</v>
      </c>
      <c r="C13" s="1516"/>
      <c r="D13" s="1516"/>
      <c r="E13" s="208">
        <v>-250</v>
      </c>
      <c r="F13" s="189">
        <v>0</v>
      </c>
      <c r="G13" s="208">
        <v>748363</v>
      </c>
      <c r="H13" s="189">
        <v>88</v>
      </c>
      <c r="I13" s="208">
        <v>748201</v>
      </c>
    </row>
    <row r="14" spans="2:9" ht="12" customHeight="1">
      <c r="B14" s="1519" t="s">
        <v>38</v>
      </c>
      <c r="C14" s="1519"/>
      <c r="D14" s="1519"/>
      <c r="E14" s="187">
        <v>80708</v>
      </c>
      <c r="F14" s="187">
        <v>41898</v>
      </c>
      <c r="G14" s="187">
        <v>867393</v>
      </c>
      <c r="H14" s="187">
        <v>56504</v>
      </c>
      <c r="I14" s="187">
        <v>1046503</v>
      </c>
    </row>
    <row r="15" spans="2:9" ht="12" customHeight="1">
      <c r="B15" s="1516" t="s">
        <v>42</v>
      </c>
      <c r="C15" s="1516"/>
      <c r="D15" s="1516"/>
      <c r="E15" s="208">
        <v>-23856</v>
      </c>
      <c r="F15" s="189">
        <v>-9833</v>
      </c>
      <c r="G15" s="208">
        <v>-17146</v>
      </c>
      <c r="H15" s="189">
        <v>-20201</v>
      </c>
      <c r="I15" s="208">
        <v>-71036</v>
      </c>
    </row>
    <row r="16" spans="2:9" ht="12" customHeight="1">
      <c r="B16" s="1516" t="s">
        <v>392</v>
      </c>
      <c r="C16" s="1516"/>
      <c r="D16" s="1516"/>
      <c r="E16" s="208">
        <v>407</v>
      </c>
      <c r="F16" s="189">
        <v>0</v>
      </c>
      <c r="G16" s="208">
        <v>-9628</v>
      </c>
      <c r="H16" s="189">
        <v>0</v>
      </c>
      <c r="I16" s="208">
        <v>-9221</v>
      </c>
    </row>
    <row r="17" spans="2:9" ht="12" customHeight="1">
      <c r="B17" s="1516" t="s">
        <v>105</v>
      </c>
      <c r="C17" s="1516"/>
      <c r="D17" s="1516"/>
      <c r="E17" s="208">
        <v>-995</v>
      </c>
      <c r="F17" s="189">
        <v>-162</v>
      </c>
      <c r="G17" s="208">
        <v>-20130</v>
      </c>
      <c r="H17" s="189">
        <v>-3254</v>
      </c>
      <c r="I17" s="208">
        <v>-24541</v>
      </c>
    </row>
    <row r="18" spans="2:9" ht="11.25" customHeight="1">
      <c r="B18" s="1516" t="s">
        <v>361</v>
      </c>
      <c r="C18" s="1516"/>
      <c r="D18" s="1516"/>
      <c r="E18" s="208">
        <v>407</v>
      </c>
      <c r="F18" s="189">
        <v>1893</v>
      </c>
      <c r="G18" s="208">
        <v>-3103</v>
      </c>
      <c r="H18" s="189">
        <v>8317</v>
      </c>
      <c r="I18" s="208">
        <v>7514</v>
      </c>
    </row>
    <row r="19" spans="2:9" ht="12" customHeight="1">
      <c r="B19" s="1517" t="s">
        <v>341</v>
      </c>
      <c r="C19" s="1518"/>
      <c r="D19" s="1518"/>
      <c r="E19" s="187">
        <v>56671</v>
      </c>
      <c r="F19" s="187">
        <v>33796</v>
      </c>
      <c r="G19" s="187">
        <v>817386</v>
      </c>
      <c r="H19" s="187">
        <v>41366</v>
      </c>
      <c r="I19" s="187">
        <v>949219</v>
      </c>
    </row>
    <row r="20" spans="2:9" s="209" customFormat="1" ht="12" customHeight="1">
      <c r="B20" s="1516" t="s">
        <v>107</v>
      </c>
      <c r="C20" s="1516"/>
      <c r="D20" s="1516"/>
      <c r="E20" s="208">
        <v>95789</v>
      </c>
      <c r="F20" s="189">
        <v>22061</v>
      </c>
      <c r="G20" s="208">
        <v>142421</v>
      </c>
      <c r="H20" s="189">
        <v>51895</v>
      </c>
      <c r="I20" s="208">
        <v>312166</v>
      </c>
    </row>
    <row r="21" spans="2:9" s="209" customFormat="1" ht="12" customHeight="1">
      <c r="B21" s="1516" t="s">
        <v>393</v>
      </c>
      <c r="C21" s="1516"/>
      <c r="D21" s="1516"/>
      <c r="E21" s="1016">
        <v>250</v>
      </c>
      <c r="F21" s="1017">
        <v>0</v>
      </c>
      <c r="G21" s="1016">
        <v>-748363</v>
      </c>
      <c r="H21" s="1017">
        <v>688</v>
      </c>
      <c r="I21" s="1016">
        <v>-747425</v>
      </c>
    </row>
    <row r="22" spans="2:9" s="209" customFormat="1" ht="12" customHeight="1">
      <c r="B22" s="1516" t="s">
        <v>362</v>
      </c>
      <c r="C22" s="1516"/>
      <c r="D22" s="1516"/>
      <c r="E22" s="208">
        <v>0</v>
      </c>
      <c r="F22" s="189">
        <v>-483</v>
      </c>
      <c r="G22" s="208">
        <v>4547</v>
      </c>
      <c r="H22" s="189">
        <v>-8130</v>
      </c>
      <c r="I22" s="208">
        <v>-4066</v>
      </c>
    </row>
    <row r="23" spans="2:9" s="209" customFormat="1" ht="12" customHeight="1">
      <c r="B23" s="1516" t="s">
        <v>363</v>
      </c>
      <c r="C23" s="1516"/>
      <c r="D23" s="1516"/>
      <c r="E23" s="208">
        <v>0</v>
      </c>
      <c r="F23" s="189">
        <v>0</v>
      </c>
      <c r="G23" s="208">
        <v>2550</v>
      </c>
      <c r="H23" s="189">
        <v>-1872</v>
      </c>
      <c r="I23" s="208">
        <v>678</v>
      </c>
    </row>
    <row r="24" spans="2:9" ht="12" customHeight="1">
      <c r="B24" s="1517" t="s">
        <v>55</v>
      </c>
      <c r="C24" s="1518"/>
      <c r="D24" s="1518"/>
      <c r="E24" s="187">
        <v>152710</v>
      </c>
      <c r="F24" s="187">
        <v>55374</v>
      </c>
      <c r="G24" s="187">
        <v>218541</v>
      </c>
      <c r="H24" s="187">
        <v>83947</v>
      </c>
      <c r="I24" s="187">
        <v>510572</v>
      </c>
    </row>
    <row r="25" spans="2:9" ht="12" customHeight="1">
      <c r="B25" s="1516" t="s">
        <v>108</v>
      </c>
      <c r="C25" s="1516"/>
      <c r="D25" s="1516"/>
      <c r="E25" s="208">
        <v>-407</v>
      </c>
      <c r="F25" s="189">
        <v>0</v>
      </c>
      <c r="G25" s="208">
        <v>9624</v>
      </c>
      <c r="H25" s="189">
        <v>0</v>
      </c>
      <c r="I25" s="208">
        <v>9217</v>
      </c>
    </row>
    <row r="26" spans="2:9" ht="12" customHeight="1">
      <c r="B26" s="1517" t="s">
        <v>56</v>
      </c>
      <c r="C26" s="1518"/>
      <c r="D26" s="1518"/>
      <c r="E26" s="210">
        <v>152303</v>
      </c>
      <c r="F26" s="210">
        <v>55374</v>
      </c>
      <c r="G26" s="210">
        <v>228165</v>
      </c>
      <c r="H26" s="210">
        <v>83947</v>
      </c>
      <c r="I26" s="210">
        <v>519789</v>
      </c>
    </row>
    <row r="27" spans="2:9" ht="12" customHeight="1">
      <c r="B27" s="211"/>
      <c r="C27" s="212"/>
      <c r="D27" s="212"/>
      <c r="E27" s="213"/>
      <c r="F27" s="213"/>
      <c r="G27" s="213"/>
      <c r="H27" s="213"/>
      <c r="I27" s="213"/>
    </row>
    <row r="28" spans="2:9" ht="12" customHeight="1">
      <c r="B28" s="207" t="s">
        <v>109</v>
      </c>
      <c r="C28" s="754"/>
      <c r="D28" s="754"/>
      <c r="E28" s="1522" t="s">
        <v>408</v>
      </c>
      <c r="F28" s="1522"/>
      <c r="G28" s="1522"/>
      <c r="H28" s="1522"/>
      <c r="I28" s="1522"/>
    </row>
    <row r="29" spans="2:9" ht="12" customHeight="1" hidden="1">
      <c r="B29" s="209"/>
      <c r="C29" s="1380"/>
      <c r="D29" s="1380"/>
      <c r="E29" s="1381"/>
      <c r="F29" s="1382"/>
      <c r="G29" s="1381"/>
      <c r="H29" s="1382"/>
      <c r="I29" s="1381"/>
    </row>
    <row r="30" spans="2:18" ht="12" customHeight="1">
      <c r="B30" s="1516" t="s">
        <v>110</v>
      </c>
      <c r="C30" s="1516"/>
      <c r="D30" s="1516"/>
      <c r="E30" s="752">
        <v>12199431</v>
      </c>
      <c r="F30" s="753">
        <v>3403960</v>
      </c>
      <c r="G30" s="752">
        <v>19767893</v>
      </c>
      <c r="H30" s="753">
        <v>10273562</v>
      </c>
      <c r="I30" s="752">
        <v>45644846</v>
      </c>
      <c r="K30" s="250"/>
      <c r="L30" s="250"/>
      <c r="M30" s="250"/>
      <c r="N30" s="1182"/>
      <c r="O30" s="1182"/>
      <c r="P30" s="1182"/>
      <c r="Q30" s="1182"/>
      <c r="R30" s="1182"/>
    </row>
    <row r="31" spans="2:18" ht="12" customHeight="1">
      <c r="B31" s="1516" t="s">
        <v>111</v>
      </c>
      <c r="C31" s="1516"/>
      <c r="D31" s="1516"/>
      <c r="E31" s="208">
        <v>-1849075</v>
      </c>
      <c r="F31" s="189">
        <v>-438050</v>
      </c>
      <c r="G31" s="208">
        <v>-2882575</v>
      </c>
      <c r="H31" s="189">
        <v>-808688</v>
      </c>
      <c r="I31" s="208">
        <v>-5978388</v>
      </c>
      <c r="K31" s="250"/>
      <c r="L31" s="250"/>
      <c r="M31" s="250"/>
      <c r="N31" s="1182"/>
      <c r="O31" s="1182"/>
      <c r="P31" s="1182"/>
      <c r="Q31" s="1182"/>
      <c r="R31" s="1182"/>
    </row>
    <row r="32" spans="2:18" ht="12" customHeight="1">
      <c r="B32" s="1516" t="s">
        <v>117</v>
      </c>
      <c r="C32" s="1516"/>
      <c r="D32" s="1516"/>
      <c r="E32" s="208">
        <v>514091</v>
      </c>
      <c r="F32" s="189">
        <v>158600</v>
      </c>
      <c r="G32" s="208">
        <v>361202</v>
      </c>
      <c r="H32" s="189">
        <v>573420</v>
      </c>
      <c r="I32" s="208">
        <v>1607313</v>
      </c>
      <c r="K32" s="250"/>
      <c r="L32" s="250"/>
      <c r="P32" s="1182"/>
      <c r="Q32" s="1182"/>
      <c r="R32" s="1182"/>
    </row>
    <row r="33" spans="2:18" ht="12" customHeight="1" hidden="1">
      <c r="B33" s="1516" t="s">
        <v>423</v>
      </c>
      <c r="C33" s="1516"/>
      <c r="D33" s="1516"/>
      <c r="E33" s="208">
        <v>0</v>
      </c>
      <c r="F33" s="189">
        <v>0</v>
      </c>
      <c r="G33" s="208">
        <v>0</v>
      </c>
      <c r="H33" s="189">
        <v>0</v>
      </c>
      <c r="I33" s="208">
        <v>0</v>
      </c>
      <c r="N33" s="1182"/>
      <c r="O33" s="1182"/>
      <c r="P33" s="1182"/>
      <c r="Q33" s="1182"/>
      <c r="R33" s="1182"/>
    </row>
    <row r="34" spans="2:18" ht="12" customHeight="1">
      <c r="B34" s="1516" t="s">
        <v>12</v>
      </c>
      <c r="C34" s="1516"/>
      <c r="D34" s="1516"/>
      <c r="E34" s="208">
        <v>754596</v>
      </c>
      <c r="F34" s="189">
        <v>224790</v>
      </c>
      <c r="G34" s="208">
        <v>1126727</v>
      </c>
      <c r="H34" s="189">
        <v>707156</v>
      </c>
      <c r="I34" s="208">
        <v>2813269</v>
      </c>
      <c r="L34" s="1018"/>
      <c r="M34" s="250"/>
      <c r="N34" s="1182"/>
      <c r="O34" s="1182"/>
      <c r="P34" s="1182"/>
      <c r="Q34" s="1182"/>
      <c r="R34" s="1182"/>
    </row>
    <row r="35" spans="2:17" ht="12" customHeight="1">
      <c r="B35" s="1520" t="s">
        <v>13</v>
      </c>
      <c r="C35" s="1520"/>
      <c r="D35" s="1520"/>
      <c r="E35" s="214">
        <v>11619043</v>
      </c>
      <c r="F35" s="214">
        <v>3349300</v>
      </c>
      <c r="G35" s="214">
        <v>18373247</v>
      </c>
      <c r="H35" s="214">
        <v>10745450</v>
      </c>
      <c r="I35" s="214">
        <v>44087040</v>
      </c>
      <c r="N35" s="1018"/>
      <c r="O35" s="1018"/>
      <c r="P35" s="1018"/>
      <c r="Q35" s="1018"/>
    </row>
    <row r="36" spans="2:14" ht="11.25" customHeight="1">
      <c r="B36" s="1523"/>
      <c r="C36" s="1523"/>
      <c r="D36" s="1523"/>
      <c r="E36" s="215"/>
      <c r="F36" s="216"/>
      <c r="G36" s="215"/>
      <c r="H36" s="216"/>
      <c r="I36" s="215"/>
      <c r="N36" s="1018"/>
    </row>
    <row r="37" spans="2:14" ht="11.25" customHeight="1">
      <c r="B37" s="1516" t="s">
        <v>112</v>
      </c>
      <c r="C37" s="1516"/>
      <c r="D37" s="1516"/>
      <c r="E37" s="752">
        <v>3069258</v>
      </c>
      <c r="F37" s="753">
        <v>1051841</v>
      </c>
      <c r="G37" s="752">
        <v>3736889</v>
      </c>
      <c r="H37" s="753">
        <v>4157031</v>
      </c>
      <c r="I37" s="752">
        <v>12015019</v>
      </c>
      <c r="N37" s="250"/>
    </row>
    <row r="38" spans="2:9" ht="12">
      <c r="B38" s="1516" t="s">
        <v>113</v>
      </c>
      <c r="C38" s="1516"/>
      <c r="D38" s="1516"/>
      <c r="E38" s="217">
        <v>648222</v>
      </c>
      <c r="F38" s="218">
        <v>63937</v>
      </c>
      <c r="G38" s="217">
        <v>1881687</v>
      </c>
      <c r="H38" s="218">
        <v>528400</v>
      </c>
      <c r="I38" s="217">
        <v>3122246</v>
      </c>
    </row>
    <row r="39" spans="2:9" ht="12">
      <c r="B39" s="1520" t="s">
        <v>114</v>
      </c>
      <c r="C39" s="1520"/>
      <c r="D39" s="1520"/>
      <c r="E39" s="214">
        <v>3717480</v>
      </c>
      <c r="F39" s="214">
        <v>1115778</v>
      </c>
      <c r="G39" s="214">
        <v>5618576</v>
      </c>
      <c r="H39" s="214">
        <v>4685431</v>
      </c>
      <c r="I39" s="214">
        <v>15137265</v>
      </c>
    </row>
    <row r="40" spans="2:9" ht="12">
      <c r="B40" s="219"/>
      <c r="C40" s="755"/>
      <c r="D40" s="220"/>
      <c r="E40" s="936"/>
      <c r="F40" s="937"/>
      <c r="G40" s="936"/>
      <c r="H40" s="937"/>
      <c r="I40" s="936"/>
    </row>
    <row r="41" spans="2:9" s="878" customFormat="1" ht="12">
      <c r="B41" s="1521" t="s">
        <v>115</v>
      </c>
      <c r="C41" s="1521"/>
      <c r="D41" s="1521"/>
      <c r="E41" s="221">
        <v>0.26990000000000003</v>
      </c>
      <c r="F41" s="222">
        <v>0.40827316472911296</v>
      </c>
      <c r="G41" s="221">
        <v>0.30865488211543923</v>
      </c>
      <c r="H41" s="222">
        <v>0.15122511572702374</v>
      </c>
      <c r="I41" s="221">
        <v>0.2689964535281862</v>
      </c>
    </row>
    <row r="42" spans="2:9" s="223" customFormat="1" ht="12" hidden="1">
      <c r="B42" s="756"/>
      <c r="C42" s="756"/>
      <c r="D42" s="756"/>
      <c r="E42" s="756"/>
      <c r="F42" s="756"/>
      <c r="G42" s="756"/>
      <c r="H42" s="756"/>
      <c r="I42" s="756"/>
    </row>
    <row r="43" spans="5:8" ht="12" hidden="1">
      <c r="E43" s="224"/>
      <c r="F43" s="224"/>
      <c r="G43" s="224"/>
      <c r="H43" s="224"/>
    </row>
    <row r="44" spans="5:9" ht="12" hidden="1">
      <c r="E44" s="225"/>
      <c r="F44" s="226"/>
      <c r="G44" s="225"/>
      <c r="H44" s="226"/>
      <c r="I44" s="227"/>
    </row>
    <row r="45" spans="5:9" ht="12" hidden="1">
      <c r="E45" s="228"/>
      <c r="F45" s="229"/>
      <c r="G45" s="228"/>
      <c r="H45" s="229"/>
      <c r="I45" s="227"/>
    </row>
    <row r="46" spans="5:9" ht="12" hidden="1">
      <c r="E46" s="250"/>
      <c r="F46" s="250"/>
      <c r="G46" s="250"/>
      <c r="H46" s="250"/>
      <c r="I46" s="250"/>
    </row>
    <row r="47" spans="5:9" ht="12" hidden="1">
      <c r="E47" s="250"/>
      <c r="F47" s="250"/>
      <c r="G47" s="250"/>
      <c r="H47" s="250"/>
      <c r="I47" s="250"/>
    </row>
    <row r="48" ht="12" hidden="1">
      <c r="G48" s="250"/>
    </row>
    <row r="49" spans="5:9" ht="12" hidden="1">
      <c r="E49" s="250"/>
      <c r="F49" s="250"/>
      <c r="G49" s="250"/>
      <c r="H49" s="250"/>
      <c r="I49" s="250"/>
    </row>
    <row r="50" ht="12" hidden="1"/>
    <row r="51" ht="12" hidden="1"/>
    <row r="52" ht="12" hidden="1"/>
    <row r="54" ht="12">
      <c r="E54" s="250"/>
    </row>
    <row r="55" spans="5:8" ht="12">
      <c r="E55" s="250"/>
      <c r="F55" s="250"/>
      <c r="G55" s="250"/>
      <c r="H55" s="250"/>
    </row>
  </sheetData>
  <sheetProtection formatCells="0" formatColumns="0" formatRows="0" sort="0" autoFilter="0" pivotTables="0"/>
  <mergeCells count="33">
    <mergeCell ref="B7:D7"/>
    <mergeCell ref="B8:D8"/>
    <mergeCell ref="B9:D9"/>
    <mergeCell ref="B10:D10"/>
    <mergeCell ref="B11:D11"/>
    <mergeCell ref="B12:D12"/>
    <mergeCell ref="B38:D38"/>
    <mergeCell ref="B39:D39"/>
    <mergeCell ref="B41:D41"/>
    <mergeCell ref="E5:I5"/>
    <mergeCell ref="B25:D25"/>
    <mergeCell ref="B26:D26"/>
    <mergeCell ref="E28:I28"/>
    <mergeCell ref="B36:D36"/>
    <mergeCell ref="B15:D15"/>
    <mergeCell ref="B35:D35"/>
    <mergeCell ref="B13:D13"/>
    <mergeCell ref="B14:D14"/>
    <mergeCell ref="B17:D17"/>
    <mergeCell ref="B16:D16"/>
    <mergeCell ref="B33:D33"/>
    <mergeCell ref="B18:D18"/>
    <mergeCell ref="B19:D19"/>
    <mergeCell ref="B20:D20"/>
    <mergeCell ref="B37:D37"/>
    <mergeCell ref="B32:D32"/>
    <mergeCell ref="B21:D21"/>
    <mergeCell ref="B22:D22"/>
    <mergeCell ref="B23:D23"/>
    <mergeCell ref="B30:D30"/>
    <mergeCell ref="B31:D31"/>
    <mergeCell ref="B34:D34"/>
    <mergeCell ref="B24:D24"/>
  </mergeCells>
  <printOptions/>
  <pageMargins left="0.5" right="0.5" top="0.43" bottom="0.46" header="0.17" footer="0.17"/>
  <pageSetup fitToHeight="0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9"/>
  <sheetViews>
    <sheetView zoomScalePageLayoutView="125" workbookViewId="0" topLeftCell="A22">
      <selection activeCell="B12" sqref="B12:D12"/>
    </sheetView>
  </sheetViews>
  <sheetFormatPr defaultColWidth="8.8515625" defaultRowHeight="15"/>
  <cols>
    <col min="1" max="1" width="1.7109375" style="206" customWidth="1"/>
    <col min="2" max="3" width="2.7109375" style="206" customWidth="1"/>
    <col min="4" max="4" width="86.28125" style="206" customWidth="1"/>
    <col min="5" max="5" width="30.7109375" style="206" customWidth="1"/>
    <col min="6" max="6" width="0.5625" style="206" customWidth="1"/>
    <col min="7" max="7" width="30.7109375" style="206" customWidth="1"/>
    <col min="8" max="8" width="2.140625" style="206" customWidth="1"/>
    <col min="9" max="9" width="0" style="206" hidden="1" customWidth="1"/>
    <col min="10" max="10" width="8.8515625" style="206" customWidth="1"/>
    <col min="11" max="11" width="9.8515625" style="206" bestFit="1" customWidth="1"/>
    <col min="12" max="16384" width="8.8515625" style="206" customWidth="1"/>
  </cols>
  <sheetData>
    <row r="1" ht="12" customHeight="1"/>
    <row r="2" spans="2:7" ht="24" customHeight="1">
      <c r="B2" s="230" t="s">
        <v>97</v>
      </c>
      <c r="C2" s="231"/>
      <c r="D2" s="231"/>
      <c r="E2" s="232" t="s">
        <v>116</v>
      </c>
      <c r="F2" s="233"/>
      <c r="G2" s="234" t="s">
        <v>309</v>
      </c>
    </row>
    <row r="3" spans="2:7" ht="9.75" customHeight="1" hidden="1">
      <c r="B3" s="1383"/>
      <c r="C3" s="1374"/>
      <c r="D3" s="1374"/>
      <c r="E3" s="1384"/>
      <c r="F3" s="1384"/>
      <c r="G3" s="1385"/>
    </row>
    <row r="4" spans="2:7" ht="11.25" customHeight="1">
      <c r="B4" s="1535" t="s">
        <v>424</v>
      </c>
      <c r="C4" s="1536"/>
      <c r="D4" s="1536"/>
      <c r="E4" s="1536"/>
      <c r="F4" s="1536"/>
      <c r="G4" s="1537"/>
    </row>
    <row r="5" spans="2:7" ht="12" customHeight="1">
      <c r="B5" s="235"/>
      <c r="C5" s="1196"/>
      <c r="D5" s="1196"/>
      <c r="E5" s="757"/>
      <c r="F5" s="758"/>
      <c r="G5" s="1386"/>
    </row>
    <row r="6" spans="2:7" ht="12" customHeight="1">
      <c r="B6" s="1524" t="s">
        <v>101</v>
      </c>
      <c r="C6" s="1525"/>
      <c r="D6" s="1525"/>
      <c r="E6" s="759">
        <v>82638</v>
      </c>
      <c r="F6" s="938"/>
      <c r="G6" s="760">
        <v>237329</v>
      </c>
    </row>
    <row r="7" spans="2:7" ht="12" customHeight="1">
      <c r="B7" s="1524" t="s">
        <v>102</v>
      </c>
      <c r="C7" s="1525"/>
      <c r="D7" s="1525"/>
      <c r="E7" s="236">
        <v>-20304</v>
      </c>
      <c r="F7" s="939"/>
      <c r="G7" s="237">
        <v>-50501</v>
      </c>
    </row>
    <row r="8" spans="2:7" ht="12" customHeight="1">
      <c r="B8" s="1524" t="s">
        <v>103</v>
      </c>
      <c r="C8" s="1525"/>
      <c r="D8" s="1525"/>
      <c r="E8" s="236">
        <v>-12782</v>
      </c>
      <c r="F8" s="939"/>
      <c r="G8" s="237">
        <v>-20460</v>
      </c>
    </row>
    <row r="9" spans="2:7" ht="12" customHeight="1">
      <c r="B9" s="1524" t="s">
        <v>104</v>
      </c>
      <c r="C9" s="1525"/>
      <c r="D9" s="1525"/>
      <c r="E9" s="236">
        <v>-30454</v>
      </c>
      <c r="F9" s="939"/>
      <c r="G9" s="237">
        <v>-85209</v>
      </c>
    </row>
    <row r="10" spans="2:7" ht="12" customHeight="1">
      <c r="B10" s="1524" t="s">
        <v>425</v>
      </c>
      <c r="C10" s="1525"/>
      <c r="D10" s="1525"/>
      <c r="E10" s="236">
        <v>-1555</v>
      </c>
      <c r="F10" s="939"/>
      <c r="G10" s="238">
        <v>-397</v>
      </c>
    </row>
    <row r="11" spans="2:7" ht="12" customHeight="1">
      <c r="B11" s="1529" t="s">
        <v>276</v>
      </c>
      <c r="C11" s="1530"/>
      <c r="D11" s="1530"/>
      <c r="E11" s="239">
        <v>17543</v>
      </c>
      <c r="F11" s="940"/>
      <c r="G11" s="240">
        <v>80762</v>
      </c>
    </row>
    <row r="12" spans="2:7" ht="12" customHeight="1">
      <c r="B12" s="1524" t="s">
        <v>360</v>
      </c>
      <c r="C12" s="1525"/>
      <c r="D12" s="1525"/>
      <c r="E12" s="236">
        <v>-46</v>
      </c>
      <c r="F12" s="939"/>
      <c r="G12" s="237">
        <v>110951</v>
      </c>
    </row>
    <row r="13" spans="2:7" ht="12" customHeight="1">
      <c r="B13" s="1529" t="s">
        <v>38</v>
      </c>
      <c r="C13" s="1530"/>
      <c r="D13" s="1530"/>
      <c r="E13" s="239">
        <v>17497</v>
      </c>
      <c r="F13" s="940"/>
      <c r="G13" s="240">
        <v>191713</v>
      </c>
    </row>
    <row r="14" spans="2:7" ht="12" customHeight="1">
      <c r="B14" s="1524" t="s">
        <v>42</v>
      </c>
      <c r="C14" s="1525"/>
      <c r="D14" s="1525"/>
      <c r="E14" s="236">
        <v>-536</v>
      </c>
      <c r="F14" s="939"/>
      <c r="G14" s="237">
        <v>-17547</v>
      </c>
    </row>
    <row r="15" spans="2:7" ht="12" customHeight="1">
      <c r="B15" s="1528" t="s">
        <v>272</v>
      </c>
      <c r="C15" s="1516"/>
      <c r="D15" s="1516"/>
      <c r="E15" s="236">
        <v>0</v>
      </c>
      <c r="F15" s="941"/>
      <c r="G15" s="237">
        <v>-1401</v>
      </c>
    </row>
    <row r="16" spans="2:7" ht="12" customHeight="1">
      <c r="B16" s="1524" t="s">
        <v>105</v>
      </c>
      <c r="C16" s="1525"/>
      <c r="D16" s="1525"/>
      <c r="E16" s="236">
        <v>-78</v>
      </c>
      <c r="F16" s="941"/>
      <c r="G16" s="237">
        <v>-8030</v>
      </c>
    </row>
    <row r="17" spans="2:7" ht="12" customHeight="1">
      <c r="B17" s="1524" t="s">
        <v>426</v>
      </c>
      <c r="C17" s="1525"/>
      <c r="D17" s="1525"/>
      <c r="E17" s="236">
        <v>387</v>
      </c>
      <c r="F17" s="939"/>
      <c r="G17" s="237">
        <v>1193</v>
      </c>
    </row>
    <row r="18" spans="2:7" ht="12" customHeight="1">
      <c r="B18" s="1524" t="s">
        <v>40</v>
      </c>
      <c r="C18" s="1525"/>
      <c r="D18" s="1525"/>
      <c r="E18" s="236">
        <v>37</v>
      </c>
      <c r="F18" s="939"/>
      <c r="G18" s="237">
        <v>0</v>
      </c>
    </row>
    <row r="19" spans="2:11" ht="12" customHeight="1">
      <c r="B19" s="1538" t="s">
        <v>106</v>
      </c>
      <c r="C19" s="1539"/>
      <c r="D19" s="1539"/>
      <c r="E19" s="239">
        <v>17307</v>
      </c>
      <c r="F19" s="940"/>
      <c r="G19" s="240">
        <v>165928</v>
      </c>
      <c r="K19" s="1387"/>
    </row>
    <row r="20" spans="2:7" ht="12" customHeight="1">
      <c r="B20" s="1524" t="s">
        <v>107</v>
      </c>
      <c r="C20" s="1525"/>
      <c r="D20" s="1525"/>
      <c r="E20" s="236">
        <v>30137</v>
      </c>
      <c r="F20" s="939"/>
      <c r="G20" s="237">
        <v>83199</v>
      </c>
    </row>
    <row r="21" spans="2:7" ht="13.5" customHeight="1">
      <c r="B21" s="1531" t="s">
        <v>427</v>
      </c>
      <c r="C21" s="1532"/>
      <c r="D21" s="1532"/>
      <c r="E21" s="236">
        <v>50</v>
      </c>
      <c r="F21" s="939"/>
      <c r="G21" s="237">
        <v>-110832</v>
      </c>
    </row>
    <row r="22" spans="2:7" ht="12" customHeight="1">
      <c r="B22" s="1524" t="s">
        <v>428</v>
      </c>
      <c r="C22" s="1525"/>
      <c r="D22" s="1525"/>
      <c r="E22" s="236">
        <v>0</v>
      </c>
      <c r="F22" s="939"/>
      <c r="G22" s="237">
        <v>-331</v>
      </c>
    </row>
    <row r="23" spans="2:7" ht="11.25" customHeight="1">
      <c r="B23" s="1526" t="s">
        <v>429</v>
      </c>
      <c r="C23" s="1527"/>
      <c r="D23" s="1527"/>
      <c r="E23" s="236">
        <v>0</v>
      </c>
      <c r="F23" s="939"/>
      <c r="G23" s="237">
        <v>1546</v>
      </c>
    </row>
    <row r="24" spans="2:7" ht="12" customHeight="1">
      <c r="B24" s="1538" t="s">
        <v>55</v>
      </c>
      <c r="C24" s="1539"/>
      <c r="D24" s="1539"/>
      <c r="E24" s="239">
        <v>47494</v>
      </c>
      <c r="F24" s="940"/>
      <c r="G24" s="240">
        <v>139510</v>
      </c>
    </row>
    <row r="25" spans="2:7" ht="12">
      <c r="B25" s="1526" t="s">
        <v>370</v>
      </c>
      <c r="C25" s="1527"/>
      <c r="D25" s="1527"/>
      <c r="E25" s="236">
        <v>-4</v>
      </c>
      <c r="F25" s="939"/>
      <c r="G25" s="237">
        <v>0</v>
      </c>
    </row>
    <row r="26" spans="2:7" ht="9.75" customHeight="1" hidden="1">
      <c r="B26" s="1526" t="s">
        <v>295</v>
      </c>
      <c r="C26" s="1527"/>
      <c r="D26" s="1527"/>
      <c r="E26" s="236">
        <v>0</v>
      </c>
      <c r="F26" s="939"/>
      <c r="G26" s="237">
        <v>0</v>
      </c>
    </row>
    <row r="27" spans="2:7" ht="11.25" customHeight="1">
      <c r="B27" s="1526" t="s">
        <v>272</v>
      </c>
      <c r="C27" s="1527"/>
      <c r="D27" s="1527"/>
      <c r="E27" s="236">
        <v>0</v>
      </c>
      <c r="F27" s="939"/>
      <c r="G27" s="237">
        <v>1401</v>
      </c>
    </row>
    <row r="28" spans="2:7" ht="11.25" customHeight="1">
      <c r="B28" s="1538" t="s">
        <v>56</v>
      </c>
      <c r="C28" s="1539"/>
      <c r="D28" s="1539"/>
      <c r="E28" s="241">
        <v>47490</v>
      </c>
      <c r="F28" s="942"/>
      <c r="G28" s="242">
        <v>140911</v>
      </c>
    </row>
    <row r="29" spans="2:7" ht="9.75" customHeight="1" hidden="1">
      <c r="B29" s="243"/>
      <c r="C29" s="244"/>
      <c r="D29" s="244"/>
      <c r="E29" s="245"/>
      <c r="F29" s="245"/>
      <c r="G29" s="246"/>
    </row>
    <row r="30" spans="2:12" ht="13.5" customHeight="1">
      <c r="B30" s="1540" t="s">
        <v>430</v>
      </c>
      <c r="C30" s="1541"/>
      <c r="D30" s="1541"/>
      <c r="E30" s="1541"/>
      <c r="F30" s="1541"/>
      <c r="G30" s="1542"/>
      <c r="K30" s="1178"/>
      <c r="L30" s="1178"/>
    </row>
    <row r="31" spans="2:12" ht="12" customHeight="1">
      <c r="B31" s="243"/>
      <c r="C31" s="244"/>
      <c r="D31" s="244"/>
      <c r="E31" s="247"/>
      <c r="F31" s="248"/>
      <c r="G31" s="943"/>
      <c r="K31" s="1178"/>
      <c r="L31" s="1178"/>
    </row>
    <row r="32" spans="2:12" ht="12" customHeight="1">
      <c r="B32" s="1526" t="s">
        <v>110</v>
      </c>
      <c r="C32" s="1527"/>
      <c r="D32" s="1527"/>
      <c r="E32" s="759">
        <v>3695625</v>
      </c>
      <c r="F32" s="944"/>
      <c r="G32" s="760">
        <v>12337755</v>
      </c>
      <c r="K32" s="1178"/>
      <c r="L32" s="1178"/>
    </row>
    <row r="33" spans="2:12" ht="12" customHeight="1">
      <c r="B33" s="1526" t="s">
        <v>111</v>
      </c>
      <c r="C33" s="1527"/>
      <c r="D33" s="1527"/>
      <c r="E33" s="236">
        <v>-517837</v>
      </c>
      <c r="F33" s="174"/>
      <c r="G33" s="945">
        <v>-1754620</v>
      </c>
      <c r="K33" s="1178"/>
      <c r="L33" s="1178"/>
    </row>
    <row r="34" spans="2:12" ht="12" customHeight="1">
      <c r="B34" s="1526" t="s">
        <v>117</v>
      </c>
      <c r="C34" s="1527"/>
      <c r="D34" s="1527"/>
      <c r="E34" s="236">
        <v>136797</v>
      </c>
      <c r="F34" s="174"/>
      <c r="G34" s="945">
        <v>404187</v>
      </c>
      <c r="K34" s="1178"/>
      <c r="L34" s="1178"/>
    </row>
    <row r="35" spans="2:12" ht="9.75" customHeight="1" hidden="1">
      <c r="B35" s="1526" t="s">
        <v>423</v>
      </c>
      <c r="C35" s="1527"/>
      <c r="D35" s="1527"/>
      <c r="E35" s="236">
        <v>0</v>
      </c>
      <c r="F35" s="174"/>
      <c r="G35" s="1179">
        <v>0</v>
      </c>
      <c r="K35" s="1178"/>
      <c r="L35" s="1178"/>
    </row>
    <row r="36" spans="2:12" ht="10.5" customHeight="1">
      <c r="B36" s="1526" t="s">
        <v>12</v>
      </c>
      <c r="C36" s="1527"/>
      <c r="D36" s="1527"/>
      <c r="E36" s="236">
        <v>168586</v>
      </c>
      <c r="F36" s="174"/>
      <c r="G36" s="1179">
        <v>927273</v>
      </c>
      <c r="K36" s="1178"/>
      <c r="L36" s="1178"/>
    </row>
    <row r="37" spans="2:12" ht="12" customHeight="1">
      <c r="B37" s="1543" t="s">
        <v>13</v>
      </c>
      <c r="C37" s="1544"/>
      <c r="D37" s="1544"/>
      <c r="E37" s="249">
        <v>3483171</v>
      </c>
      <c r="F37" s="249"/>
      <c r="G37" s="946">
        <v>11914595</v>
      </c>
      <c r="K37" s="1180"/>
      <c r="L37" s="1178"/>
    </row>
    <row r="38" spans="2:12" ht="9.75" customHeight="1" hidden="1">
      <c r="B38" s="1526"/>
      <c r="C38" s="1527"/>
      <c r="D38" s="1527"/>
      <c r="E38" s="1388"/>
      <c r="F38" s="1389"/>
      <c r="G38" s="1390"/>
      <c r="K38" s="1178"/>
      <c r="L38" s="1178"/>
    </row>
    <row r="39" spans="2:12" ht="12" customHeight="1">
      <c r="B39" s="1526" t="s">
        <v>112</v>
      </c>
      <c r="C39" s="1527"/>
      <c r="D39" s="1527"/>
      <c r="E39" s="759">
        <v>16676</v>
      </c>
      <c r="F39" s="944"/>
      <c r="G39" s="1181">
        <v>2842961</v>
      </c>
      <c r="K39" s="1178"/>
      <c r="L39" s="1178"/>
    </row>
    <row r="40" spans="2:14" ht="12">
      <c r="B40" s="1526" t="s">
        <v>113</v>
      </c>
      <c r="C40" s="1527"/>
      <c r="D40" s="1527"/>
      <c r="E40" s="236">
        <v>68957</v>
      </c>
      <c r="F40" s="174"/>
      <c r="G40" s="237">
        <v>783077</v>
      </c>
      <c r="K40" s="1178"/>
      <c r="L40" s="1178"/>
      <c r="N40" s="250"/>
    </row>
    <row r="41" spans="2:7" ht="12">
      <c r="B41" s="1543" t="s">
        <v>114</v>
      </c>
      <c r="C41" s="1544"/>
      <c r="D41" s="1544"/>
      <c r="E41" s="249">
        <v>85633</v>
      </c>
      <c r="F41" s="249"/>
      <c r="G41" s="946">
        <v>3626038</v>
      </c>
    </row>
    <row r="42" spans="2:7" ht="12" hidden="1">
      <c r="B42" s="1391"/>
      <c r="C42" s="716"/>
      <c r="D42" s="1392"/>
      <c r="E42" s="936"/>
      <c r="F42" s="937"/>
      <c r="G42" s="1393"/>
    </row>
    <row r="43" spans="2:7" s="223" customFormat="1" ht="12">
      <c r="B43" s="1533" t="s">
        <v>115</v>
      </c>
      <c r="C43" s="1534"/>
      <c r="D43" s="1534"/>
      <c r="E43" s="221">
        <v>0.3965874229142084</v>
      </c>
      <c r="F43" s="947"/>
      <c r="G43" s="251">
        <v>0.2689964535281862</v>
      </c>
    </row>
    <row r="44" spans="2:7" s="223" customFormat="1" ht="12" hidden="1">
      <c r="B44" s="761"/>
      <c r="C44" s="716"/>
      <c r="D44" s="716"/>
      <c r="E44" s="1394"/>
      <c r="F44" s="948"/>
      <c r="G44" s="1395"/>
    </row>
    <row r="45" spans="2:7" s="223" customFormat="1" ht="12">
      <c r="B45" s="761" t="s">
        <v>118</v>
      </c>
      <c r="C45" s="716"/>
      <c r="D45" s="716"/>
      <c r="E45" s="236">
        <v>3397538</v>
      </c>
      <c r="F45" s="174"/>
      <c r="G45" s="237"/>
    </row>
    <row r="46" spans="2:7" s="223" customFormat="1" ht="12">
      <c r="B46" s="253" t="s">
        <v>371</v>
      </c>
      <c r="C46" s="716"/>
      <c r="D46" s="716"/>
      <c r="E46" s="949"/>
      <c r="F46" s="948"/>
      <c r="G46" s="760">
        <v>7825454.80379</v>
      </c>
    </row>
    <row r="47" spans="2:7" ht="12">
      <c r="B47" s="253" t="s">
        <v>119</v>
      </c>
      <c r="C47" s="254"/>
      <c r="D47" s="254"/>
      <c r="E47" s="949"/>
      <c r="F47" s="950"/>
      <c r="G47" s="237">
        <v>785503.0028529987</v>
      </c>
    </row>
    <row r="48" spans="2:7" ht="12">
      <c r="B48" s="253" t="s">
        <v>120</v>
      </c>
      <c r="C48" s="254"/>
      <c r="D48" s="254"/>
      <c r="E48" s="949"/>
      <c r="F48" s="950"/>
      <c r="G48" s="1057">
        <v>8610957.806642998</v>
      </c>
    </row>
    <row r="49" spans="5:7" ht="12">
      <c r="E49" s="255"/>
      <c r="F49" s="255"/>
      <c r="G49" s="798"/>
    </row>
  </sheetData>
  <sheetProtection formatCells="0" formatColumns="0" formatRows="0" sort="0" autoFilter="0" pivotTables="0"/>
  <mergeCells count="36">
    <mergeCell ref="B37:D37"/>
    <mergeCell ref="B32:D32"/>
    <mergeCell ref="B33:D33"/>
    <mergeCell ref="B34:D34"/>
    <mergeCell ref="B36:D36"/>
    <mergeCell ref="B23:D23"/>
    <mergeCell ref="B24:D24"/>
    <mergeCell ref="B25:D25"/>
    <mergeCell ref="B26:D26"/>
    <mergeCell ref="B22:D22"/>
    <mergeCell ref="B43:D43"/>
    <mergeCell ref="B39:D39"/>
    <mergeCell ref="B38:D38"/>
    <mergeCell ref="B4:G4"/>
    <mergeCell ref="B28:D28"/>
    <mergeCell ref="B30:G30"/>
    <mergeCell ref="B40:D40"/>
    <mergeCell ref="B41:D41"/>
    <mergeCell ref="B35:D35"/>
    <mergeCell ref="B11:D11"/>
    <mergeCell ref="B12:D12"/>
    <mergeCell ref="B13:D13"/>
    <mergeCell ref="B14:D14"/>
    <mergeCell ref="B20:D20"/>
    <mergeCell ref="B21:D21"/>
    <mergeCell ref="B19:D19"/>
    <mergeCell ref="B16:D16"/>
    <mergeCell ref="B17:D17"/>
    <mergeCell ref="B27:D27"/>
    <mergeCell ref="B18:D18"/>
    <mergeCell ref="B15:D15"/>
    <mergeCell ref="B6:D6"/>
    <mergeCell ref="B7:D7"/>
    <mergeCell ref="B8:D8"/>
    <mergeCell ref="B9:D9"/>
    <mergeCell ref="B10:D10"/>
  </mergeCells>
  <printOptions/>
  <pageMargins left="0.5" right="0.5" top="0.43" bottom="0.46" header="0.17" footer="0.17"/>
  <pageSetup fitToHeight="0" fitToWidth="1"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zoomScalePageLayoutView="150" workbookViewId="0" topLeftCell="A19">
      <selection activeCell="O18" sqref="O18"/>
    </sheetView>
  </sheetViews>
  <sheetFormatPr defaultColWidth="9.140625" defaultRowHeight="15"/>
  <cols>
    <col min="1" max="1" width="1.7109375" style="597" customWidth="1"/>
    <col min="2" max="2" width="12.140625" style="597" customWidth="1"/>
    <col min="3" max="3" width="19.7109375" style="597" customWidth="1"/>
    <col min="4" max="4" width="10.7109375" style="597" bestFit="1" customWidth="1"/>
    <col min="5" max="6" width="9.7109375" style="597" customWidth="1"/>
    <col min="7" max="7" width="0.5625" style="597" customWidth="1"/>
    <col min="8" max="8" width="9.7109375" style="597" customWidth="1"/>
    <col min="9" max="9" width="10.7109375" style="597" customWidth="1"/>
    <col min="10" max="10" width="13.140625" style="597" customWidth="1"/>
    <col min="11" max="11" width="13.8515625" style="597" bestFit="1" customWidth="1"/>
    <col min="12" max="12" width="9.7109375" style="597" customWidth="1"/>
    <col min="13" max="13" width="0.5625" style="597" customWidth="1"/>
    <col min="14" max="14" width="10.7109375" style="597" customWidth="1"/>
    <col min="15" max="15" width="10.00390625" style="597" customWidth="1"/>
    <col min="16" max="16" width="8.00390625" style="597" customWidth="1"/>
    <col min="17" max="17" width="12.7109375" style="597" customWidth="1"/>
    <col min="18" max="18" width="1.1484375" style="597" customWidth="1"/>
    <col min="19" max="19" width="0" style="597" hidden="1" customWidth="1"/>
    <col min="20" max="20" width="13.7109375" style="597" bestFit="1" customWidth="1"/>
    <col min="21" max="16384" width="8.7109375" style="597" customWidth="1"/>
  </cols>
  <sheetData>
    <row r="1" spans="1:18" ht="12" customHeight="1">
      <c r="A1" s="523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</row>
    <row r="2" spans="1:18" s="603" customFormat="1" ht="12" customHeight="1">
      <c r="A2" s="598"/>
      <c r="B2" s="1205" t="s">
        <v>97</v>
      </c>
      <c r="C2" s="599"/>
      <c r="D2" s="1546" t="s">
        <v>199</v>
      </c>
      <c r="E2" s="1546"/>
      <c r="F2" s="1546"/>
      <c r="G2" s="600"/>
      <c r="H2" s="600"/>
      <c r="I2" s="600"/>
      <c r="J2" s="1203"/>
      <c r="K2" s="1203"/>
      <c r="L2" s="1203"/>
      <c r="M2" s="519"/>
      <c r="N2" s="519"/>
      <c r="O2" s="601"/>
      <c r="P2" s="601"/>
      <c r="Q2" s="601"/>
      <c r="R2" s="602"/>
    </row>
    <row r="3" spans="1:18" s="603" customFormat="1" ht="24" customHeight="1">
      <c r="A3" s="602"/>
      <c r="B3" s="604" t="s">
        <v>200</v>
      </c>
      <c r="C3" s="605"/>
      <c r="D3" s="606" t="s">
        <v>201</v>
      </c>
      <c r="E3" s="607" t="s">
        <v>406</v>
      </c>
      <c r="F3" s="606" t="s">
        <v>36</v>
      </c>
      <c r="G3" s="607"/>
      <c r="H3" s="607" t="s">
        <v>203</v>
      </c>
      <c r="I3" s="608" t="s">
        <v>96</v>
      </c>
      <c r="J3" s="607" t="s">
        <v>204</v>
      </c>
      <c r="K3" s="608" t="s">
        <v>205</v>
      </c>
      <c r="M3" s="609"/>
      <c r="N3" s="609"/>
      <c r="O3" s="609"/>
      <c r="P3" s="609"/>
      <c r="Q3" s="609"/>
      <c r="R3" s="602"/>
    </row>
    <row r="4" spans="1:18" s="613" customFormat="1" ht="12" customHeight="1">
      <c r="A4" s="256"/>
      <c r="B4" s="1204"/>
      <c r="C4" s="610"/>
      <c r="D4" s="611"/>
      <c r="E4" s="1205"/>
      <c r="F4" s="611"/>
      <c r="G4" s="1205"/>
      <c r="H4" s="1205"/>
      <c r="I4" s="611"/>
      <c r="J4" s="1205"/>
      <c r="K4" s="612"/>
      <c r="M4" s="256"/>
      <c r="N4" s="256"/>
      <c r="O4" s="256"/>
      <c r="P4" s="256"/>
      <c r="Q4" s="256"/>
      <c r="R4" s="256"/>
    </row>
    <row r="5" spans="1:26" ht="12" customHeight="1">
      <c r="A5" s="523"/>
      <c r="B5" s="1217">
        <v>2022</v>
      </c>
      <c r="C5" s="1218"/>
      <c r="D5" s="369">
        <v>509670</v>
      </c>
      <c r="E5" s="370">
        <v>0</v>
      </c>
      <c r="F5" s="369">
        <v>462649</v>
      </c>
      <c r="G5" s="370"/>
      <c r="H5" s="370">
        <v>13422</v>
      </c>
      <c r="I5" s="369">
        <v>985741</v>
      </c>
      <c r="J5" s="786">
        <v>-0.001</v>
      </c>
      <c r="K5" s="372">
        <v>0.66</v>
      </c>
      <c r="L5" s="758"/>
      <c r="M5" s="373"/>
      <c r="N5" s="373"/>
      <c r="O5" s="373"/>
      <c r="P5" s="373"/>
      <c r="Q5" s="373"/>
      <c r="R5" s="523"/>
      <c r="V5" s="803"/>
      <c r="W5" s="803"/>
      <c r="X5" s="803"/>
      <c r="Y5" s="803"/>
      <c r="Z5" s="803"/>
    </row>
    <row r="6" spans="1:26" s="378" customFormat="1" ht="12" customHeight="1">
      <c r="A6" s="374"/>
      <c r="B6" s="614">
        <v>2023</v>
      </c>
      <c r="C6" s="375"/>
      <c r="D6" s="376">
        <v>0</v>
      </c>
      <c r="E6" s="377">
        <v>0</v>
      </c>
      <c r="F6" s="376">
        <v>134173</v>
      </c>
      <c r="G6" s="377"/>
      <c r="H6" s="377">
        <v>35999</v>
      </c>
      <c r="I6" s="376">
        <v>170172</v>
      </c>
      <c r="J6" s="786">
        <v>0.021</v>
      </c>
      <c r="K6" s="372">
        <v>0.21</v>
      </c>
      <c r="L6" s="1086"/>
      <c r="M6" s="373"/>
      <c r="N6" s="373"/>
      <c r="O6" s="373"/>
      <c r="P6" s="373"/>
      <c r="Q6" s="373"/>
      <c r="R6" s="374"/>
      <c r="V6" s="803"/>
      <c r="W6" s="803"/>
      <c r="X6" s="803"/>
      <c r="Y6" s="803"/>
      <c r="Z6" s="803"/>
    </row>
    <row r="7" spans="1:26" ht="12" customHeight="1">
      <c r="A7" s="523"/>
      <c r="B7" s="614">
        <v>2024</v>
      </c>
      <c r="C7" s="615"/>
      <c r="D7" s="379">
        <v>0</v>
      </c>
      <c r="E7" s="380">
        <v>265818</v>
      </c>
      <c r="F7" s="379">
        <v>0</v>
      </c>
      <c r="G7" s="380"/>
      <c r="H7" s="380">
        <v>135510</v>
      </c>
      <c r="I7" s="376">
        <v>401328</v>
      </c>
      <c r="J7" s="786">
        <v>0.031</v>
      </c>
      <c r="K7" s="381">
        <v>0.34</v>
      </c>
      <c r="L7" s="758"/>
      <c r="M7" s="373"/>
      <c r="N7" s="373"/>
      <c r="O7" s="373"/>
      <c r="P7" s="373"/>
      <c r="Q7" s="373"/>
      <c r="R7" s="523"/>
      <c r="V7" s="803"/>
      <c r="W7" s="803"/>
      <c r="X7" s="803"/>
      <c r="Y7" s="803"/>
      <c r="Z7" s="803"/>
    </row>
    <row r="8" spans="1:26" ht="12" customHeight="1">
      <c r="A8" s="523"/>
      <c r="B8" s="614">
        <v>2025</v>
      </c>
      <c r="C8" s="615"/>
      <c r="D8" s="379">
        <v>43435</v>
      </c>
      <c r="E8" s="380">
        <v>225575</v>
      </c>
      <c r="F8" s="379">
        <v>0</v>
      </c>
      <c r="G8" s="380"/>
      <c r="H8" s="380">
        <v>144784</v>
      </c>
      <c r="I8" s="376">
        <v>413794</v>
      </c>
      <c r="J8" s="787">
        <v>0.018</v>
      </c>
      <c r="K8" s="381">
        <v>0.45</v>
      </c>
      <c r="L8" s="758"/>
      <c r="M8" s="373"/>
      <c r="N8" s="373"/>
      <c r="O8" s="373"/>
      <c r="P8" s="373"/>
      <c r="Q8" s="373"/>
      <c r="R8" s="523"/>
      <c r="V8" s="803"/>
      <c r="W8" s="803"/>
      <c r="X8" s="803"/>
      <c r="Y8" s="803"/>
      <c r="Z8" s="803"/>
    </row>
    <row r="9" spans="1:26" ht="12" customHeight="1">
      <c r="A9" s="523"/>
      <c r="B9" s="614">
        <v>2026</v>
      </c>
      <c r="C9" s="615"/>
      <c r="D9" s="379">
        <v>966179</v>
      </c>
      <c r="E9" s="380">
        <v>0</v>
      </c>
      <c r="F9" s="379">
        <v>738388</v>
      </c>
      <c r="G9" s="380"/>
      <c r="H9" s="380">
        <v>3466</v>
      </c>
      <c r="I9" s="376">
        <v>1708033</v>
      </c>
      <c r="J9" s="787">
        <v>0.018</v>
      </c>
      <c r="K9" s="381">
        <v>0.57</v>
      </c>
      <c r="L9" s="758"/>
      <c r="M9" s="373"/>
      <c r="N9" s="373"/>
      <c r="O9" s="373"/>
      <c r="P9" s="373"/>
      <c r="Q9" s="373"/>
      <c r="R9" s="523"/>
      <c r="V9" s="803"/>
      <c r="W9" s="803"/>
      <c r="X9" s="803"/>
      <c r="Y9" s="803"/>
      <c r="Z9" s="803"/>
    </row>
    <row r="10" spans="1:26" ht="12" customHeight="1">
      <c r="A10" s="523"/>
      <c r="B10" s="614">
        <v>2027</v>
      </c>
      <c r="C10" s="615"/>
      <c r="D10" s="379">
        <v>1260348</v>
      </c>
      <c r="E10" s="380">
        <v>0</v>
      </c>
      <c r="F10" s="379">
        <v>62546</v>
      </c>
      <c r="G10" s="380"/>
      <c r="H10" s="380">
        <v>3618</v>
      </c>
      <c r="I10" s="376">
        <v>1326512</v>
      </c>
      <c r="J10" s="787">
        <v>0.011</v>
      </c>
      <c r="K10" s="381">
        <v>1</v>
      </c>
      <c r="L10" s="758"/>
      <c r="M10" s="373"/>
      <c r="N10" s="373"/>
      <c r="O10" s="373"/>
      <c r="P10" s="373"/>
      <c r="Q10" s="373"/>
      <c r="R10" s="523"/>
      <c r="V10" s="803"/>
      <c r="W10" s="803"/>
      <c r="X10" s="803"/>
      <c r="Y10" s="803"/>
      <c r="Z10" s="803"/>
    </row>
    <row r="11" spans="1:26" ht="12" customHeight="1">
      <c r="A11" s="523"/>
      <c r="B11" s="614">
        <v>2028</v>
      </c>
      <c r="C11" s="615"/>
      <c r="D11" s="379">
        <v>1451195</v>
      </c>
      <c r="E11" s="380">
        <v>0</v>
      </c>
      <c r="F11" s="379">
        <v>128566</v>
      </c>
      <c r="G11" s="380"/>
      <c r="H11" s="380">
        <v>2479</v>
      </c>
      <c r="I11" s="376">
        <v>1582240</v>
      </c>
      <c r="J11" s="787">
        <v>0.015</v>
      </c>
      <c r="K11" s="381">
        <v>0.95</v>
      </c>
      <c r="L11" s="758"/>
      <c r="M11" s="373"/>
      <c r="N11" s="373"/>
      <c r="O11" s="373"/>
      <c r="P11" s="373"/>
      <c r="Q11" s="373"/>
      <c r="R11" s="523"/>
      <c r="V11" s="803"/>
      <c r="W11" s="803"/>
      <c r="X11" s="803"/>
      <c r="Y11" s="803"/>
      <c r="Z11" s="803"/>
    </row>
    <row r="12" spans="1:26" ht="12" customHeight="1">
      <c r="A12" s="523"/>
      <c r="B12" s="614">
        <v>2029</v>
      </c>
      <c r="C12" s="615"/>
      <c r="D12" s="379">
        <v>1816747</v>
      </c>
      <c r="E12" s="380">
        <v>0</v>
      </c>
      <c r="F12" s="379">
        <v>0</v>
      </c>
      <c r="G12" s="380"/>
      <c r="H12" s="380">
        <v>2602</v>
      </c>
      <c r="I12" s="376">
        <v>1819349</v>
      </c>
      <c r="J12" s="787">
        <v>0.022</v>
      </c>
      <c r="K12" s="381">
        <v>1</v>
      </c>
      <c r="L12" s="758"/>
      <c r="M12" s="373"/>
      <c r="N12" s="373"/>
      <c r="O12" s="373"/>
      <c r="P12" s="373"/>
      <c r="Q12" s="373"/>
      <c r="R12" s="523"/>
      <c r="V12" s="803"/>
      <c r="W12" s="803"/>
      <c r="X12" s="803"/>
      <c r="Y12" s="803"/>
      <c r="Z12" s="803"/>
    </row>
    <row r="13" spans="1:26" ht="12" customHeight="1">
      <c r="A13" s="523"/>
      <c r="B13" s="614">
        <v>2030</v>
      </c>
      <c r="C13" s="615"/>
      <c r="D13" s="379">
        <v>1840344</v>
      </c>
      <c r="E13" s="380">
        <v>0</v>
      </c>
      <c r="F13" s="379">
        <v>43435</v>
      </c>
      <c r="G13" s="380"/>
      <c r="H13" s="380">
        <v>2729</v>
      </c>
      <c r="I13" s="376">
        <v>1886508</v>
      </c>
      <c r="J13" s="787">
        <v>0.019</v>
      </c>
      <c r="K13" s="381">
        <v>0.98</v>
      </c>
      <c r="L13" s="758"/>
      <c r="M13" s="373"/>
      <c r="N13" s="373"/>
      <c r="O13" s="373"/>
      <c r="P13" s="373"/>
      <c r="Q13" s="373"/>
      <c r="R13" s="523"/>
      <c r="V13" s="803"/>
      <c r="W13" s="803"/>
      <c r="X13" s="803"/>
      <c r="Y13" s="803"/>
      <c r="Z13" s="803"/>
    </row>
    <row r="14" spans="1:26" ht="12" customHeight="1">
      <c r="A14" s="523"/>
      <c r="B14" s="614">
        <v>2031</v>
      </c>
      <c r="C14" s="615"/>
      <c r="D14" s="379">
        <v>1294457</v>
      </c>
      <c r="E14" s="380">
        <v>0</v>
      </c>
      <c r="F14" s="379">
        <v>86869</v>
      </c>
      <c r="G14" s="380"/>
      <c r="H14" s="380">
        <v>16963</v>
      </c>
      <c r="I14" s="376">
        <v>1398289</v>
      </c>
      <c r="J14" s="787">
        <v>0.01</v>
      </c>
      <c r="K14" s="381">
        <v>1</v>
      </c>
      <c r="L14" s="758"/>
      <c r="M14" s="373"/>
      <c r="N14" s="373"/>
      <c r="O14" s="373"/>
      <c r="P14" s="373"/>
      <c r="Q14" s="373"/>
      <c r="R14" s="523"/>
      <c r="V14" s="803"/>
      <c r="W14" s="803"/>
      <c r="X14" s="803"/>
      <c r="Y14" s="803"/>
      <c r="Z14" s="803"/>
    </row>
    <row r="15" spans="1:26" ht="12" customHeight="1">
      <c r="A15" s="523"/>
      <c r="B15" s="614">
        <v>2032</v>
      </c>
      <c r="C15" s="615"/>
      <c r="D15" s="379">
        <v>1191176</v>
      </c>
      <c r="E15" s="380">
        <v>0</v>
      </c>
      <c r="F15" s="379">
        <v>86869</v>
      </c>
      <c r="G15" s="380"/>
      <c r="H15" s="380">
        <v>3002</v>
      </c>
      <c r="I15" s="376">
        <v>1281047</v>
      </c>
      <c r="J15" s="787">
        <v>0.007</v>
      </c>
      <c r="K15" s="381">
        <v>1</v>
      </c>
      <c r="L15" s="758"/>
      <c r="M15" s="373"/>
      <c r="N15" s="373"/>
      <c r="O15" s="373"/>
      <c r="P15" s="373"/>
      <c r="Q15" s="373"/>
      <c r="R15" s="523"/>
      <c r="V15" s="803"/>
      <c r="W15" s="803"/>
      <c r="X15" s="803"/>
      <c r="Y15" s="803"/>
      <c r="Z15" s="803"/>
    </row>
    <row r="16" spans="1:26" ht="12" customHeight="1">
      <c r="A16" s="523"/>
      <c r="B16" s="1547" t="s">
        <v>173</v>
      </c>
      <c r="C16" s="1548"/>
      <c r="D16" s="382">
        <v>4681822</v>
      </c>
      <c r="E16" s="383">
        <v>0</v>
      </c>
      <c r="F16" s="382">
        <v>86869</v>
      </c>
      <c r="G16" s="383"/>
      <c r="H16" s="380">
        <v>43236</v>
      </c>
      <c r="I16" s="376">
        <v>4811927</v>
      </c>
      <c r="J16" s="788">
        <v>0.019</v>
      </c>
      <c r="K16" s="384">
        <v>0.98</v>
      </c>
      <c r="L16" s="758"/>
      <c r="M16" s="373"/>
      <c r="N16" s="373"/>
      <c r="O16" s="373"/>
      <c r="P16" s="373"/>
      <c r="Q16" s="373"/>
      <c r="R16" s="523"/>
      <c r="V16" s="803"/>
      <c r="W16" s="803"/>
      <c r="X16" s="803"/>
      <c r="Y16" s="803"/>
      <c r="Z16" s="803"/>
    </row>
    <row r="17" spans="1:18" s="603" customFormat="1" ht="12" customHeight="1">
      <c r="A17" s="602"/>
      <c r="B17" s="616" t="s">
        <v>206</v>
      </c>
      <c r="C17" s="617"/>
      <c r="D17" s="385">
        <v>15055373</v>
      </c>
      <c r="E17" s="385">
        <v>491393</v>
      </c>
      <c r="F17" s="385">
        <v>1830364</v>
      </c>
      <c r="G17" s="385"/>
      <c r="H17" s="385">
        <v>407810</v>
      </c>
      <c r="I17" s="385">
        <v>17784940</v>
      </c>
      <c r="J17" s="386">
        <v>0.016</v>
      </c>
      <c r="K17" s="387">
        <v>0.89</v>
      </c>
      <c r="L17" s="1087"/>
      <c r="M17" s="388"/>
      <c r="N17" s="373"/>
      <c r="O17" s="388"/>
      <c r="P17" s="388"/>
      <c r="Q17" s="388"/>
      <c r="R17" s="602"/>
    </row>
    <row r="18" spans="1:26" ht="12" customHeight="1">
      <c r="A18" s="523"/>
      <c r="B18" s="1549" t="s">
        <v>346</v>
      </c>
      <c r="C18" s="1550"/>
      <c r="D18" s="376">
        <v>2548</v>
      </c>
      <c r="E18" s="389">
        <v>0</v>
      </c>
      <c r="F18" s="376">
        <v>0</v>
      </c>
      <c r="G18" s="377"/>
      <c r="H18" s="377">
        <v>10544</v>
      </c>
      <c r="I18" s="376">
        <v>13092</v>
      </c>
      <c r="J18" s="922"/>
      <c r="K18" s="923"/>
      <c r="L18" s="923"/>
      <c r="M18" s="817"/>
      <c r="N18" s="373"/>
      <c r="O18" s="373"/>
      <c r="P18" s="373"/>
      <c r="Q18" s="373"/>
      <c r="R18" s="523"/>
      <c r="V18" s="803"/>
      <c r="W18" s="803"/>
      <c r="X18" s="803"/>
      <c r="Y18" s="803"/>
      <c r="Z18" s="803"/>
    </row>
    <row r="19" spans="1:26" ht="12" customHeight="1">
      <c r="A19" s="523"/>
      <c r="B19" s="1551" t="s">
        <v>208</v>
      </c>
      <c r="C19" s="1552"/>
      <c r="D19" s="390">
        <v>-76231</v>
      </c>
      <c r="E19" s="391">
        <v>0</v>
      </c>
      <c r="F19" s="390">
        <v>-5169</v>
      </c>
      <c r="G19" s="392"/>
      <c r="H19" s="392">
        <v>-1578</v>
      </c>
      <c r="I19" s="390">
        <v>-82978</v>
      </c>
      <c r="J19" s="922"/>
      <c r="K19" s="923"/>
      <c r="L19" s="923"/>
      <c r="M19" s="817"/>
      <c r="N19" s="373"/>
      <c r="O19" s="373"/>
      <c r="P19" s="373"/>
      <c r="Q19" s="373"/>
      <c r="R19" s="523"/>
      <c r="V19" s="803"/>
      <c r="W19" s="803"/>
      <c r="X19" s="803"/>
      <c r="Y19" s="803"/>
      <c r="Z19" s="803"/>
    </row>
    <row r="20" spans="1:18" s="603" customFormat="1" ht="24" customHeight="1">
      <c r="A20" s="285"/>
      <c r="B20" s="1553" t="s">
        <v>333</v>
      </c>
      <c r="C20" s="1554"/>
      <c r="D20" s="618">
        <v>14981690</v>
      </c>
      <c r="E20" s="618">
        <v>491393</v>
      </c>
      <c r="F20" s="618">
        <v>1825195</v>
      </c>
      <c r="G20" s="618"/>
      <c r="H20" s="618">
        <v>416776</v>
      </c>
      <c r="I20" s="618">
        <v>17715054</v>
      </c>
      <c r="J20" s="1088"/>
      <c r="K20" s="1089"/>
      <c r="L20" s="1089"/>
      <c r="M20" s="619"/>
      <c r="N20" s="619"/>
      <c r="O20" s="619"/>
      <c r="P20" s="619"/>
      <c r="Q20" s="619"/>
      <c r="R20" s="602"/>
    </row>
    <row r="21" spans="1:18" s="603" customFormat="1" ht="12" customHeight="1">
      <c r="A21" s="602"/>
      <c r="B21" s="517"/>
      <c r="C21" s="519"/>
      <c r="D21" s="1088"/>
      <c r="E21" s="1088"/>
      <c r="F21" s="1088"/>
      <c r="G21" s="1088"/>
      <c r="H21" s="1088"/>
      <c r="I21" s="1088"/>
      <c r="J21" s="1088"/>
      <c r="K21" s="1088"/>
      <c r="L21" s="1088"/>
      <c r="M21" s="619"/>
      <c r="N21" s="619"/>
      <c r="O21" s="619"/>
      <c r="P21" s="619"/>
      <c r="Q21" s="619"/>
      <c r="R21" s="602"/>
    </row>
    <row r="22" spans="1:18" ht="12" customHeight="1">
      <c r="A22" s="523"/>
      <c r="B22" s="1545" t="s">
        <v>209</v>
      </c>
      <c r="C22" s="1488"/>
      <c r="D22" s="371">
        <v>0.017</v>
      </c>
      <c r="E22" s="371">
        <v>0.008</v>
      </c>
      <c r="F22" s="371">
        <v>0.005</v>
      </c>
      <c r="G22" s="371"/>
      <c r="H22" s="371">
        <v>0.051</v>
      </c>
      <c r="I22" s="371">
        <v>0.016</v>
      </c>
      <c r="J22" s="1090"/>
      <c r="K22" s="1090"/>
      <c r="L22" s="1090"/>
      <c r="M22" s="393"/>
      <c r="N22" s="393"/>
      <c r="O22" s="393"/>
      <c r="P22" s="393"/>
      <c r="Q22" s="393"/>
      <c r="R22" s="523"/>
    </row>
    <row r="23" spans="1:18" ht="24" customHeight="1">
      <c r="A23" s="523"/>
      <c r="B23" s="1555" t="s">
        <v>281</v>
      </c>
      <c r="C23" s="1556"/>
      <c r="D23" s="620">
        <v>11.6</v>
      </c>
      <c r="E23" s="394">
        <v>2.6</v>
      </c>
      <c r="F23" s="620">
        <v>4.2</v>
      </c>
      <c r="G23" s="620"/>
      <c r="H23" s="394">
        <v>4.7</v>
      </c>
      <c r="I23" s="620">
        <v>10.4</v>
      </c>
      <c r="J23" s="1091"/>
      <c r="K23" s="1091"/>
      <c r="L23" s="1091"/>
      <c r="M23" s="621"/>
      <c r="N23" s="621"/>
      <c r="O23" s="621"/>
      <c r="P23" s="621"/>
      <c r="Q23" s="621"/>
      <c r="R23" s="523"/>
    </row>
    <row r="24" spans="1:18" ht="12" customHeight="1">
      <c r="A24" s="523"/>
      <c r="B24" s="493"/>
      <c r="C24" s="1202"/>
      <c r="D24" s="1246"/>
      <c r="E24" s="1246"/>
      <c r="F24" s="1246"/>
      <c r="G24" s="1246"/>
      <c r="H24" s="1246">
        <v>4.7</v>
      </c>
      <c r="I24" s="1246">
        <v>10.4</v>
      </c>
      <c r="J24" s="622"/>
      <c r="K24" s="622"/>
      <c r="L24" s="622"/>
      <c r="M24" s="622"/>
      <c r="N24" s="622"/>
      <c r="O24" s="622"/>
      <c r="P24" s="622"/>
      <c r="Q24" s="622"/>
      <c r="R24" s="523"/>
    </row>
    <row r="25" spans="1:18" s="624" customFormat="1" ht="12" customHeight="1">
      <c r="A25" s="623"/>
      <c r="B25" s="1557" t="s">
        <v>210</v>
      </c>
      <c r="C25" s="1558"/>
      <c r="D25" s="1215"/>
      <c r="E25" s="1215"/>
      <c r="F25" s="1490"/>
      <c r="G25" s="1490"/>
      <c r="H25" s="1490"/>
      <c r="I25" s="1490"/>
      <c r="J25" s="1013"/>
      <c r="K25" s="1013"/>
      <c r="L25" s="1013"/>
      <c r="M25" s="484"/>
      <c r="N25" s="1559" t="s">
        <v>211</v>
      </c>
      <c r="O25" s="1559"/>
      <c r="P25" s="1559"/>
      <c r="Q25" s="1559"/>
      <c r="R25" s="623"/>
    </row>
    <row r="26" spans="1:18" s="624" customFormat="1" ht="24" customHeight="1">
      <c r="A26" s="623"/>
      <c r="B26" s="625"/>
      <c r="C26" s="626"/>
      <c r="D26" s="627" t="s">
        <v>201</v>
      </c>
      <c r="E26" s="628" t="s">
        <v>202</v>
      </c>
      <c r="F26" s="627" t="s">
        <v>36</v>
      </c>
      <c r="G26" s="628"/>
      <c r="H26" s="628" t="s">
        <v>203</v>
      </c>
      <c r="I26" s="629" t="s">
        <v>96</v>
      </c>
      <c r="J26" s="628" t="s">
        <v>334</v>
      </c>
      <c r="K26" s="629" t="s">
        <v>96</v>
      </c>
      <c r="L26" s="628" t="s">
        <v>169</v>
      </c>
      <c r="M26" s="519"/>
      <c r="N26" s="1560" t="s">
        <v>376</v>
      </c>
      <c r="O26" s="1560"/>
      <c r="P26" s="1560"/>
      <c r="R26" s="623"/>
    </row>
    <row r="27" spans="1:26" ht="12" customHeight="1">
      <c r="A27" s="523"/>
      <c r="B27" s="1545" t="s">
        <v>212</v>
      </c>
      <c r="C27" s="1488"/>
      <c r="D27" s="395">
        <v>5307037</v>
      </c>
      <c r="E27" s="396">
        <v>184000</v>
      </c>
      <c r="F27" s="395">
        <v>9609</v>
      </c>
      <c r="G27" s="397"/>
      <c r="H27" s="396">
        <v>266879</v>
      </c>
      <c r="I27" s="398">
        <v>5767525</v>
      </c>
      <c r="J27" s="396">
        <v>-2629278</v>
      </c>
      <c r="K27" s="630">
        <v>3138247</v>
      </c>
      <c r="L27" s="399">
        <v>0.18</v>
      </c>
      <c r="M27" s="609"/>
      <c r="N27" s="1560" t="s">
        <v>377</v>
      </c>
      <c r="O27" s="1560"/>
      <c r="P27" s="1560"/>
      <c r="Q27" s="556">
        <v>4940789</v>
      </c>
      <c r="R27" s="523"/>
      <c r="T27" s="1092"/>
      <c r="V27" s="803"/>
      <c r="W27" s="803"/>
      <c r="X27" s="803"/>
      <c r="Y27" s="803"/>
      <c r="Z27" s="803"/>
    </row>
    <row r="28" spans="1:26" ht="12" customHeight="1">
      <c r="A28" s="523"/>
      <c r="B28" s="1561" t="s">
        <v>213</v>
      </c>
      <c r="C28" s="1562"/>
      <c r="D28" s="400">
        <v>6728847</v>
      </c>
      <c r="E28" s="401">
        <v>226520</v>
      </c>
      <c r="F28" s="400">
        <v>453040</v>
      </c>
      <c r="G28" s="401"/>
      <c r="H28" s="401">
        <v>0</v>
      </c>
      <c r="I28" s="402">
        <v>7408407</v>
      </c>
      <c r="J28" s="401">
        <v>749319</v>
      </c>
      <c r="K28" s="402">
        <v>8157726</v>
      </c>
      <c r="L28" s="399">
        <v>0.45</v>
      </c>
      <c r="M28" s="484"/>
      <c r="N28" s="1202" t="s">
        <v>214</v>
      </c>
      <c r="O28" s="1202"/>
      <c r="P28" s="1202"/>
      <c r="Q28" s="631"/>
      <c r="R28" s="523"/>
      <c r="T28" s="1092"/>
      <c r="V28" s="803"/>
      <c r="W28" s="803"/>
      <c r="X28" s="803"/>
      <c r="Y28" s="803"/>
      <c r="Z28" s="803"/>
    </row>
    <row r="29" spans="1:26" ht="12" customHeight="1">
      <c r="A29" s="523"/>
      <c r="B29" s="1561" t="s">
        <v>215</v>
      </c>
      <c r="C29" s="1562"/>
      <c r="D29" s="400">
        <v>1295934</v>
      </c>
      <c r="E29" s="401">
        <v>80873</v>
      </c>
      <c r="F29" s="400">
        <v>0</v>
      </c>
      <c r="G29" s="401"/>
      <c r="H29" s="401">
        <v>0</v>
      </c>
      <c r="I29" s="402">
        <v>1376807</v>
      </c>
      <c r="J29" s="401">
        <v>815059</v>
      </c>
      <c r="K29" s="402">
        <v>2191866</v>
      </c>
      <c r="L29" s="399">
        <v>0.12</v>
      </c>
      <c r="M29" s="403"/>
      <c r="N29" s="632" t="s">
        <v>216</v>
      </c>
      <c r="O29" s="632"/>
      <c r="P29" s="1189"/>
      <c r="Q29" s="404">
        <v>491393</v>
      </c>
      <c r="R29" s="523"/>
      <c r="T29" s="1092"/>
      <c r="V29" s="803"/>
      <c r="W29" s="803"/>
      <c r="X29" s="803"/>
      <c r="Y29" s="803"/>
      <c r="Z29" s="803"/>
    </row>
    <row r="30" spans="1:26" ht="12" customHeight="1">
      <c r="A30" s="523"/>
      <c r="B30" s="1561" t="s">
        <v>217</v>
      </c>
      <c r="C30" s="1562"/>
      <c r="D30" s="400">
        <v>1649872</v>
      </c>
      <c r="E30" s="401">
        <v>0</v>
      </c>
      <c r="F30" s="400">
        <v>1228670</v>
      </c>
      <c r="G30" s="401"/>
      <c r="H30" s="401">
        <v>0</v>
      </c>
      <c r="I30" s="402">
        <v>2878542</v>
      </c>
      <c r="J30" s="401">
        <v>250419</v>
      </c>
      <c r="K30" s="402">
        <v>3128961</v>
      </c>
      <c r="L30" s="399">
        <v>0.18</v>
      </c>
      <c r="M30" s="373"/>
      <c r="N30" s="632" t="s">
        <v>218</v>
      </c>
      <c r="O30" s="632"/>
      <c r="P30" s="1189"/>
      <c r="Q30" s="405">
        <v>7463</v>
      </c>
      <c r="R30" s="523"/>
      <c r="T30" s="1092"/>
      <c r="V30" s="803"/>
      <c r="W30" s="803"/>
      <c r="X30" s="803"/>
      <c r="Y30" s="803"/>
      <c r="Z30" s="803"/>
    </row>
    <row r="31" spans="1:26" ht="12" customHeight="1">
      <c r="A31" s="523"/>
      <c r="B31" s="1561" t="s">
        <v>219</v>
      </c>
      <c r="C31" s="1562"/>
      <c r="D31" s="400">
        <v>0</v>
      </c>
      <c r="E31" s="401">
        <v>0</v>
      </c>
      <c r="F31" s="400">
        <v>133876</v>
      </c>
      <c r="G31" s="401"/>
      <c r="H31" s="401">
        <v>149897</v>
      </c>
      <c r="I31" s="402">
        <v>283773</v>
      </c>
      <c r="J31" s="401">
        <v>709795</v>
      </c>
      <c r="K31" s="402">
        <v>993568</v>
      </c>
      <c r="L31" s="399">
        <v>0.06</v>
      </c>
      <c r="M31" s="373"/>
      <c r="N31" s="1189" t="s">
        <v>350</v>
      </c>
      <c r="O31" s="632"/>
      <c r="P31" s="1202"/>
      <c r="Q31" s="404">
        <v>4441933</v>
      </c>
      <c r="R31" s="523"/>
      <c r="T31" s="1092"/>
      <c r="V31" s="803"/>
      <c r="W31" s="803"/>
      <c r="X31" s="803"/>
      <c r="Y31" s="803"/>
      <c r="Z31" s="803"/>
    </row>
    <row r="32" spans="1:26" ht="12" customHeight="1">
      <c r="A32" s="523"/>
      <c r="B32" s="1563" t="s">
        <v>36</v>
      </c>
      <c r="C32" s="1564"/>
      <c r="D32" s="406">
        <v>0</v>
      </c>
      <c r="E32" s="407">
        <v>0</v>
      </c>
      <c r="F32" s="406">
        <v>0</v>
      </c>
      <c r="G32" s="407"/>
      <c r="H32" s="407">
        <v>0</v>
      </c>
      <c r="I32" s="406">
        <v>0</v>
      </c>
      <c r="J32" s="407">
        <v>104686</v>
      </c>
      <c r="K32" s="406">
        <v>104686</v>
      </c>
      <c r="L32" s="399">
        <v>0.01</v>
      </c>
      <c r="M32" s="373"/>
      <c r="N32" s="1189" t="s">
        <v>11</v>
      </c>
      <c r="O32" s="632"/>
      <c r="P32" s="1202"/>
      <c r="Q32" s="789">
        <v>556117</v>
      </c>
      <c r="R32" s="523"/>
      <c r="T32" s="1092"/>
      <c r="V32" s="803"/>
      <c r="W32" s="803"/>
      <c r="X32" s="803"/>
      <c r="Y32" s="803"/>
      <c r="Z32" s="803"/>
    </row>
    <row r="33" spans="1:20" s="603" customFormat="1" ht="12" customHeight="1">
      <c r="A33" s="602"/>
      <c r="B33" s="818" t="s">
        <v>220</v>
      </c>
      <c r="C33" s="819"/>
      <c r="D33" s="249">
        <v>14981690</v>
      </c>
      <c r="E33" s="820">
        <v>491393</v>
      </c>
      <c r="F33" s="820">
        <v>1825195</v>
      </c>
      <c r="G33" s="820"/>
      <c r="H33" s="820">
        <v>416776</v>
      </c>
      <c r="I33" s="820">
        <v>17715054</v>
      </c>
      <c r="J33" s="820">
        <v>0</v>
      </c>
      <c r="K33" s="820">
        <v>17715054</v>
      </c>
      <c r="L33" s="821">
        <v>1</v>
      </c>
      <c r="M33" s="373"/>
      <c r="N33" s="818" t="s">
        <v>221</v>
      </c>
      <c r="O33" s="819"/>
      <c r="P33" s="819"/>
      <c r="Q33" s="822">
        <v>4998050</v>
      </c>
      <c r="R33" s="602"/>
      <c r="T33" s="633"/>
    </row>
    <row r="34" spans="1:18" s="603" customFormat="1" ht="12" customHeight="1">
      <c r="A34" s="602"/>
      <c r="B34" s="602"/>
      <c r="C34" s="602"/>
      <c r="D34" s="634"/>
      <c r="E34" s="635"/>
      <c r="F34" s="636"/>
      <c r="G34" s="634"/>
      <c r="H34" s="523"/>
      <c r="I34" s="312"/>
      <c r="J34" s="523"/>
      <c r="K34" s="312"/>
      <c r="L34" s="566"/>
      <c r="M34" s="408"/>
      <c r="N34" s="523"/>
      <c r="O34" s="523"/>
      <c r="P34" s="523"/>
      <c r="Q34" s="636"/>
      <c r="R34" s="602"/>
    </row>
    <row r="40" ht="12">
      <c r="Q40" s="1247"/>
    </row>
    <row r="41" ht="12">
      <c r="L41" s="409"/>
    </row>
    <row r="43" ht="12">
      <c r="K43" s="409"/>
    </row>
    <row r="44" ht="12">
      <c r="K44" s="409"/>
    </row>
    <row r="45" ht="12">
      <c r="K45" s="409"/>
    </row>
    <row r="46" ht="12">
      <c r="K46" s="409"/>
    </row>
    <row r="47" ht="12">
      <c r="K47" s="409"/>
    </row>
    <row r="48" ht="12">
      <c r="K48" s="409"/>
    </row>
    <row r="49" ht="12">
      <c r="K49" s="409"/>
    </row>
    <row r="50" ht="12">
      <c r="K50" s="409"/>
    </row>
    <row r="51" ht="12">
      <c r="K51" s="409"/>
    </row>
  </sheetData>
  <sheetProtection/>
  <mergeCells count="18">
    <mergeCell ref="B28:C28"/>
    <mergeCell ref="B29:C29"/>
    <mergeCell ref="B30:C30"/>
    <mergeCell ref="B31:C31"/>
    <mergeCell ref="B32:C32"/>
    <mergeCell ref="B23:C23"/>
    <mergeCell ref="B25:C25"/>
    <mergeCell ref="F25:I25"/>
    <mergeCell ref="N25:Q25"/>
    <mergeCell ref="B27:C27"/>
    <mergeCell ref="N26:P26"/>
    <mergeCell ref="N27:P27"/>
    <mergeCell ref="B22:C22"/>
    <mergeCell ref="D2:F2"/>
    <mergeCell ref="B16:C16"/>
    <mergeCell ref="B18:C18"/>
    <mergeCell ref="B19:C19"/>
    <mergeCell ref="B20:C20"/>
  </mergeCells>
  <dataValidations count="1">
    <dataValidation errorStyle="information" type="list" operator="equal" allowBlank="1" showInputMessage="1" sqref="D23">
      <formula1>"6739674C-F41D-4F0B-8A6E-DBB970089451"</formula1>
    </dataValidation>
  </dataValidation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PageLayoutView="150" workbookViewId="0" topLeftCell="A16">
      <selection activeCell="U19" sqref="U19"/>
    </sheetView>
  </sheetViews>
  <sheetFormatPr defaultColWidth="8.8515625" defaultRowHeight="15"/>
  <cols>
    <col min="1" max="1" width="1.8515625" style="638" customWidth="1"/>
    <col min="2" max="2" width="2.8515625" style="638" customWidth="1"/>
    <col min="3" max="3" width="39.57421875" style="638" customWidth="1"/>
    <col min="4" max="4" width="11.57421875" style="638" bestFit="1" customWidth="1"/>
    <col min="5" max="5" width="10.00390625" style="638" customWidth="1"/>
    <col min="6" max="6" width="10.421875" style="638" bestFit="1" customWidth="1"/>
    <col min="7" max="7" width="12.8515625" style="638" customWidth="1"/>
    <col min="8" max="8" width="10.00390625" style="638" customWidth="1"/>
    <col min="9" max="9" width="0.5625" style="638" customWidth="1"/>
    <col min="10" max="10" width="14.140625" style="638" customWidth="1"/>
    <col min="11" max="11" width="11.7109375" style="638" customWidth="1"/>
    <col min="12" max="12" width="14.140625" style="638" customWidth="1"/>
    <col min="13" max="13" width="12.8515625" style="638" customWidth="1"/>
    <col min="14" max="14" width="12.140625" style="638" bestFit="1" customWidth="1"/>
    <col min="15" max="15" width="10.140625" style="638" customWidth="1"/>
    <col min="16" max="16" width="1.1484375" style="638" customWidth="1"/>
    <col min="17" max="17" width="12.8515625" style="638" bestFit="1" customWidth="1"/>
    <col min="18" max="18" width="12.57421875" style="638" customWidth="1"/>
    <col min="19" max="19" width="11.140625" style="638" bestFit="1" customWidth="1"/>
    <col min="20" max="16384" width="8.8515625" style="638" customWidth="1"/>
  </cols>
  <sheetData>
    <row r="1" spans="1:16" ht="7.5" customHeight="1">
      <c r="A1" s="637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</row>
    <row r="2" spans="1:16" s="644" customFormat="1" ht="12" customHeight="1">
      <c r="A2" s="639"/>
      <c r="B2" s="640" t="s">
        <v>97</v>
      </c>
      <c r="C2" s="641"/>
      <c r="D2" s="1567" t="s">
        <v>222</v>
      </c>
      <c r="E2" s="1567"/>
      <c r="F2" s="1567"/>
      <c r="G2" s="1567"/>
      <c r="H2" s="1567"/>
      <c r="I2" s="642"/>
      <c r="J2" s="1567" t="s">
        <v>223</v>
      </c>
      <c r="K2" s="1567"/>
      <c r="L2" s="1567"/>
      <c r="M2" s="1567"/>
      <c r="N2" s="1567"/>
      <c r="O2" s="643"/>
      <c r="P2" s="643"/>
    </row>
    <row r="3" spans="1:18" s="644" customFormat="1" ht="24" customHeight="1">
      <c r="A3" s="643"/>
      <c r="B3" s="645" t="s">
        <v>200</v>
      </c>
      <c r="C3" s="646"/>
      <c r="D3" s="647" t="s">
        <v>199</v>
      </c>
      <c r="E3" s="648" t="s">
        <v>224</v>
      </c>
      <c r="F3" s="647" t="s">
        <v>96</v>
      </c>
      <c r="G3" s="648" t="s">
        <v>204</v>
      </c>
      <c r="H3" s="649" t="s">
        <v>205</v>
      </c>
      <c r="I3" s="650"/>
      <c r="J3" s="648" t="s">
        <v>315</v>
      </c>
      <c r="K3" s="647" t="s">
        <v>224</v>
      </c>
      <c r="L3" s="648" t="s">
        <v>96</v>
      </c>
      <c r="M3" s="647" t="s">
        <v>204</v>
      </c>
      <c r="N3" s="648" t="s">
        <v>205</v>
      </c>
      <c r="O3" s="643"/>
      <c r="P3" s="643"/>
      <c r="R3" s="790"/>
    </row>
    <row r="4" spans="1:19" ht="12" customHeight="1">
      <c r="A4" s="637"/>
      <c r="B4" s="651"/>
      <c r="C4" s="652"/>
      <c r="D4" s="924"/>
      <c r="E4" s="640"/>
      <c r="F4" s="924"/>
      <c r="G4" s="640"/>
      <c r="H4" s="924"/>
      <c r="I4" s="640"/>
      <c r="J4" s="640"/>
      <c r="K4" s="924"/>
      <c r="L4" s="640"/>
      <c r="M4" s="924"/>
      <c r="N4" s="640"/>
      <c r="O4" s="637"/>
      <c r="P4" s="637"/>
      <c r="R4" s="791"/>
      <c r="S4" s="792"/>
    </row>
    <row r="5" spans="1:28" ht="12" customHeight="1">
      <c r="A5" s="637"/>
      <c r="B5" s="1565">
        <v>2022</v>
      </c>
      <c r="C5" s="1566"/>
      <c r="D5" s="823">
        <v>0</v>
      </c>
      <c r="E5" s="411">
        <v>1375</v>
      </c>
      <c r="F5" s="823">
        <v>1375</v>
      </c>
      <c r="G5" s="412">
        <v>0.013032597036499205</v>
      </c>
      <c r="H5" s="413">
        <v>0.9999999999999998</v>
      </c>
      <c r="I5" s="1248"/>
      <c r="J5" s="824">
        <v>177998</v>
      </c>
      <c r="K5" s="823">
        <v>28989</v>
      </c>
      <c r="L5" s="824">
        <v>206987</v>
      </c>
      <c r="M5" s="414">
        <v>0.014544073339846813</v>
      </c>
      <c r="N5" s="415">
        <v>0.3180553719434836</v>
      </c>
      <c r="O5" s="653"/>
      <c r="P5" s="637"/>
      <c r="Q5" s="825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</row>
    <row r="6" spans="1:28" ht="12" customHeight="1">
      <c r="A6" s="637"/>
      <c r="B6" s="1565">
        <v>2023</v>
      </c>
      <c r="C6" s="1566"/>
      <c r="D6" s="410">
        <v>0</v>
      </c>
      <c r="E6" s="411">
        <v>817</v>
      </c>
      <c r="F6" s="410">
        <v>817</v>
      </c>
      <c r="G6" s="412">
        <v>0.038688261143958944</v>
      </c>
      <c r="H6" s="413">
        <v>1</v>
      </c>
      <c r="I6" s="1248"/>
      <c r="J6" s="411">
        <v>103676</v>
      </c>
      <c r="K6" s="410">
        <v>65671</v>
      </c>
      <c r="L6" s="411">
        <v>169347</v>
      </c>
      <c r="M6" s="414">
        <v>0.0323721823912223</v>
      </c>
      <c r="N6" s="415">
        <v>0.9425949381916574</v>
      </c>
      <c r="O6" s="653"/>
      <c r="P6" s="637"/>
      <c r="Q6" s="825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</row>
    <row r="7" spans="1:28" ht="12" customHeight="1">
      <c r="A7" s="637"/>
      <c r="B7" s="1565">
        <v>2024</v>
      </c>
      <c r="C7" s="1566"/>
      <c r="D7" s="410">
        <v>0</v>
      </c>
      <c r="E7" s="411">
        <v>717</v>
      </c>
      <c r="F7" s="410">
        <v>717</v>
      </c>
      <c r="G7" s="412">
        <v>0.035623292106090776</v>
      </c>
      <c r="H7" s="413">
        <v>1.0000000000000002</v>
      </c>
      <c r="I7" s="1248"/>
      <c r="J7" s="411">
        <v>96566</v>
      </c>
      <c r="K7" s="410">
        <v>26715</v>
      </c>
      <c r="L7" s="411">
        <v>123281</v>
      </c>
      <c r="M7" s="414">
        <v>0.023611389110070446</v>
      </c>
      <c r="N7" s="415">
        <v>0.9431344438727419</v>
      </c>
      <c r="O7" s="653"/>
      <c r="P7" s="637"/>
      <c r="Q7" s="825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</row>
    <row r="8" spans="1:28" ht="12" customHeight="1">
      <c r="A8" s="637"/>
      <c r="B8" s="1565">
        <v>2025</v>
      </c>
      <c r="C8" s="1566"/>
      <c r="D8" s="410">
        <v>0</v>
      </c>
      <c r="E8" s="411">
        <v>747</v>
      </c>
      <c r="F8" s="410">
        <v>747</v>
      </c>
      <c r="G8" s="412">
        <v>0.035620310486571105</v>
      </c>
      <c r="H8" s="413">
        <v>1</v>
      </c>
      <c r="I8" s="1248"/>
      <c r="J8" s="411">
        <v>220315</v>
      </c>
      <c r="K8" s="410">
        <v>8782</v>
      </c>
      <c r="L8" s="411">
        <v>229097</v>
      </c>
      <c r="M8" s="414">
        <v>0.02534670577875196</v>
      </c>
      <c r="N8" s="415">
        <v>0.693689048683711</v>
      </c>
      <c r="O8" s="653"/>
      <c r="P8" s="637"/>
      <c r="Q8" s="825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</row>
    <row r="9" spans="1:28" ht="12" customHeight="1">
      <c r="A9" s="637"/>
      <c r="B9" s="1565">
        <v>2026</v>
      </c>
      <c r="C9" s="1566"/>
      <c r="D9" s="410">
        <v>0</v>
      </c>
      <c r="E9" s="411">
        <v>777</v>
      </c>
      <c r="F9" s="410">
        <v>777</v>
      </c>
      <c r="G9" s="412">
        <v>0.035617550744843816</v>
      </c>
      <c r="H9" s="413">
        <v>1.0000000000000002</v>
      </c>
      <c r="I9" s="1248"/>
      <c r="J9" s="411">
        <v>144469</v>
      </c>
      <c r="K9" s="410">
        <v>88383</v>
      </c>
      <c r="L9" s="411">
        <v>232852</v>
      </c>
      <c r="M9" s="414">
        <v>0.025272741292650624</v>
      </c>
      <c r="N9" s="415">
        <v>0.5487471982525062</v>
      </c>
      <c r="O9" s="653"/>
      <c r="P9" s="637"/>
      <c r="Q9" s="825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</row>
    <row r="10" spans="1:28" ht="12" customHeight="1">
      <c r="A10" s="637"/>
      <c r="B10" s="1565">
        <v>2027</v>
      </c>
      <c r="C10" s="1566"/>
      <c r="D10" s="410">
        <v>0</v>
      </c>
      <c r="E10" s="411">
        <v>809</v>
      </c>
      <c r="F10" s="410">
        <v>809</v>
      </c>
      <c r="G10" s="412">
        <v>0.03561471909454794</v>
      </c>
      <c r="H10" s="413">
        <v>1</v>
      </c>
      <c r="I10" s="1248"/>
      <c r="J10" s="411">
        <v>195698</v>
      </c>
      <c r="K10" s="410">
        <v>6050</v>
      </c>
      <c r="L10" s="411">
        <v>201748</v>
      </c>
      <c r="M10" s="414">
        <v>0.01792720938668775</v>
      </c>
      <c r="N10" s="415">
        <v>0.5747113669386879</v>
      </c>
      <c r="O10" s="653"/>
      <c r="P10" s="637"/>
      <c r="Q10" s="825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</row>
    <row r="11" spans="1:28" ht="12" customHeight="1">
      <c r="A11" s="637"/>
      <c r="B11" s="1565">
        <v>2028</v>
      </c>
      <c r="C11" s="1566"/>
      <c r="D11" s="410">
        <v>0</v>
      </c>
      <c r="E11" s="411">
        <v>370</v>
      </c>
      <c r="F11" s="410">
        <v>370</v>
      </c>
      <c r="G11" s="412">
        <v>0.03514838031738216</v>
      </c>
      <c r="H11" s="413">
        <v>1</v>
      </c>
      <c r="I11" s="1248"/>
      <c r="J11" s="411">
        <v>267304</v>
      </c>
      <c r="K11" s="410">
        <v>3848</v>
      </c>
      <c r="L11" s="411">
        <v>271152</v>
      </c>
      <c r="M11" s="414">
        <v>0.028584219424844595</v>
      </c>
      <c r="N11" s="415">
        <v>0.9858084125201503</v>
      </c>
      <c r="O11" s="653"/>
      <c r="P11" s="637"/>
      <c r="Q11" s="825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</row>
    <row r="12" spans="1:28" ht="12" customHeight="1">
      <c r="A12" s="637"/>
      <c r="B12" s="1565">
        <v>2029</v>
      </c>
      <c r="C12" s="1566"/>
      <c r="D12" s="410">
        <v>0</v>
      </c>
      <c r="E12" s="411">
        <v>388</v>
      </c>
      <c r="F12" s="410">
        <v>388</v>
      </c>
      <c r="G12" s="412">
        <v>0.03514838031738216</v>
      </c>
      <c r="H12" s="413">
        <v>1</v>
      </c>
      <c r="I12" s="1248"/>
      <c r="J12" s="411">
        <v>269584</v>
      </c>
      <c r="K12" s="410">
        <v>1926</v>
      </c>
      <c r="L12" s="411">
        <v>271510</v>
      </c>
      <c r="M12" s="414">
        <v>0.020396797428014125</v>
      </c>
      <c r="N12" s="415">
        <v>0.9929060774646279</v>
      </c>
      <c r="O12" s="653"/>
      <c r="P12" s="637"/>
      <c r="Q12" s="825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</row>
    <row r="13" spans="1:28" ht="12" customHeight="1">
      <c r="A13" s="637"/>
      <c r="B13" s="1565">
        <v>2030</v>
      </c>
      <c r="C13" s="1566"/>
      <c r="D13" s="410">
        <v>0</v>
      </c>
      <c r="E13" s="411">
        <v>407</v>
      </c>
      <c r="F13" s="410">
        <v>407</v>
      </c>
      <c r="G13" s="412">
        <v>0.03514838031738216</v>
      </c>
      <c r="H13" s="413">
        <v>1</v>
      </c>
      <c r="I13" s="1248"/>
      <c r="J13" s="411">
        <v>262548</v>
      </c>
      <c r="K13" s="410">
        <v>776</v>
      </c>
      <c r="L13" s="411">
        <v>263324</v>
      </c>
      <c r="M13" s="414">
        <v>0.027971560384012262</v>
      </c>
      <c r="N13" s="415">
        <v>0.9970516038027786</v>
      </c>
      <c r="O13" s="653"/>
      <c r="P13" s="637"/>
      <c r="Q13" s="825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</row>
    <row r="14" spans="1:28" ht="12" customHeight="1">
      <c r="A14" s="637"/>
      <c r="B14" s="1565">
        <v>2031</v>
      </c>
      <c r="C14" s="1566"/>
      <c r="D14" s="410">
        <v>0</v>
      </c>
      <c r="E14" s="411">
        <v>1837</v>
      </c>
      <c r="F14" s="410">
        <v>1837</v>
      </c>
      <c r="G14" s="412">
        <v>0.03385256814477725</v>
      </c>
      <c r="H14" s="413">
        <v>1</v>
      </c>
      <c r="I14" s="1248"/>
      <c r="J14" s="411">
        <v>183892</v>
      </c>
      <c r="K14" s="410">
        <v>870</v>
      </c>
      <c r="L14" s="411">
        <v>184762</v>
      </c>
      <c r="M14" s="414">
        <v>0.0284210065218845</v>
      </c>
      <c r="N14" s="415">
        <v>0.9456248683477929</v>
      </c>
      <c r="O14" s="653"/>
      <c r="P14" s="637"/>
      <c r="Q14" s="825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</row>
    <row r="15" spans="1:28" ht="12" customHeight="1">
      <c r="A15" s="637"/>
      <c r="B15" s="1565">
        <v>2032</v>
      </c>
      <c r="C15" s="1566"/>
      <c r="D15" s="410">
        <v>0</v>
      </c>
      <c r="E15" s="411">
        <v>448</v>
      </c>
      <c r="F15" s="410">
        <v>448</v>
      </c>
      <c r="G15" s="412">
        <v>0.03514838031738216</v>
      </c>
      <c r="H15" s="413">
        <v>1</v>
      </c>
      <c r="I15" s="1248"/>
      <c r="J15" s="411">
        <v>280171</v>
      </c>
      <c r="K15" s="410">
        <v>419</v>
      </c>
      <c r="L15" s="411">
        <v>280590</v>
      </c>
      <c r="M15" s="414">
        <v>0.026065783163546966</v>
      </c>
      <c r="N15" s="415">
        <v>0.9985055544065717</v>
      </c>
      <c r="O15" s="653"/>
      <c r="P15" s="637"/>
      <c r="Q15" s="825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</row>
    <row r="16" spans="1:28" ht="12" customHeight="1">
      <c r="A16" s="637"/>
      <c r="B16" s="1570" t="s">
        <v>173</v>
      </c>
      <c r="C16" s="1571"/>
      <c r="D16" s="416">
        <v>0</v>
      </c>
      <c r="E16" s="411">
        <v>6446</v>
      </c>
      <c r="F16" s="410">
        <v>6446</v>
      </c>
      <c r="G16" s="412">
        <v>0.03514838031738217</v>
      </c>
      <c r="H16" s="413">
        <v>1.000000000000001</v>
      </c>
      <c r="I16" s="1248"/>
      <c r="J16" s="417">
        <v>421589</v>
      </c>
      <c r="K16" s="416">
        <v>0</v>
      </c>
      <c r="L16" s="417">
        <v>421589</v>
      </c>
      <c r="M16" s="418">
        <v>0.02380616779577026</v>
      </c>
      <c r="N16" s="419">
        <v>1.0000000000000007</v>
      </c>
      <c r="O16" s="653"/>
      <c r="P16" s="637"/>
      <c r="Q16" s="825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</row>
    <row r="17" spans="1:28" s="644" customFormat="1" ht="12" customHeight="1">
      <c r="A17" s="643"/>
      <c r="B17" s="654" t="s">
        <v>206</v>
      </c>
      <c r="C17" s="655"/>
      <c r="D17" s="420">
        <v>0</v>
      </c>
      <c r="E17" s="420">
        <v>15138</v>
      </c>
      <c r="F17" s="420">
        <v>15138</v>
      </c>
      <c r="G17" s="421">
        <v>0.033267877019989026</v>
      </c>
      <c r="H17" s="422">
        <v>1.0000000000000004</v>
      </c>
      <c r="I17" s="1249"/>
      <c r="J17" s="420">
        <v>2623810</v>
      </c>
      <c r="K17" s="420">
        <v>232429</v>
      </c>
      <c r="L17" s="420">
        <v>2856239</v>
      </c>
      <c r="M17" s="421">
        <v>0.024496332493980442</v>
      </c>
      <c r="N17" s="422">
        <v>0.8473683093754473</v>
      </c>
      <c r="O17" s="656"/>
      <c r="P17" s="643"/>
      <c r="R17" s="794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</row>
    <row r="18" spans="1:28" ht="12" customHeight="1">
      <c r="A18" s="637"/>
      <c r="B18" s="1565" t="s">
        <v>207</v>
      </c>
      <c r="C18" s="1566"/>
      <c r="D18" s="410">
        <v>0</v>
      </c>
      <c r="E18" s="411">
        <v>1593</v>
      </c>
      <c r="F18" s="410">
        <v>1593</v>
      </c>
      <c r="G18" s="1250"/>
      <c r="H18" s="1251"/>
      <c r="I18" s="1248"/>
      <c r="J18" s="411">
        <v>-2535</v>
      </c>
      <c r="K18" s="410">
        <v>227</v>
      </c>
      <c r="L18" s="411">
        <v>-2308</v>
      </c>
      <c r="M18" s="1252"/>
      <c r="N18" s="1253"/>
      <c r="O18" s="653"/>
      <c r="P18" s="653"/>
      <c r="Q18" s="826"/>
      <c r="R18" s="827"/>
      <c r="S18" s="828"/>
      <c r="T18" s="793"/>
      <c r="U18" s="793"/>
      <c r="V18" s="793"/>
      <c r="W18" s="793"/>
      <c r="X18" s="793"/>
      <c r="Y18" s="793"/>
      <c r="Z18" s="793"/>
      <c r="AA18" s="793"/>
      <c r="AB18" s="793"/>
    </row>
    <row r="19" spans="1:28" ht="12" customHeight="1">
      <c r="A19" s="637"/>
      <c r="B19" s="1572" t="s">
        <v>208</v>
      </c>
      <c r="C19" s="1573"/>
      <c r="D19" s="1008">
        <v>0</v>
      </c>
      <c r="E19" s="1009">
        <v>-55</v>
      </c>
      <c r="F19" s="1008">
        <v>-55</v>
      </c>
      <c r="G19" s="1254"/>
      <c r="H19" s="1255"/>
      <c r="I19" s="1248"/>
      <c r="J19" s="1009">
        <v>-10251</v>
      </c>
      <c r="K19" s="1008">
        <v>-719</v>
      </c>
      <c r="L19" s="1009">
        <v>-10970</v>
      </c>
      <c r="M19" s="1256"/>
      <c r="N19" s="1257"/>
      <c r="O19" s="653"/>
      <c r="P19" s="653"/>
      <c r="Q19" s="826"/>
      <c r="R19" s="826"/>
      <c r="S19" s="828"/>
      <c r="T19" s="793"/>
      <c r="U19" s="793"/>
      <c r="V19" s="793"/>
      <c r="W19" s="793"/>
      <c r="X19" s="793"/>
      <c r="Y19" s="793"/>
      <c r="Z19" s="793"/>
      <c r="AA19" s="793"/>
      <c r="AB19" s="793"/>
    </row>
    <row r="20" spans="1:28" s="644" customFormat="1" ht="24.75" customHeight="1">
      <c r="A20" s="643"/>
      <c r="B20" s="1574" t="s">
        <v>270</v>
      </c>
      <c r="C20" s="1575"/>
      <c r="D20" s="657">
        <v>0</v>
      </c>
      <c r="E20" s="658">
        <v>16676</v>
      </c>
      <c r="F20" s="657">
        <v>16676</v>
      </c>
      <c r="G20" s="657"/>
      <c r="H20" s="657"/>
      <c r="I20" s="657"/>
      <c r="J20" s="658">
        <v>2611024</v>
      </c>
      <c r="K20" s="658">
        <v>231937</v>
      </c>
      <c r="L20" s="658">
        <v>2842961</v>
      </c>
      <c r="M20" s="657"/>
      <c r="N20" s="657"/>
      <c r="O20" s="656"/>
      <c r="P20" s="64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</row>
    <row r="21" spans="1:28" s="644" customFormat="1" ht="12" customHeight="1">
      <c r="A21" s="643"/>
      <c r="B21" s="659"/>
      <c r="C21" s="660"/>
      <c r="D21" s="1258"/>
      <c r="E21" s="1258"/>
      <c r="F21" s="1258"/>
      <c r="G21" s="1258"/>
      <c r="H21" s="1258"/>
      <c r="I21" s="1258"/>
      <c r="J21" s="1258"/>
      <c r="K21" s="1258"/>
      <c r="L21" s="1258"/>
      <c r="M21" s="1010"/>
      <c r="N21" s="1010"/>
      <c r="O21" s="656"/>
      <c r="P21" s="64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</row>
    <row r="22" spans="1:28" ht="12" customHeight="1">
      <c r="A22" s="637"/>
      <c r="B22" s="1568" t="s">
        <v>209</v>
      </c>
      <c r="C22" s="1569"/>
      <c r="D22" s="423">
        <v>0</v>
      </c>
      <c r="E22" s="424">
        <v>0.03334349931738</v>
      </c>
      <c r="F22" s="424">
        <v>0.03334349931738</v>
      </c>
      <c r="G22" s="424"/>
      <c r="H22" s="424"/>
      <c r="I22" s="424"/>
      <c r="J22" s="424">
        <v>0.02308262638604118</v>
      </c>
      <c r="K22" s="424">
        <v>0.04045513156436397</v>
      </c>
      <c r="L22" s="424">
        <v>0.024496332499150102</v>
      </c>
      <c r="M22" s="1011"/>
      <c r="N22" s="1011"/>
      <c r="O22" s="640"/>
      <c r="P22" s="637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</row>
    <row r="23" spans="1:28" ht="12" customHeight="1">
      <c r="A23" s="637"/>
      <c r="B23" s="1578" t="s">
        <v>282</v>
      </c>
      <c r="C23" s="1579"/>
      <c r="D23" s="425">
        <v>0</v>
      </c>
      <c r="E23" s="425">
        <v>9.928089090268456</v>
      </c>
      <c r="F23" s="661">
        <v>9.928089090268456</v>
      </c>
      <c r="G23" s="661"/>
      <c r="H23" s="661"/>
      <c r="I23" s="661"/>
      <c r="J23" s="425">
        <v>7.510001973736159</v>
      </c>
      <c r="K23" s="661">
        <v>3.805249772965536</v>
      </c>
      <c r="L23" s="661">
        <v>7.20852381991515</v>
      </c>
      <c r="M23" s="1012"/>
      <c r="N23" s="1012"/>
      <c r="O23" s="640"/>
      <c r="P23" s="637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</row>
    <row r="24" spans="1:28" ht="12" customHeight="1">
      <c r="A24" s="637"/>
      <c r="B24" s="662"/>
      <c r="C24" s="663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5"/>
      <c r="P24" s="637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</row>
    <row r="25" spans="1:28" s="668" customFormat="1" ht="12" customHeight="1">
      <c r="A25" s="666"/>
      <c r="B25" s="1580" t="s">
        <v>318</v>
      </c>
      <c r="C25" s="1581"/>
      <c r="D25" s="1581"/>
      <c r="E25" s="1581"/>
      <c r="F25" s="1581"/>
      <c r="G25" s="1581"/>
      <c r="H25" s="667"/>
      <c r="I25" s="667"/>
      <c r="J25" s="1576" t="s">
        <v>319</v>
      </c>
      <c r="K25" s="1576"/>
      <c r="L25" s="1576"/>
      <c r="M25" s="1576"/>
      <c r="N25" s="1576"/>
      <c r="O25" s="1576"/>
      <c r="P25" s="666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</row>
    <row r="26" spans="1:28" s="668" customFormat="1" ht="25.5">
      <c r="A26" s="666"/>
      <c r="B26" s="669"/>
      <c r="C26" s="670"/>
      <c r="D26" s="647" t="s">
        <v>199</v>
      </c>
      <c r="E26" s="648" t="s">
        <v>224</v>
      </c>
      <c r="F26" s="647" t="s">
        <v>96</v>
      </c>
      <c r="G26" s="648" t="s">
        <v>169</v>
      </c>
      <c r="H26" s="671"/>
      <c r="I26" s="671"/>
      <c r="J26" s="672" t="s">
        <v>199</v>
      </c>
      <c r="K26" s="649" t="s">
        <v>224</v>
      </c>
      <c r="L26" s="672" t="s">
        <v>96</v>
      </c>
      <c r="M26" s="649" t="s">
        <v>316</v>
      </c>
      <c r="N26" s="672" t="s">
        <v>96</v>
      </c>
      <c r="O26" s="649" t="s">
        <v>169</v>
      </c>
      <c r="P26" s="666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</row>
    <row r="27" spans="1:28" ht="12" customHeight="1">
      <c r="A27" s="637"/>
      <c r="B27" s="1582" t="s">
        <v>212</v>
      </c>
      <c r="C27" s="1583"/>
      <c r="D27" s="426">
        <v>0</v>
      </c>
      <c r="E27" s="427">
        <v>16676</v>
      </c>
      <c r="F27" s="428">
        <v>16676</v>
      </c>
      <c r="G27" s="429">
        <v>1</v>
      </c>
      <c r="H27" s="1259"/>
      <c r="I27" s="1259"/>
      <c r="J27" s="427">
        <v>1336892</v>
      </c>
      <c r="K27" s="426">
        <v>98855</v>
      </c>
      <c r="L27" s="427">
        <v>1435747</v>
      </c>
      <c r="M27" s="426">
        <v>-37485</v>
      </c>
      <c r="N27" s="427">
        <v>1398262</v>
      </c>
      <c r="O27" s="829">
        <v>0.49</v>
      </c>
      <c r="P27" s="640"/>
      <c r="Q27" s="10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</row>
    <row r="28" spans="1:28" ht="12" customHeight="1">
      <c r="A28" s="637"/>
      <c r="B28" s="1565" t="s">
        <v>213</v>
      </c>
      <c r="C28" s="1566"/>
      <c r="D28" s="430">
        <v>0</v>
      </c>
      <c r="E28" s="431">
        <v>0</v>
      </c>
      <c r="F28" s="432">
        <v>0</v>
      </c>
      <c r="G28" s="433">
        <v>0</v>
      </c>
      <c r="H28" s="1260"/>
      <c r="I28" s="1260"/>
      <c r="J28" s="431">
        <v>628058</v>
      </c>
      <c r="K28" s="430">
        <v>53354</v>
      </c>
      <c r="L28" s="431">
        <v>681412</v>
      </c>
      <c r="M28" s="430">
        <v>-493293</v>
      </c>
      <c r="N28" s="431">
        <v>188119</v>
      </c>
      <c r="O28" s="830">
        <v>0.07</v>
      </c>
      <c r="P28" s="640"/>
      <c r="Q28" s="1093"/>
      <c r="S28" s="793"/>
      <c r="T28" s="793"/>
      <c r="U28" s="793"/>
      <c r="V28" s="793"/>
      <c r="W28" s="793"/>
      <c r="X28" s="793"/>
      <c r="Y28" s="793"/>
      <c r="Z28" s="793"/>
      <c r="AA28" s="793"/>
      <c r="AB28" s="793"/>
    </row>
    <row r="29" spans="1:28" ht="12" customHeight="1">
      <c r="A29" s="637"/>
      <c r="B29" s="1565" t="s">
        <v>215</v>
      </c>
      <c r="C29" s="1566"/>
      <c r="D29" s="430">
        <v>0</v>
      </c>
      <c r="E29" s="431">
        <v>0</v>
      </c>
      <c r="F29" s="432">
        <v>0</v>
      </c>
      <c r="G29" s="433">
        <v>0</v>
      </c>
      <c r="H29" s="1260"/>
      <c r="I29" s="1260"/>
      <c r="J29" s="431">
        <v>171626</v>
      </c>
      <c r="K29" s="430">
        <v>36342</v>
      </c>
      <c r="L29" s="431">
        <v>207968</v>
      </c>
      <c r="M29" s="430">
        <v>366600</v>
      </c>
      <c r="N29" s="431">
        <v>574568</v>
      </c>
      <c r="O29" s="830">
        <v>0.2</v>
      </c>
      <c r="P29" s="640"/>
      <c r="Q29" s="10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</row>
    <row r="30" spans="1:28" ht="12" customHeight="1">
      <c r="A30" s="637"/>
      <c r="B30" s="1565" t="s">
        <v>217</v>
      </c>
      <c r="C30" s="1566"/>
      <c r="D30" s="430">
        <v>0</v>
      </c>
      <c r="E30" s="431">
        <v>0</v>
      </c>
      <c r="F30" s="432">
        <v>0</v>
      </c>
      <c r="G30" s="433">
        <v>0</v>
      </c>
      <c r="H30" s="1260"/>
      <c r="I30" s="1260"/>
      <c r="J30" s="431">
        <v>395537</v>
      </c>
      <c r="K30" s="430">
        <v>0</v>
      </c>
      <c r="L30" s="431">
        <v>395537</v>
      </c>
      <c r="M30" s="430">
        <v>0</v>
      </c>
      <c r="N30" s="431">
        <v>395537</v>
      </c>
      <c r="O30" s="830">
        <v>0.14</v>
      </c>
      <c r="P30" s="640"/>
      <c r="Q30" s="10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</row>
    <row r="31" spans="1:28" ht="12" customHeight="1">
      <c r="A31" s="637"/>
      <c r="B31" s="1565" t="s">
        <v>219</v>
      </c>
      <c r="C31" s="1566"/>
      <c r="D31" s="430">
        <v>0</v>
      </c>
      <c r="E31" s="431">
        <v>0</v>
      </c>
      <c r="F31" s="432">
        <v>0</v>
      </c>
      <c r="G31" s="433">
        <v>0</v>
      </c>
      <c r="H31" s="1260"/>
      <c r="I31" s="1577"/>
      <c r="J31" s="431">
        <v>0</v>
      </c>
      <c r="K31" s="430">
        <v>0</v>
      </c>
      <c r="L31" s="431">
        <v>0</v>
      </c>
      <c r="M31" s="430">
        <v>0</v>
      </c>
      <c r="N31" s="431">
        <v>0</v>
      </c>
      <c r="O31" s="830">
        <v>0</v>
      </c>
      <c r="P31" s="640"/>
      <c r="Q31" s="10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</row>
    <row r="32" spans="1:28" ht="12" customHeight="1">
      <c r="A32" s="637"/>
      <c r="B32" s="1572" t="s">
        <v>36</v>
      </c>
      <c r="C32" s="1573"/>
      <c r="D32" s="434">
        <v>0</v>
      </c>
      <c r="E32" s="435"/>
      <c r="F32" s="436">
        <v>0</v>
      </c>
      <c r="G32" s="437">
        <v>0</v>
      </c>
      <c r="H32" s="1260"/>
      <c r="I32" s="1577"/>
      <c r="J32" s="435">
        <v>78911</v>
      </c>
      <c r="K32" s="434">
        <v>43386</v>
      </c>
      <c r="L32" s="435">
        <v>122297</v>
      </c>
      <c r="M32" s="434">
        <v>164178</v>
      </c>
      <c r="N32" s="435">
        <v>286475</v>
      </c>
      <c r="O32" s="831">
        <v>0.1</v>
      </c>
      <c r="P32" s="640"/>
      <c r="Q32" s="10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</row>
    <row r="33" spans="1:28" s="644" customFormat="1" ht="12" customHeight="1">
      <c r="A33" s="643"/>
      <c r="B33" s="832" t="s">
        <v>220</v>
      </c>
      <c r="C33" s="833"/>
      <c r="D33" s="834">
        <v>0</v>
      </c>
      <c r="E33" s="834">
        <v>16676</v>
      </c>
      <c r="F33" s="834">
        <v>16676</v>
      </c>
      <c r="G33" s="835">
        <v>1</v>
      </c>
      <c r="H33" s="673"/>
      <c r="I33" s="653"/>
      <c r="J33" s="836">
        <v>2611024</v>
      </c>
      <c r="K33" s="834">
        <v>231937</v>
      </c>
      <c r="L33" s="834">
        <v>2842961</v>
      </c>
      <c r="M33" s="834">
        <v>0</v>
      </c>
      <c r="N33" s="834">
        <v>2842961</v>
      </c>
      <c r="O33" s="835">
        <v>1</v>
      </c>
      <c r="P33" s="64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</row>
    <row r="34" spans="1:16" s="644" customFormat="1" ht="9" customHeight="1">
      <c r="A34" s="643"/>
      <c r="B34" s="643"/>
      <c r="C34" s="643"/>
      <c r="D34" s="674"/>
      <c r="E34" s="675"/>
      <c r="F34" s="674"/>
      <c r="G34" s="637"/>
      <c r="H34" s="637"/>
      <c r="I34" s="637"/>
      <c r="J34" s="674"/>
      <c r="K34" s="675"/>
      <c r="L34" s="674"/>
      <c r="M34" s="676"/>
      <c r="N34" s="677"/>
      <c r="O34" s="677"/>
      <c r="P34" s="643"/>
    </row>
    <row r="35" spans="12:14" ht="12">
      <c r="L35" s="678"/>
      <c r="N35" s="678"/>
    </row>
    <row r="36" spans="4:14" ht="12">
      <c r="D36" s="679"/>
      <c r="E36" s="679"/>
      <c r="F36" s="679"/>
      <c r="J36" s="679"/>
      <c r="K36" s="679"/>
      <c r="L36" s="679"/>
      <c r="N36" s="679"/>
    </row>
  </sheetData>
  <sheetProtection/>
  <mergeCells count="28">
    <mergeCell ref="B29:C29"/>
    <mergeCell ref="B30:C30"/>
    <mergeCell ref="B19:C19"/>
    <mergeCell ref="B20:C20"/>
    <mergeCell ref="J25:O25"/>
    <mergeCell ref="B31:C31"/>
    <mergeCell ref="I31:I32"/>
    <mergeCell ref="B32:C32"/>
    <mergeCell ref="B23:C23"/>
    <mergeCell ref="B25:G25"/>
    <mergeCell ref="B27:C27"/>
    <mergeCell ref="B28:C28"/>
    <mergeCell ref="B22:C22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8:C8"/>
    <mergeCell ref="D2:H2"/>
    <mergeCell ref="J2:N2"/>
    <mergeCell ref="B5:C5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125" workbookViewId="0" topLeftCell="A28">
      <selection activeCell="D33" sqref="D33:E33"/>
    </sheetView>
  </sheetViews>
  <sheetFormatPr defaultColWidth="8.8515625" defaultRowHeight="15"/>
  <cols>
    <col min="1" max="1" width="1.7109375" style="697" customWidth="1"/>
    <col min="2" max="4" width="1.421875" style="697" customWidth="1"/>
    <col min="5" max="5" width="60.28125" style="697" customWidth="1"/>
    <col min="6" max="6" width="11.7109375" style="697" customWidth="1"/>
    <col min="7" max="9" width="11.7109375" style="698" customWidth="1"/>
    <col min="10" max="11" width="14.7109375" style="699" customWidth="1"/>
    <col min="12" max="12" width="12.7109375" style="697" customWidth="1"/>
    <col min="13" max="13" width="1.28515625" style="697" customWidth="1"/>
    <col min="14" max="16384" width="8.8515625" style="681" customWidth="1"/>
  </cols>
  <sheetData>
    <row r="1" spans="1:13" ht="11.25" customHeight="1">
      <c r="A1" s="520"/>
      <c r="B1" s="520"/>
      <c r="C1" s="520"/>
      <c r="D1" s="520"/>
      <c r="E1" s="520"/>
      <c r="F1" s="520"/>
      <c r="G1" s="495"/>
      <c r="H1" s="495"/>
      <c r="I1" s="495"/>
      <c r="J1" s="680"/>
      <c r="K1" s="680"/>
      <c r="L1" s="520"/>
      <c r="M1" s="520"/>
    </row>
    <row r="2" spans="1:13" ht="11.25" customHeight="1">
      <c r="A2" s="520"/>
      <c r="B2" s="551" t="s">
        <v>283</v>
      </c>
      <c r="C2" s="1050"/>
      <c r="D2" s="1050"/>
      <c r="E2" s="1050"/>
      <c r="F2" s="1050"/>
      <c r="G2" s="837"/>
      <c r="H2" s="837"/>
      <c r="I2" s="837"/>
      <c r="J2" s="806"/>
      <c r="K2" s="806"/>
      <c r="L2" s="1050"/>
      <c r="M2" s="520"/>
    </row>
    <row r="3" spans="1:13" ht="21.75" customHeight="1">
      <c r="A3" s="520"/>
      <c r="B3" s="1592" t="s">
        <v>225</v>
      </c>
      <c r="C3" s="1593"/>
      <c r="D3" s="1593"/>
      <c r="E3" s="1593"/>
      <c r="F3" s="1593"/>
      <c r="G3" s="1593"/>
      <c r="H3" s="1593"/>
      <c r="I3" s="1593"/>
      <c r="J3" s="1593"/>
      <c r="K3" s="1593"/>
      <c r="L3" s="1593"/>
      <c r="M3" s="520"/>
    </row>
    <row r="4" spans="1:13" s="683" customFormat="1" ht="12" customHeight="1">
      <c r="A4" s="682"/>
      <c r="B4" s="1594"/>
      <c r="C4" s="1595"/>
      <c r="D4" s="1595"/>
      <c r="E4" s="1595"/>
      <c r="F4" s="1596" t="s">
        <v>123</v>
      </c>
      <c r="G4" s="1598" t="s">
        <v>156</v>
      </c>
      <c r="H4" s="1600" t="s">
        <v>226</v>
      </c>
      <c r="I4" s="1598" t="s">
        <v>227</v>
      </c>
      <c r="J4" s="1600" t="s">
        <v>284</v>
      </c>
      <c r="K4" s="1598" t="s">
        <v>285</v>
      </c>
      <c r="L4" s="1596" t="s">
        <v>228</v>
      </c>
      <c r="M4" s="682"/>
    </row>
    <row r="5" spans="1:13" s="683" customFormat="1" ht="12" customHeight="1">
      <c r="A5" s="682"/>
      <c r="B5" s="438"/>
      <c r="C5" s="439"/>
      <c r="D5" s="439"/>
      <c r="E5" s="439"/>
      <c r="F5" s="1597"/>
      <c r="G5" s="1599"/>
      <c r="H5" s="1601"/>
      <c r="I5" s="1599"/>
      <c r="J5" s="1601"/>
      <c r="K5" s="1599"/>
      <c r="L5" s="1597"/>
      <c r="M5" s="682"/>
    </row>
    <row r="6" spans="1:13" ht="11.25" customHeight="1">
      <c r="A6" s="520"/>
      <c r="B6" s="1587" t="s">
        <v>229</v>
      </c>
      <c r="C6" s="1588"/>
      <c r="D6" s="1588"/>
      <c r="E6" s="1588"/>
      <c r="F6" s="1094"/>
      <c r="G6" s="1095"/>
      <c r="H6" s="1096"/>
      <c r="I6" s="1095"/>
      <c r="J6" s="1096"/>
      <c r="K6" s="1095"/>
      <c r="L6" s="1094"/>
      <c r="M6" s="520"/>
    </row>
    <row r="7" spans="1:13" ht="11.25" customHeight="1">
      <c r="A7" s="520"/>
      <c r="B7" s="440"/>
      <c r="C7" s="1219"/>
      <c r="D7" s="1586" t="s">
        <v>72</v>
      </c>
      <c r="E7" s="1586"/>
      <c r="F7" s="441">
        <v>395176</v>
      </c>
      <c r="G7" s="442">
        <v>39332485</v>
      </c>
      <c r="H7" s="443">
        <v>99.5315631516084</v>
      </c>
      <c r="I7" s="442">
        <v>652304</v>
      </c>
      <c r="J7" s="443">
        <v>652304</v>
      </c>
      <c r="K7" s="442">
        <v>2609216</v>
      </c>
      <c r="L7" s="445">
        <v>0.9813520466015739</v>
      </c>
      <c r="M7" s="520"/>
    </row>
    <row r="8" spans="1:13" ht="11.25" customHeight="1">
      <c r="A8" s="520"/>
      <c r="B8" s="440"/>
      <c r="C8" s="1219"/>
      <c r="D8" s="1586" t="s">
        <v>98</v>
      </c>
      <c r="E8" s="1586"/>
      <c r="F8" s="441">
        <v>9968</v>
      </c>
      <c r="G8" s="482">
        <v>855477</v>
      </c>
      <c r="H8" s="447">
        <v>85.82233146067416</v>
      </c>
      <c r="I8" s="482">
        <v>15700</v>
      </c>
      <c r="J8" s="447">
        <v>15700</v>
      </c>
      <c r="K8" s="446">
        <v>62800</v>
      </c>
      <c r="L8" s="445">
        <v>0.9940017032499929</v>
      </c>
      <c r="M8" s="520"/>
    </row>
    <row r="9" spans="1:13" ht="11.25" customHeight="1">
      <c r="A9" s="520"/>
      <c r="B9" s="440"/>
      <c r="C9" s="1219"/>
      <c r="D9" s="1586" t="s">
        <v>82</v>
      </c>
      <c r="E9" s="1586"/>
      <c r="F9" s="441">
        <v>3972</v>
      </c>
      <c r="G9" s="482">
        <v>369304</v>
      </c>
      <c r="H9" s="447">
        <v>92.97683786505539</v>
      </c>
      <c r="I9" s="482">
        <v>4651</v>
      </c>
      <c r="J9" s="447">
        <v>4651</v>
      </c>
      <c r="K9" s="446">
        <v>18604</v>
      </c>
      <c r="L9" s="445">
        <v>0.9578647049299321</v>
      </c>
      <c r="M9" s="520"/>
    </row>
    <row r="10" spans="1:13" ht="11.25" customHeight="1">
      <c r="A10" s="520"/>
      <c r="B10" s="440"/>
      <c r="C10" s="1219"/>
      <c r="D10" s="1586" t="s">
        <v>99</v>
      </c>
      <c r="E10" s="1586"/>
      <c r="F10" s="441">
        <v>1195</v>
      </c>
      <c r="G10" s="482">
        <v>166348</v>
      </c>
      <c r="H10" s="447">
        <v>139.20334728033473</v>
      </c>
      <c r="I10" s="482">
        <v>3275</v>
      </c>
      <c r="J10" s="447">
        <v>3275</v>
      </c>
      <c r="K10" s="446">
        <v>13100</v>
      </c>
      <c r="L10" s="445">
        <v>0.979411412899477</v>
      </c>
      <c r="M10" s="520"/>
    </row>
    <row r="11" spans="1:13" ht="11.25" customHeight="1">
      <c r="A11" s="520"/>
      <c r="B11" s="440"/>
      <c r="C11" s="1589" t="s">
        <v>230</v>
      </c>
      <c r="D11" s="1589"/>
      <c r="E11" s="1589"/>
      <c r="F11" s="838"/>
      <c r="G11" s="446"/>
      <c r="H11" s="839"/>
      <c r="I11" s="840"/>
      <c r="J11" s="441">
        <v>3348</v>
      </c>
      <c r="K11" s="446">
        <v>13392</v>
      </c>
      <c r="L11" s="448"/>
      <c r="M11" s="520"/>
    </row>
    <row r="12" spans="1:13" s="684" customFormat="1" ht="11.25" customHeight="1">
      <c r="A12" s="519"/>
      <c r="B12" s="1590" t="s">
        <v>231</v>
      </c>
      <c r="C12" s="1591"/>
      <c r="D12" s="1591"/>
      <c r="E12" s="1591"/>
      <c r="F12" s="449">
        <v>410311</v>
      </c>
      <c r="G12" s="450">
        <v>40723614</v>
      </c>
      <c r="H12" s="450">
        <v>99.25060259169264</v>
      </c>
      <c r="I12" s="450">
        <v>675930</v>
      </c>
      <c r="J12" s="450">
        <v>679278</v>
      </c>
      <c r="K12" s="450">
        <v>2717112</v>
      </c>
      <c r="L12" s="451">
        <v>0.9814263670294833</v>
      </c>
      <c r="M12" s="519"/>
    </row>
    <row r="13" spans="1:13" ht="11.25" customHeight="1">
      <c r="A13" s="520"/>
      <c r="B13" s="452"/>
      <c r="C13" s="453"/>
      <c r="D13" s="454"/>
      <c r="E13" s="454"/>
      <c r="F13" s="1097"/>
      <c r="G13" s="1098"/>
      <c r="H13" s="1099"/>
      <c r="I13" s="1100"/>
      <c r="J13" s="1101"/>
      <c r="K13" s="1102"/>
      <c r="L13" s="1103"/>
      <c r="M13" s="520"/>
    </row>
    <row r="14" spans="1:13" ht="11.25" customHeight="1">
      <c r="A14" s="520"/>
      <c r="B14" s="1587" t="s">
        <v>232</v>
      </c>
      <c r="C14" s="1588"/>
      <c r="D14" s="1588"/>
      <c r="E14" s="1588"/>
      <c r="F14" s="1104"/>
      <c r="G14" s="1102"/>
      <c r="H14" s="1099"/>
      <c r="I14" s="1105"/>
      <c r="J14" s="1099"/>
      <c r="K14" s="1102"/>
      <c r="L14" s="1094"/>
      <c r="M14" s="520"/>
    </row>
    <row r="15" spans="1:13" ht="11.25" customHeight="1">
      <c r="A15" s="520"/>
      <c r="B15" s="455"/>
      <c r="C15" s="1205"/>
      <c r="D15" s="1586" t="s">
        <v>72</v>
      </c>
      <c r="E15" s="1586"/>
      <c r="F15" s="441">
        <v>32833</v>
      </c>
      <c r="G15" s="446">
        <v>3250769</v>
      </c>
      <c r="H15" s="441">
        <v>99.0091980629245</v>
      </c>
      <c r="I15" s="446">
        <v>51019</v>
      </c>
      <c r="J15" s="441">
        <v>51019</v>
      </c>
      <c r="K15" s="446">
        <v>204076</v>
      </c>
      <c r="L15" s="445">
        <v>0.9718946038991129</v>
      </c>
      <c r="M15" s="520"/>
    </row>
    <row r="16" spans="1:13" ht="11.25" customHeight="1">
      <c r="A16" s="520"/>
      <c r="B16" s="455"/>
      <c r="C16" s="1205"/>
      <c r="D16" s="1586" t="s">
        <v>98</v>
      </c>
      <c r="E16" s="1586"/>
      <c r="F16" s="441">
        <v>22355</v>
      </c>
      <c r="G16" s="446">
        <v>1409135</v>
      </c>
      <c r="H16" s="441">
        <v>63.034444195929325</v>
      </c>
      <c r="I16" s="446">
        <v>28065</v>
      </c>
      <c r="J16" s="441">
        <v>28065</v>
      </c>
      <c r="K16" s="446">
        <v>112260</v>
      </c>
      <c r="L16" s="445">
        <v>0.9812553382089924</v>
      </c>
      <c r="M16" s="520"/>
    </row>
    <row r="17" spans="1:13" ht="11.25" customHeight="1">
      <c r="A17" s="520"/>
      <c r="B17" s="455"/>
      <c r="C17" s="1205"/>
      <c r="D17" s="1586" t="s">
        <v>82</v>
      </c>
      <c r="E17" s="1586"/>
      <c r="F17" s="441">
        <v>61791</v>
      </c>
      <c r="G17" s="446">
        <v>6012034</v>
      </c>
      <c r="H17" s="441">
        <v>97.29627292000453</v>
      </c>
      <c r="I17" s="446">
        <v>88143</v>
      </c>
      <c r="J17" s="441">
        <v>88143</v>
      </c>
      <c r="K17" s="446">
        <v>352572</v>
      </c>
      <c r="L17" s="445">
        <v>0.9779003900333807</v>
      </c>
      <c r="M17" s="520"/>
    </row>
    <row r="18" spans="1:13" ht="11.25" customHeight="1">
      <c r="A18" s="520"/>
      <c r="B18" s="455"/>
      <c r="C18" s="1205"/>
      <c r="D18" s="1586" t="s">
        <v>99</v>
      </c>
      <c r="E18" s="1586"/>
      <c r="F18" s="441">
        <v>12410</v>
      </c>
      <c r="G18" s="446">
        <v>1554214</v>
      </c>
      <c r="H18" s="441">
        <v>125.23883964544721</v>
      </c>
      <c r="I18" s="446">
        <v>19241</v>
      </c>
      <c r="J18" s="441">
        <v>19241</v>
      </c>
      <c r="K18" s="446">
        <v>76964</v>
      </c>
      <c r="L18" s="445">
        <v>0.9488878251288588</v>
      </c>
      <c r="M18" s="520"/>
    </row>
    <row r="19" spans="1:13" ht="11.25" customHeight="1">
      <c r="A19" s="520"/>
      <c r="B19" s="455"/>
      <c r="C19" s="1205"/>
      <c r="D19" s="1586" t="s">
        <v>378</v>
      </c>
      <c r="E19" s="1586"/>
      <c r="F19" s="441"/>
      <c r="G19" s="446"/>
      <c r="H19" s="441"/>
      <c r="I19" s="446"/>
      <c r="J19" s="447">
        <v>2680</v>
      </c>
      <c r="K19" s="446">
        <v>10720</v>
      </c>
      <c r="L19" s="445"/>
      <c r="M19" s="520"/>
    </row>
    <row r="20" spans="1:13" ht="11.25" customHeight="1">
      <c r="A20" s="520"/>
      <c r="B20" s="1204"/>
      <c r="C20" s="1589" t="s">
        <v>230</v>
      </c>
      <c r="D20" s="1589"/>
      <c r="E20" s="1589"/>
      <c r="F20" s="441"/>
      <c r="G20" s="841"/>
      <c r="H20" s="842"/>
      <c r="I20" s="843"/>
      <c r="J20" s="441">
        <v>3699</v>
      </c>
      <c r="K20" s="446">
        <v>14796</v>
      </c>
      <c r="L20" s="448"/>
      <c r="M20" s="520"/>
    </row>
    <row r="21" spans="1:13" s="684" customFormat="1" ht="11.25" customHeight="1">
      <c r="A21" s="519"/>
      <c r="B21" s="1604" t="s">
        <v>233</v>
      </c>
      <c r="C21" s="1605"/>
      <c r="D21" s="1605"/>
      <c r="E21" s="1605"/>
      <c r="F21" s="456">
        <v>129389</v>
      </c>
      <c r="G21" s="457">
        <v>12226152</v>
      </c>
      <c r="H21" s="457">
        <v>94.49143281113541</v>
      </c>
      <c r="I21" s="457">
        <v>186468</v>
      </c>
      <c r="J21" s="457">
        <v>192847</v>
      </c>
      <c r="K21" s="457">
        <v>771388</v>
      </c>
      <c r="L21" s="458">
        <v>0.9741734738538451</v>
      </c>
      <c r="M21" s="519"/>
    </row>
    <row r="22" spans="1:13" ht="11.25" customHeight="1">
      <c r="A22" s="520"/>
      <c r="B22" s="459"/>
      <c r="C22" s="454"/>
      <c r="D22" s="454"/>
      <c r="E22" s="454"/>
      <c r="F22" s="1106"/>
      <c r="G22" s="1098"/>
      <c r="H22" s="1107"/>
      <c r="I22" s="1100"/>
      <c r="J22" s="1102"/>
      <c r="K22" s="1102"/>
      <c r="L22" s="1108"/>
      <c r="M22" s="520"/>
    </row>
    <row r="23" spans="1:13" ht="11.25" customHeight="1">
      <c r="A23" s="520"/>
      <c r="B23" s="1606" t="s">
        <v>154</v>
      </c>
      <c r="C23" s="1607"/>
      <c r="D23" s="1607"/>
      <c r="E23" s="1607"/>
      <c r="F23" s="462">
        <v>539700</v>
      </c>
      <c r="G23" s="463">
        <v>52949766</v>
      </c>
      <c r="H23" s="463">
        <v>98.1096275708727</v>
      </c>
      <c r="I23" s="463">
        <v>862398</v>
      </c>
      <c r="J23" s="463">
        <v>872125</v>
      </c>
      <c r="K23" s="463">
        <v>3488500</v>
      </c>
      <c r="L23" s="464">
        <v>0.9796875406535287</v>
      </c>
      <c r="M23" s="520"/>
    </row>
    <row r="24" spans="1:13" ht="11.25" customHeight="1">
      <c r="A24" s="520"/>
      <c r="B24" s="459"/>
      <c r="C24" s="484"/>
      <c r="D24" s="465"/>
      <c r="E24" s="465"/>
      <c r="F24" s="466"/>
      <c r="G24" s="460"/>
      <c r="H24" s="687"/>
      <c r="I24" s="460"/>
      <c r="J24" s="467"/>
      <c r="K24" s="467"/>
      <c r="L24" s="461"/>
      <c r="M24" s="520"/>
    </row>
    <row r="25" spans="1:13" ht="11.25" customHeight="1">
      <c r="A25" s="520"/>
      <c r="B25" s="1592" t="s">
        <v>234</v>
      </c>
      <c r="C25" s="1593"/>
      <c r="D25" s="1593"/>
      <c r="E25" s="1593"/>
      <c r="F25" s="1593"/>
      <c r="G25" s="1593"/>
      <c r="H25" s="1593"/>
      <c r="I25" s="1593"/>
      <c r="J25" s="1593"/>
      <c r="K25" s="1593"/>
      <c r="L25" s="1593"/>
      <c r="M25" s="520"/>
    </row>
    <row r="26" spans="1:13" s="690" customFormat="1" ht="11.25" customHeight="1">
      <c r="A26" s="688"/>
      <c r="B26" s="468"/>
      <c r="C26" s="689"/>
      <c r="D26" s="469"/>
      <c r="E26" s="469"/>
      <c r="F26" s="1596" t="s">
        <v>123</v>
      </c>
      <c r="G26" s="1602" t="s">
        <v>235</v>
      </c>
      <c r="H26" s="1603" t="s">
        <v>236</v>
      </c>
      <c r="I26" s="1602" t="s">
        <v>237</v>
      </c>
      <c r="J26" s="1603"/>
      <c r="K26" s="1602" t="s">
        <v>238</v>
      </c>
      <c r="L26" s="1596" t="s">
        <v>228</v>
      </c>
      <c r="M26" s="688"/>
    </row>
    <row r="27" spans="1:13" s="690" customFormat="1" ht="11.25" customHeight="1">
      <c r="A27" s="688"/>
      <c r="B27" s="468"/>
      <c r="C27" s="689"/>
      <c r="D27" s="469"/>
      <c r="E27" s="469"/>
      <c r="F27" s="1597"/>
      <c r="G27" s="1602"/>
      <c r="H27" s="1603"/>
      <c r="I27" s="1602"/>
      <c r="J27" s="1603"/>
      <c r="K27" s="1602"/>
      <c r="L27" s="1597"/>
      <c r="M27" s="688"/>
    </row>
    <row r="28" spans="1:13" ht="11.25" customHeight="1">
      <c r="A28" s="520"/>
      <c r="B28" s="1584" t="s">
        <v>71</v>
      </c>
      <c r="C28" s="1585"/>
      <c r="D28" s="1585"/>
      <c r="E28" s="1585"/>
      <c r="F28" s="845"/>
      <c r="G28" s="846"/>
      <c r="H28" s="847"/>
      <c r="I28" s="846"/>
      <c r="J28" s="847"/>
      <c r="K28" s="846"/>
      <c r="L28" s="845"/>
      <c r="M28" s="520"/>
    </row>
    <row r="29" spans="1:13" ht="11.25" customHeight="1">
      <c r="A29" s="520"/>
      <c r="B29" s="1587" t="s">
        <v>239</v>
      </c>
      <c r="C29" s="1588"/>
      <c r="D29" s="1588"/>
      <c r="E29" s="1588"/>
      <c r="F29" s="691"/>
      <c r="G29" s="686"/>
      <c r="H29" s="685"/>
      <c r="I29" s="686"/>
      <c r="J29" s="685"/>
      <c r="K29" s="686"/>
      <c r="L29" s="691"/>
      <c r="M29" s="520"/>
    </row>
    <row r="30" spans="1:13" ht="11.25" customHeight="1">
      <c r="A30" s="520"/>
      <c r="B30" s="1051"/>
      <c r="C30" s="1052"/>
      <c r="D30" s="1427" t="s">
        <v>72</v>
      </c>
      <c r="E30" s="1427"/>
      <c r="F30" s="441">
        <v>3228</v>
      </c>
      <c r="G30" s="442">
        <v>267755</v>
      </c>
      <c r="H30" s="470">
        <v>343647</v>
      </c>
      <c r="I30" s="442">
        <v>106.4581784386617</v>
      </c>
      <c r="J30" s="470"/>
      <c r="K30" s="442">
        <v>21557</v>
      </c>
      <c r="L30" s="795">
        <v>0.2671043032021921</v>
      </c>
      <c r="M30" s="520"/>
    </row>
    <row r="31" spans="1:13" ht="11.25" customHeight="1">
      <c r="A31" s="520"/>
      <c r="B31" s="1051"/>
      <c r="C31" s="1052"/>
      <c r="D31" s="1586" t="s">
        <v>98</v>
      </c>
      <c r="E31" s="1586"/>
      <c r="F31" s="441">
        <v>191</v>
      </c>
      <c r="G31" s="446">
        <v>10027</v>
      </c>
      <c r="H31" s="447">
        <v>12013</v>
      </c>
      <c r="I31" s="446">
        <v>62.89528795811518</v>
      </c>
      <c r="J31" s="447"/>
      <c r="K31" s="446">
        <v>966</v>
      </c>
      <c r="L31" s="795">
        <v>1</v>
      </c>
      <c r="M31" s="520"/>
    </row>
    <row r="32" spans="1:13" ht="11.25" customHeight="1">
      <c r="A32" s="520"/>
      <c r="B32" s="1051"/>
      <c r="C32" s="1052"/>
      <c r="D32" s="1427" t="s">
        <v>82</v>
      </c>
      <c r="E32" s="1427"/>
      <c r="F32" s="441">
        <v>898</v>
      </c>
      <c r="G32" s="446">
        <v>152464</v>
      </c>
      <c r="H32" s="447">
        <v>183446</v>
      </c>
      <c r="I32" s="446">
        <v>204.28285077951003</v>
      </c>
      <c r="J32" s="447"/>
      <c r="K32" s="446">
        <v>9592</v>
      </c>
      <c r="L32" s="795">
        <v>0.5018037527822155</v>
      </c>
      <c r="M32" s="520"/>
    </row>
    <row r="33" spans="1:13" ht="11.25" customHeight="1">
      <c r="A33" s="520"/>
      <c r="B33" s="1051"/>
      <c r="C33" s="1052"/>
      <c r="D33" s="1427" t="s">
        <v>99</v>
      </c>
      <c r="E33" s="1427"/>
      <c r="F33" s="441">
        <v>2009</v>
      </c>
      <c r="G33" s="446">
        <v>279844</v>
      </c>
      <c r="H33" s="447">
        <v>312134</v>
      </c>
      <c r="I33" s="446">
        <v>155.36784469885515</v>
      </c>
      <c r="J33" s="447"/>
      <c r="K33" s="446">
        <v>17772</v>
      </c>
      <c r="L33" s="795">
        <v>0.9547532136914325</v>
      </c>
      <c r="M33" s="520"/>
    </row>
    <row r="34" spans="1:13" ht="11.25" customHeight="1">
      <c r="A34" s="520"/>
      <c r="B34" s="1587" t="s">
        <v>240</v>
      </c>
      <c r="C34" s="1588"/>
      <c r="D34" s="1588"/>
      <c r="E34" s="1588"/>
      <c r="F34" s="441"/>
      <c r="G34" s="444"/>
      <c r="H34" s="447"/>
      <c r="I34" s="444"/>
      <c r="J34" s="447"/>
      <c r="K34" s="444"/>
      <c r="L34" s="447"/>
      <c r="M34" s="520"/>
    </row>
    <row r="35" spans="1:13" ht="11.25" customHeight="1">
      <c r="A35" s="520"/>
      <c r="B35" s="1051"/>
      <c r="C35" s="1052"/>
      <c r="D35" s="1427" t="s">
        <v>72</v>
      </c>
      <c r="E35" s="1427"/>
      <c r="F35" s="441">
        <v>15782</v>
      </c>
      <c r="G35" s="446">
        <v>1220748</v>
      </c>
      <c r="H35" s="447">
        <v>2126366</v>
      </c>
      <c r="I35" s="446">
        <v>134.73362058040806</v>
      </c>
      <c r="J35" s="447"/>
      <c r="K35" s="446">
        <v>124266</v>
      </c>
      <c r="L35" s="447"/>
      <c r="M35" s="520"/>
    </row>
    <row r="36" spans="1:13" ht="11.25" customHeight="1">
      <c r="A36" s="520"/>
      <c r="B36" s="1051"/>
      <c r="C36" s="1052"/>
      <c r="D36" s="1586" t="s">
        <v>98</v>
      </c>
      <c r="E36" s="1586"/>
      <c r="F36" s="441">
        <v>1426</v>
      </c>
      <c r="G36" s="446">
        <v>74723</v>
      </c>
      <c r="H36" s="447">
        <v>132082</v>
      </c>
      <c r="I36" s="446">
        <v>92.62412342215988</v>
      </c>
      <c r="J36" s="447"/>
      <c r="K36" s="446">
        <v>9971</v>
      </c>
      <c r="L36" s="447"/>
      <c r="M36" s="520"/>
    </row>
    <row r="37" spans="1:13" ht="11.25" customHeight="1">
      <c r="A37" s="520"/>
      <c r="B37" s="1051"/>
      <c r="C37" s="1052"/>
      <c r="D37" s="1427" t="s">
        <v>82</v>
      </c>
      <c r="E37" s="1427"/>
      <c r="F37" s="441">
        <v>6371</v>
      </c>
      <c r="G37" s="446">
        <v>356069</v>
      </c>
      <c r="H37" s="447">
        <v>770391</v>
      </c>
      <c r="I37" s="446">
        <v>120.92151938471197</v>
      </c>
      <c r="J37" s="447"/>
      <c r="K37" s="446">
        <v>38450</v>
      </c>
      <c r="L37" s="447"/>
      <c r="M37" s="520"/>
    </row>
    <row r="38" spans="1:13" ht="11.25" customHeight="1">
      <c r="A38" s="520"/>
      <c r="B38" s="1051"/>
      <c r="C38" s="1052"/>
      <c r="D38" s="1427" t="s">
        <v>99</v>
      </c>
      <c r="E38" s="1427"/>
      <c r="F38" s="441">
        <v>4780</v>
      </c>
      <c r="G38" s="446">
        <v>359434</v>
      </c>
      <c r="H38" s="447">
        <v>814500</v>
      </c>
      <c r="I38" s="446">
        <v>170.39748953974896</v>
      </c>
      <c r="J38" s="447"/>
      <c r="K38" s="446">
        <v>44723</v>
      </c>
      <c r="L38" s="447"/>
      <c r="M38" s="520"/>
    </row>
    <row r="39" spans="1:13" ht="11.25" customHeight="1">
      <c r="A39" s="520"/>
      <c r="B39" s="1590" t="s">
        <v>241</v>
      </c>
      <c r="C39" s="1591"/>
      <c r="D39" s="1591"/>
      <c r="E39" s="1591"/>
      <c r="F39" s="449">
        <v>34685</v>
      </c>
      <c r="G39" s="450">
        <v>2721064</v>
      </c>
      <c r="H39" s="471">
        <v>4694579</v>
      </c>
      <c r="I39" s="471">
        <v>135.34896929508432</v>
      </c>
      <c r="J39" s="471"/>
      <c r="K39" s="471">
        <v>267297</v>
      </c>
      <c r="L39" s="471"/>
      <c r="M39" s="520"/>
    </row>
    <row r="40" spans="1:13" ht="11.25" customHeight="1">
      <c r="A40" s="520"/>
      <c r="B40" s="692"/>
      <c r="C40" s="484"/>
      <c r="D40" s="484"/>
      <c r="E40" s="484"/>
      <c r="F40" s="1109"/>
      <c r="G40" s="1107"/>
      <c r="H40" s="1110"/>
      <c r="I40" s="1105"/>
      <c r="J40" s="1110"/>
      <c r="K40" s="1105"/>
      <c r="L40" s="1110"/>
      <c r="M40" s="520"/>
    </row>
    <row r="41" spans="1:13" ht="11.25" customHeight="1">
      <c r="A41" s="520"/>
      <c r="B41" s="1587" t="s">
        <v>74</v>
      </c>
      <c r="C41" s="1608"/>
      <c r="D41" s="1608"/>
      <c r="E41" s="1608"/>
      <c r="F41" s="1109"/>
      <c r="G41" s="1107"/>
      <c r="H41" s="1110"/>
      <c r="I41" s="1105"/>
      <c r="J41" s="1110"/>
      <c r="K41" s="1105"/>
      <c r="L41" s="1110"/>
      <c r="M41" s="520"/>
    </row>
    <row r="42" spans="1:13" ht="11.25" customHeight="1">
      <c r="A42" s="520"/>
      <c r="B42" s="1051"/>
      <c r="C42" s="1052"/>
      <c r="D42" s="1586" t="s">
        <v>72</v>
      </c>
      <c r="E42" s="1586"/>
      <c r="F42" s="441">
        <v>959</v>
      </c>
      <c r="G42" s="472">
        <v>35305</v>
      </c>
      <c r="H42" s="441">
        <v>77786</v>
      </c>
      <c r="I42" s="472">
        <v>81.11157455683004</v>
      </c>
      <c r="J42" s="848"/>
      <c r="K42" s="472">
        <v>5457</v>
      </c>
      <c r="L42" s="441"/>
      <c r="M42" s="520"/>
    </row>
    <row r="43" spans="1:13" ht="11.25" customHeight="1">
      <c r="A43" s="520"/>
      <c r="B43" s="1051"/>
      <c r="C43" s="1052"/>
      <c r="D43" s="1586" t="s">
        <v>98</v>
      </c>
      <c r="E43" s="1586"/>
      <c r="F43" s="441">
        <v>885</v>
      </c>
      <c r="G43" s="472">
        <v>26228</v>
      </c>
      <c r="H43" s="441">
        <v>49817</v>
      </c>
      <c r="I43" s="472">
        <v>56.29039548022599</v>
      </c>
      <c r="J43" s="848"/>
      <c r="K43" s="472">
        <v>3792</v>
      </c>
      <c r="L43" s="441"/>
      <c r="M43" s="520"/>
    </row>
    <row r="44" spans="1:13" ht="11.25" customHeight="1">
      <c r="A44" s="520"/>
      <c r="B44" s="1051"/>
      <c r="C44" s="1052"/>
      <c r="D44" s="1427" t="s">
        <v>82</v>
      </c>
      <c r="E44" s="1427"/>
      <c r="F44" s="441">
        <v>474</v>
      </c>
      <c r="G44" s="446">
        <v>15880</v>
      </c>
      <c r="H44" s="441">
        <v>41756</v>
      </c>
      <c r="I44" s="446">
        <v>88.09282700421942</v>
      </c>
      <c r="J44" s="447"/>
      <c r="K44" s="446">
        <v>2166</v>
      </c>
      <c r="L44" s="441"/>
      <c r="M44" s="520"/>
    </row>
    <row r="45" spans="1:13" ht="11.25" customHeight="1">
      <c r="A45" s="520"/>
      <c r="B45" s="1051"/>
      <c r="C45" s="1052"/>
      <c r="D45" s="1427" t="s">
        <v>99</v>
      </c>
      <c r="E45" s="1427"/>
      <c r="F45" s="441">
        <v>1821</v>
      </c>
      <c r="G45" s="446">
        <v>79055</v>
      </c>
      <c r="H45" s="441">
        <v>117836</v>
      </c>
      <c r="I45" s="446">
        <v>64.70950027457441</v>
      </c>
      <c r="J45" s="447"/>
      <c r="K45" s="446">
        <v>6256</v>
      </c>
      <c r="L45" s="441"/>
      <c r="M45" s="520"/>
    </row>
    <row r="46" spans="1:13" ht="11.25" customHeight="1">
      <c r="A46" s="520"/>
      <c r="B46" s="1604" t="s">
        <v>242</v>
      </c>
      <c r="C46" s="1605"/>
      <c r="D46" s="1605"/>
      <c r="E46" s="1605"/>
      <c r="F46" s="456">
        <v>4139</v>
      </c>
      <c r="G46" s="473">
        <v>156468</v>
      </c>
      <c r="H46" s="474">
        <v>287195</v>
      </c>
      <c r="I46" s="474">
        <v>69.38753322058469</v>
      </c>
      <c r="J46" s="474"/>
      <c r="K46" s="474">
        <v>17671</v>
      </c>
      <c r="L46" s="1111"/>
      <c r="M46" s="520"/>
    </row>
    <row r="47" spans="1:13" ht="11.25" customHeight="1">
      <c r="A47" s="520"/>
      <c r="B47" s="692"/>
      <c r="C47" s="484"/>
      <c r="D47" s="484"/>
      <c r="E47" s="484"/>
      <c r="F47" s="1112"/>
      <c r="G47" s="1113"/>
      <c r="H47" s="1113"/>
      <c r="I47" s="1114"/>
      <c r="J47" s="1114"/>
      <c r="K47" s="1114"/>
      <c r="L47" s="1112"/>
      <c r="M47" s="520"/>
    </row>
    <row r="48" spans="1:13" s="696" customFormat="1" ht="12">
      <c r="A48" s="520"/>
      <c r="B48" s="1606" t="s">
        <v>243</v>
      </c>
      <c r="C48" s="1607"/>
      <c r="D48" s="1607"/>
      <c r="E48" s="1607"/>
      <c r="F48" s="475">
        <v>38824</v>
      </c>
      <c r="G48" s="476">
        <v>2877532</v>
      </c>
      <c r="H48" s="477">
        <v>4981774</v>
      </c>
      <c r="I48" s="463">
        <v>128.31686585617143</v>
      </c>
      <c r="J48" s="694"/>
      <c r="K48" s="463">
        <v>284968</v>
      </c>
      <c r="L48" s="695"/>
      <c r="M48" s="520"/>
    </row>
    <row r="49" spans="1:13" ht="12">
      <c r="A49" s="520"/>
      <c r="B49" s="1609" t="s">
        <v>286</v>
      </c>
      <c r="C49" s="1586"/>
      <c r="D49" s="1586"/>
      <c r="E49" s="1586"/>
      <c r="F49" s="1586"/>
      <c r="G49" s="849">
        <v>2137428</v>
      </c>
      <c r="H49" s="1115"/>
      <c r="I49" s="1115"/>
      <c r="J49" s="1114"/>
      <c r="K49" s="1115"/>
      <c r="L49" s="1112"/>
      <c r="M49" s="520"/>
    </row>
    <row r="50" spans="1:13" ht="12">
      <c r="A50" s="520"/>
      <c r="B50" s="478" t="s">
        <v>351</v>
      </c>
      <c r="C50" s="479"/>
      <c r="D50" s="479"/>
      <c r="E50" s="479"/>
      <c r="F50" s="480"/>
      <c r="G50" s="844">
        <v>5014960</v>
      </c>
      <c r="H50" s="1116"/>
      <c r="I50" s="1116"/>
      <c r="J50" s="1116"/>
      <c r="K50" s="1116"/>
      <c r="L50" s="925"/>
      <c r="M50" s="520"/>
    </row>
    <row r="51" spans="1:13" ht="12">
      <c r="A51" s="520"/>
      <c r="B51" s="520"/>
      <c r="C51" s="520"/>
      <c r="D51" s="520"/>
      <c r="E51" s="520"/>
      <c r="F51" s="520"/>
      <c r="G51" s="495"/>
      <c r="H51" s="495"/>
      <c r="I51" s="495"/>
      <c r="J51" s="680"/>
      <c r="K51" s="680"/>
      <c r="L51" s="520"/>
      <c r="M51" s="520"/>
    </row>
  </sheetData>
  <sheetProtection formatCells="0" formatColumns="0" formatRows="0" sort="0" autoFilter="0" pivotTables="0"/>
  <mergeCells count="53">
    <mergeCell ref="D45:E45"/>
    <mergeCell ref="B46:E46"/>
    <mergeCell ref="D43:E43"/>
    <mergeCell ref="B41:E41"/>
    <mergeCell ref="B49:F49"/>
    <mergeCell ref="D44:E44"/>
    <mergeCell ref="D42:E42"/>
    <mergeCell ref="B48:E48"/>
    <mergeCell ref="B34:E34"/>
    <mergeCell ref="D38:E38"/>
    <mergeCell ref="B39:E39"/>
    <mergeCell ref="D30:E30"/>
    <mergeCell ref="D31:E31"/>
    <mergeCell ref="D32:E32"/>
    <mergeCell ref="D35:E35"/>
    <mergeCell ref="D36:E36"/>
    <mergeCell ref="D37:E37"/>
    <mergeCell ref="L26:L27"/>
    <mergeCell ref="F26:F27"/>
    <mergeCell ref="G26:G27"/>
    <mergeCell ref="H26:H27"/>
    <mergeCell ref="B29:E29"/>
    <mergeCell ref="D33:E33"/>
    <mergeCell ref="J4:J5"/>
    <mergeCell ref="K4:K5"/>
    <mergeCell ref="L4:L5"/>
    <mergeCell ref="I26:I27"/>
    <mergeCell ref="J26:J27"/>
    <mergeCell ref="C20:E20"/>
    <mergeCell ref="B21:E21"/>
    <mergeCell ref="B23:E23"/>
    <mergeCell ref="B25:L25"/>
    <mergeCell ref="K26:K27"/>
    <mergeCell ref="D15:E15"/>
    <mergeCell ref="D16:E16"/>
    <mergeCell ref="D17:E17"/>
    <mergeCell ref="D19:E19"/>
    <mergeCell ref="B3:L3"/>
    <mergeCell ref="B4:E4"/>
    <mergeCell ref="F4:F5"/>
    <mergeCell ref="G4:G5"/>
    <mergeCell ref="H4:H5"/>
    <mergeCell ref="I4:I5"/>
    <mergeCell ref="B28:E28"/>
    <mergeCell ref="D18:E18"/>
    <mergeCell ref="B6:E6"/>
    <mergeCell ref="D7:E7"/>
    <mergeCell ref="D8:E8"/>
    <mergeCell ref="D9:E9"/>
    <mergeCell ref="D10:E10"/>
    <mergeCell ref="C11:E11"/>
    <mergeCell ref="B12:E12"/>
    <mergeCell ref="B14:E14"/>
  </mergeCells>
  <printOptions/>
  <pageMargins left="0.5" right="0.5" top="0.8" bottom="0.63" header="0.5" footer="0.5"/>
  <pageSetup fitToHeight="1" fitToWidth="1"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8"/>
  <sheetViews>
    <sheetView showGridLines="0" zoomScalePageLayoutView="0" workbookViewId="0" topLeftCell="A1">
      <selection activeCell="D52" sqref="D52"/>
    </sheetView>
  </sheetViews>
  <sheetFormatPr defaultColWidth="8.8515625" defaultRowHeight="15"/>
  <cols>
    <col min="1" max="1" width="1.7109375" style="569" customWidth="1"/>
    <col min="2" max="3" width="2.7109375" style="569" customWidth="1"/>
    <col min="4" max="4" width="114.7109375" style="569" customWidth="1"/>
    <col min="5" max="6" width="16.7109375" style="705" customWidth="1"/>
    <col min="7" max="7" width="0.71875" style="569" customWidth="1"/>
    <col min="8" max="8" width="11.57421875" style="569" customWidth="1"/>
    <col min="9" max="9" width="8.8515625" style="569" customWidth="1"/>
    <col min="10" max="10" width="9.421875" style="569" bestFit="1" customWidth="1"/>
    <col min="11" max="14" width="8.8515625" style="569" customWidth="1"/>
    <col min="15" max="15" width="11.140625" style="569" bestFit="1" customWidth="1"/>
    <col min="16" max="16384" width="8.8515625" style="569" customWidth="1"/>
  </cols>
  <sheetData>
    <row r="1" spans="1:8" ht="12" customHeight="1">
      <c r="A1" s="697"/>
      <c r="B1" s="697"/>
      <c r="C1" s="697"/>
      <c r="D1" s="697"/>
      <c r="E1" s="699"/>
      <c r="F1" s="699"/>
      <c r="G1" s="697"/>
      <c r="H1" s="697"/>
    </row>
    <row r="2" spans="1:8" ht="10.5" customHeight="1">
      <c r="A2" s="697"/>
      <c r="B2" s="1204" t="s">
        <v>0</v>
      </c>
      <c r="C2" s="1205"/>
      <c r="D2" s="1205"/>
      <c r="E2" s="700"/>
      <c r="F2" s="700"/>
      <c r="G2" s="697"/>
      <c r="H2" s="697"/>
    </row>
    <row r="3" spans="1:8" ht="10.5" customHeight="1">
      <c r="A3" s="697"/>
      <c r="B3" s="1616" t="s">
        <v>244</v>
      </c>
      <c r="C3" s="1617"/>
      <c r="D3" s="1617"/>
      <c r="E3" s="1617"/>
      <c r="F3" s="1617"/>
      <c r="G3" s="697"/>
      <c r="H3" s="697"/>
    </row>
    <row r="4" spans="1:8" ht="10.5" customHeight="1" hidden="1">
      <c r="A4" s="697"/>
      <c r="B4" s="1223"/>
      <c r="C4" s="1224"/>
      <c r="D4" s="1224"/>
      <c r="E4" s="1225"/>
      <c r="F4" s="1226" t="s">
        <v>396</v>
      </c>
      <c r="G4" s="697"/>
      <c r="H4" s="697"/>
    </row>
    <row r="5" spans="1:8" ht="10.5" customHeight="1" hidden="1">
      <c r="A5" s="697"/>
      <c r="B5" s="1618" t="s">
        <v>71</v>
      </c>
      <c r="C5" s="1610"/>
      <c r="D5" s="1610"/>
      <c r="E5" s="1227"/>
      <c r="F5" s="1228"/>
      <c r="G5" s="697"/>
      <c r="H5" s="697"/>
    </row>
    <row r="6" spans="1:8" ht="10.5" customHeight="1">
      <c r="A6" s="697"/>
      <c r="B6" s="1613" t="s">
        <v>12</v>
      </c>
      <c r="C6" s="1614"/>
      <c r="D6" s="1614"/>
      <c r="E6" s="36"/>
      <c r="F6" s="1229"/>
      <c r="G6" s="697"/>
      <c r="H6" s="697"/>
    </row>
    <row r="7" spans="1:8" ht="10.5" customHeight="1">
      <c r="A7" s="697"/>
      <c r="B7" s="481"/>
      <c r="C7" s="1615" t="s">
        <v>11</v>
      </c>
      <c r="D7" s="1615"/>
      <c r="E7" s="701"/>
      <c r="F7" s="1120">
        <v>556117</v>
      </c>
      <c r="G7" s="697"/>
      <c r="H7" s="697"/>
    </row>
    <row r="8" spans="1:8" ht="10.5" customHeight="1">
      <c r="A8" s="697"/>
      <c r="B8" s="481"/>
      <c r="C8" s="1615" t="s">
        <v>245</v>
      </c>
      <c r="D8" s="1615"/>
      <c r="E8" s="701"/>
      <c r="F8" s="482">
        <v>28555</v>
      </c>
      <c r="G8" s="697"/>
      <c r="H8" s="697"/>
    </row>
    <row r="9" spans="1:8" ht="10.5" customHeight="1">
      <c r="A9" s="697"/>
      <c r="B9" s="481"/>
      <c r="C9" s="1220" t="s">
        <v>246</v>
      </c>
      <c r="D9" s="483"/>
      <c r="E9" s="701"/>
      <c r="F9" s="1121">
        <v>1705168</v>
      </c>
      <c r="G9" s="697"/>
      <c r="H9" s="697"/>
    </row>
    <row r="10" spans="1:8" ht="10.5" customHeight="1">
      <c r="A10" s="697"/>
      <c r="B10" s="481"/>
      <c r="C10" s="1222" t="s">
        <v>358</v>
      </c>
      <c r="D10" s="1222"/>
      <c r="E10" s="701"/>
      <c r="F10" s="1122">
        <v>3426571</v>
      </c>
      <c r="G10" s="697"/>
      <c r="H10" s="697"/>
    </row>
    <row r="11" spans="1:8" ht="10.5" customHeight="1" hidden="1">
      <c r="A11" s="697"/>
      <c r="B11" s="481"/>
      <c r="C11" s="1222" t="s">
        <v>397</v>
      </c>
      <c r="D11" s="1222"/>
      <c r="E11" s="701"/>
      <c r="F11" s="1230">
        <v>0</v>
      </c>
      <c r="G11" s="697"/>
      <c r="H11" s="697"/>
    </row>
    <row r="12" spans="1:15" ht="10.5" customHeight="1">
      <c r="A12" s="697"/>
      <c r="B12" s="481"/>
      <c r="C12" s="1610" t="s">
        <v>320</v>
      </c>
      <c r="D12" s="1610"/>
      <c r="E12" s="701"/>
      <c r="F12" s="1121">
        <v>625645</v>
      </c>
      <c r="G12" s="697"/>
      <c r="H12" s="697"/>
      <c r="O12" s="1117"/>
    </row>
    <row r="13" spans="1:15" ht="10.5" customHeight="1">
      <c r="A13" s="697"/>
      <c r="B13" s="481"/>
      <c r="C13" s="1610" t="s">
        <v>247</v>
      </c>
      <c r="D13" s="1610"/>
      <c r="E13" s="701"/>
      <c r="F13" s="1122">
        <v>324635.39572000003</v>
      </c>
      <c r="G13" s="697"/>
      <c r="H13" s="697"/>
      <c r="O13" s="1117"/>
    </row>
    <row r="14" spans="1:15" ht="10.5" customHeight="1">
      <c r="A14" s="697"/>
      <c r="B14" s="481"/>
      <c r="C14" s="1222" t="s">
        <v>248</v>
      </c>
      <c r="D14" s="1222"/>
      <c r="E14" s="701"/>
      <c r="F14" s="1121">
        <v>785503.0028529987</v>
      </c>
      <c r="G14" s="697"/>
      <c r="H14" s="697"/>
      <c r="O14" s="1118"/>
    </row>
    <row r="15" spans="1:8" ht="10.5" customHeight="1">
      <c r="A15" s="697"/>
      <c r="B15" s="850" t="s">
        <v>249</v>
      </c>
      <c r="C15" s="851"/>
      <c r="D15" s="852"/>
      <c r="E15" s="853"/>
      <c r="F15" s="854">
        <v>7452194.398572999</v>
      </c>
      <c r="G15" s="697"/>
      <c r="H15" s="697"/>
    </row>
    <row r="16" spans="1:8" ht="10.5" customHeight="1" hidden="1">
      <c r="A16" s="697"/>
      <c r="B16" s="1231"/>
      <c r="C16" s="1224"/>
      <c r="D16" s="1224"/>
      <c r="E16" s="701"/>
      <c r="F16" s="1232"/>
      <c r="G16" s="697"/>
      <c r="H16" s="697"/>
    </row>
    <row r="17" spans="1:8" ht="10.5" customHeight="1">
      <c r="A17" s="697"/>
      <c r="B17" s="1613" t="s">
        <v>113</v>
      </c>
      <c r="C17" s="1614"/>
      <c r="D17" s="1614"/>
      <c r="E17" s="701"/>
      <c r="F17" s="1123"/>
      <c r="G17" s="697"/>
      <c r="H17" s="697"/>
    </row>
    <row r="18" spans="1:8" ht="10.5" customHeight="1">
      <c r="A18" s="697"/>
      <c r="B18" s="1221"/>
      <c r="C18" s="1610" t="s">
        <v>250</v>
      </c>
      <c r="D18" s="1610"/>
      <c r="E18" s="701"/>
      <c r="F18" s="1124">
        <v>1261997</v>
      </c>
      <c r="G18" s="697"/>
      <c r="H18" s="697"/>
    </row>
    <row r="19" spans="1:8" ht="10.5" customHeight="1">
      <c r="A19" s="697"/>
      <c r="B19" s="1221"/>
      <c r="C19" s="1610" t="s">
        <v>251</v>
      </c>
      <c r="D19" s="1610"/>
      <c r="E19" s="701"/>
      <c r="F19" s="1122">
        <v>75007</v>
      </c>
      <c r="G19" s="697"/>
      <c r="H19" s="697"/>
    </row>
    <row r="20" spans="1:8" ht="10.5" customHeight="1">
      <c r="A20" s="697"/>
      <c r="B20" s="1221"/>
      <c r="C20" s="1610" t="s">
        <v>252</v>
      </c>
      <c r="D20" s="1610"/>
      <c r="E20" s="701"/>
      <c r="F20" s="1122">
        <v>38856</v>
      </c>
      <c r="G20" s="697"/>
      <c r="H20" s="697"/>
    </row>
    <row r="21" spans="1:10" ht="10.5" customHeight="1">
      <c r="A21" s="697"/>
      <c r="B21" s="1221"/>
      <c r="C21" s="1610" t="s">
        <v>253</v>
      </c>
      <c r="D21" s="1610"/>
      <c r="E21" s="701"/>
      <c r="F21" s="1122">
        <v>373432</v>
      </c>
      <c r="G21" s="697"/>
      <c r="H21" s="697"/>
      <c r="J21" s="855"/>
    </row>
    <row r="22" spans="1:8" ht="10.5" customHeight="1">
      <c r="A22" s="697"/>
      <c r="B22" s="1221"/>
      <c r="C22" s="1610" t="s">
        <v>113</v>
      </c>
      <c r="D22" s="1610"/>
      <c r="E22" s="701"/>
      <c r="F22" s="1121">
        <v>467650</v>
      </c>
      <c r="G22" s="697"/>
      <c r="H22" s="697"/>
    </row>
    <row r="23" spans="1:8" ht="10.5" customHeight="1">
      <c r="A23" s="697"/>
      <c r="B23" s="850" t="s">
        <v>114</v>
      </c>
      <c r="C23" s="856"/>
      <c r="D23" s="852"/>
      <c r="E23" s="853"/>
      <c r="F23" s="854">
        <v>2216942</v>
      </c>
      <c r="G23" s="697"/>
      <c r="H23" s="697"/>
    </row>
    <row r="24" spans="1:8" ht="10.5" customHeight="1" hidden="1">
      <c r="A24" s="697"/>
      <c r="B24" s="1231"/>
      <c r="C24" s="1233"/>
      <c r="D24" s="1233"/>
      <c r="E24" s="701"/>
      <c r="F24" s="1232"/>
      <c r="G24" s="697"/>
      <c r="H24" s="697"/>
    </row>
    <row r="25" spans="1:8" ht="13.5">
      <c r="A25" s="697"/>
      <c r="B25" s="1613" t="s">
        <v>321</v>
      </c>
      <c r="C25" s="1614"/>
      <c r="D25" s="1614"/>
      <c r="E25" s="701"/>
      <c r="F25" s="1232"/>
      <c r="G25" s="697"/>
      <c r="H25" s="697"/>
    </row>
    <row r="26" spans="1:8" ht="10.5" customHeight="1">
      <c r="A26" s="697"/>
      <c r="B26" s="481"/>
      <c r="C26" s="1615" t="s">
        <v>322</v>
      </c>
      <c r="D26" s="1615"/>
      <c r="E26" s="701"/>
      <c r="F26" s="1124">
        <v>-120382.74857549262</v>
      </c>
      <c r="G26" s="697"/>
      <c r="H26" s="1119"/>
    </row>
    <row r="27" spans="1:8" ht="10.5" customHeight="1">
      <c r="A27" s="697"/>
      <c r="B27" s="481"/>
      <c r="C27" s="1610" t="s">
        <v>323</v>
      </c>
      <c r="D27" s="1610"/>
      <c r="E27" s="701"/>
      <c r="F27" s="1124">
        <v>258164.3155869781</v>
      </c>
      <c r="G27" s="697"/>
      <c r="H27" s="1119"/>
    </row>
    <row r="28" spans="1:8" ht="10.5" customHeight="1">
      <c r="A28" s="697"/>
      <c r="B28" s="481"/>
      <c r="C28" s="1220" t="s">
        <v>324</v>
      </c>
      <c r="D28" s="1220"/>
      <c r="E28" s="701"/>
      <c r="F28" s="1124">
        <v>-132758</v>
      </c>
      <c r="G28" s="697"/>
      <c r="H28" s="1119"/>
    </row>
    <row r="29" spans="1:8" ht="10.5" customHeight="1">
      <c r="A29" s="697"/>
      <c r="B29" s="481"/>
      <c r="C29" s="1610" t="s">
        <v>325</v>
      </c>
      <c r="D29" s="1610"/>
      <c r="E29" s="701"/>
      <c r="F29" s="1124">
        <v>111603</v>
      </c>
      <c r="G29" s="697"/>
      <c r="H29" s="1119"/>
    </row>
    <row r="30" spans="1:8" ht="6" customHeight="1">
      <c r="A30" s="697"/>
      <c r="B30" s="37"/>
      <c r="C30" s="38"/>
      <c r="D30" s="38"/>
      <c r="E30" s="702"/>
      <c r="F30" s="1125"/>
      <c r="G30" s="697"/>
      <c r="H30" s="1119"/>
    </row>
    <row r="31" spans="1:8" ht="10.5" customHeight="1">
      <c r="A31" s="697"/>
      <c r="B31" s="1613" t="s">
        <v>5</v>
      </c>
      <c r="C31" s="1614"/>
      <c r="D31" s="1614"/>
      <c r="E31" s="701"/>
      <c r="F31" s="1126"/>
      <c r="G31" s="697"/>
      <c r="H31" s="1119"/>
    </row>
    <row r="32" spans="1:8" ht="10.5" customHeight="1" hidden="1">
      <c r="A32" s="697"/>
      <c r="B32" s="1611"/>
      <c r="C32" s="1612"/>
      <c r="D32" s="1612"/>
      <c r="E32" s="1234"/>
      <c r="F32" s="1235"/>
      <c r="G32" s="697"/>
      <c r="H32" s="1119"/>
    </row>
    <row r="33" spans="1:16" ht="10.5" customHeight="1">
      <c r="A33" s="697"/>
      <c r="B33" s="692"/>
      <c r="C33" s="1205" t="s">
        <v>254</v>
      </c>
      <c r="D33" s="484"/>
      <c r="E33" s="701"/>
      <c r="F33" s="1124">
        <v>2519590</v>
      </c>
      <c r="G33" s="697"/>
      <c r="H33" s="697"/>
      <c r="P33" s="804"/>
    </row>
    <row r="34" spans="1:8" ht="10.5" customHeight="1">
      <c r="A34" s="697"/>
      <c r="B34" s="692"/>
      <c r="C34" s="1205" t="s">
        <v>255</v>
      </c>
      <c r="D34" s="484"/>
      <c r="E34" s="701"/>
      <c r="F34" s="1124">
        <v>-19562</v>
      </c>
      <c r="G34" s="697"/>
      <c r="H34" s="697"/>
    </row>
    <row r="35" spans="1:8" ht="10.5" customHeight="1">
      <c r="A35" s="697"/>
      <c r="B35" s="692"/>
      <c r="C35" s="1205" t="s">
        <v>263</v>
      </c>
      <c r="D35" s="484"/>
      <c r="E35" s="701"/>
      <c r="F35" s="1124">
        <v>31709</v>
      </c>
      <c r="G35" s="697"/>
      <c r="H35" s="1119"/>
    </row>
    <row r="36" spans="1:8" ht="10.5" customHeight="1" hidden="1">
      <c r="A36" s="697"/>
      <c r="B36" s="1236" t="s">
        <v>398</v>
      </c>
      <c r="C36" s="1237"/>
      <c r="D36" s="1237"/>
      <c r="E36" s="1238"/>
      <c r="F36" s="1239">
        <f>SUM(F33:F35)</f>
        <v>2531737</v>
      </c>
      <c r="G36" s="697"/>
      <c r="H36" s="697"/>
    </row>
    <row r="37" spans="1:8" ht="7.5" customHeight="1">
      <c r="A37" s="697"/>
      <c r="B37" s="692"/>
      <c r="C37" s="484"/>
      <c r="D37" s="484"/>
      <c r="E37" s="701"/>
      <c r="F37" s="700"/>
      <c r="G37" s="697"/>
      <c r="H37" s="697"/>
    </row>
    <row r="38" spans="1:8" ht="10.5" customHeight="1">
      <c r="A38" s="697"/>
      <c r="B38" s="1620" t="s">
        <v>256</v>
      </c>
      <c r="C38" s="1621"/>
      <c r="D38" s="1621"/>
      <c r="E38" s="1621"/>
      <c r="F38" s="1621"/>
      <c r="G38" s="697"/>
      <c r="H38" s="697"/>
    </row>
    <row r="39" spans="1:8" ht="6" customHeight="1" hidden="1">
      <c r="A39" s="697"/>
      <c r="B39" s="1240"/>
      <c r="C39" s="1241"/>
      <c r="D39" s="1241"/>
      <c r="E39" s="1242" t="s">
        <v>399</v>
      </c>
      <c r="F39" s="1243" t="s">
        <v>400</v>
      </c>
      <c r="G39" s="697"/>
      <c r="H39" s="697"/>
    </row>
    <row r="40" spans="1:8" ht="10.5" customHeight="1">
      <c r="A40" s="697"/>
      <c r="B40" s="1619" t="s">
        <v>257</v>
      </c>
      <c r="C40" s="1489"/>
      <c r="D40" s="1489"/>
      <c r="E40" s="857"/>
      <c r="F40" s="700"/>
      <c r="G40" s="697"/>
      <c r="H40" s="697"/>
    </row>
    <row r="41" spans="1:8" ht="10.5" customHeight="1">
      <c r="A41" s="697"/>
      <c r="B41" s="1204"/>
      <c r="C41" s="1194" t="s">
        <v>287</v>
      </c>
      <c r="D41" s="1194"/>
      <c r="E41" s="1127">
        <v>84366</v>
      </c>
      <c r="F41" s="1128">
        <f>E41*4</f>
        <v>337464</v>
      </c>
      <c r="G41" s="697"/>
      <c r="H41" s="697"/>
    </row>
    <row r="42" spans="1:8" ht="10.5" customHeight="1">
      <c r="A42" s="697"/>
      <c r="B42" s="1204"/>
      <c r="C42" s="1194" t="s">
        <v>379</v>
      </c>
      <c r="D42" s="1194"/>
      <c r="E42" s="1129">
        <v>16747</v>
      </c>
      <c r="F42" s="1130">
        <v>53092</v>
      </c>
      <c r="G42" s="697"/>
      <c r="H42" s="697"/>
    </row>
    <row r="43" spans="1:8" ht="10.5" customHeight="1">
      <c r="A43" s="697"/>
      <c r="B43" s="1204"/>
      <c r="C43" s="1194" t="s">
        <v>401</v>
      </c>
      <c r="D43" s="1194"/>
      <c r="E43" s="1129">
        <v>-21970</v>
      </c>
      <c r="F43" s="1130">
        <v>-77928</v>
      </c>
      <c r="G43" s="697"/>
      <c r="H43" s="697"/>
    </row>
    <row r="44" spans="1:8" ht="10.5" customHeight="1">
      <c r="A44" s="697"/>
      <c r="B44" s="858" t="s">
        <v>380</v>
      </c>
      <c r="C44" s="1206"/>
      <c r="D44" s="859"/>
      <c r="E44" s="860">
        <f>SUM(E41:E43)</f>
        <v>79143</v>
      </c>
      <c r="F44" s="861">
        <f>SUM(F41:F43)</f>
        <v>312628</v>
      </c>
      <c r="G44" s="697"/>
      <c r="H44" s="697"/>
    </row>
    <row r="45" spans="1:8" ht="13.5">
      <c r="A45" s="697"/>
      <c r="B45" s="703" t="s">
        <v>402</v>
      </c>
      <c r="C45" s="1205"/>
      <c r="D45" s="1205"/>
      <c r="E45" s="1127">
        <v>40435</v>
      </c>
      <c r="F45" s="1131">
        <v>43882</v>
      </c>
      <c r="G45" s="697"/>
      <c r="H45" s="697"/>
    </row>
    <row r="46" spans="1:8" ht="10.5" customHeight="1">
      <c r="A46" s="697"/>
      <c r="B46" s="1619" t="s">
        <v>403</v>
      </c>
      <c r="C46" s="1489"/>
      <c r="D46" s="1489"/>
      <c r="E46" s="1244"/>
      <c r="F46" s="1131">
        <v>103286</v>
      </c>
      <c r="G46" s="697"/>
      <c r="H46" s="697"/>
    </row>
    <row r="47" spans="1:8" ht="10.5" customHeight="1">
      <c r="A47" s="697"/>
      <c r="B47" s="1619" t="s">
        <v>404</v>
      </c>
      <c r="C47" s="1489"/>
      <c r="D47" s="1489"/>
      <c r="E47" s="1127">
        <v>2985</v>
      </c>
      <c r="F47" s="1131">
        <v>20696</v>
      </c>
      <c r="G47" s="697"/>
      <c r="H47" s="697"/>
    </row>
    <row r="48" spans="1:8" ht="6" customHeight="1">
      <c r="A48" s="697"/>
      <c r="B48" s="692"/>
      <c r="C48" s="484"/>
      <c r="D48" s="484"/>
      <c r="E48" s="701"/>
      <c r="F48" s="701"/>
      <c r="G48" s="697"/>
      <c r="H48" s="697"/>
    </row>
    <row r="49" spans="1:8" ht="13.5">
      <c r="A49" s="704"/>
      <c r="B49" s="1620" t="s">
        <v>258</v>
      </c>
      <c r="C49" s="1621"/>
      <c r="D49" s="1621"/>
      <c r="E49" s="1621"/>
      <c r="F49" s="1621"/>
      <c r="G49" s="704"/>
      <c r="H49" s="697"/>
    </row>
    <row r="50" spans="1:8" ht="13.5" hidden="1">
      <c r="A50" s="697"/>
      <c r="B50" s="692"/>
      <c r="C50" s="484"/>
      <c r="D50" s="484"/>
      <c r="E50" s="1234"/>
      <c r="F50" s="1226" t="s">
        <v>405</v>
      </c>
      <c r="G50" s="697"/>
      <c r="H50" s="697"/>
    </row>
    <row r="51" spans="1:8" ht="13.5" hidden="1">
      <c r="A51" s="697"/>
      <c r="B51" s="1619"/>
      <c r="C51" s="1489"/>
      <c r="D51" s="1489"/>
      <c r="E51" s="700"/>
      <c r="F51" s="1245"/>
      <c r="G51" s="697"/>
      <c r="H51" s="697"/>
    </row>
    <row r="52" spans="1:8" ht="10.5" customHeight="1">
      <c r="A52" s="697"/>
      <c r="B52" s="1205" t="s">
        <v>271</v>
      </c>
      <c r="C52" s="805"/>
      <c r="D52" s="1205"/>
      <c r="E52" s="700"/>
      <c r="F52" s="1131">
        <v>17784940</v>
      </c>
      <c r="G52" s="697"/>
      <c r="H52" s="697"/>
    </row>
    <row r="53" spans="1:8" ht="10.5" customHeight="1">
      <c r="A53" s="697"/>
      <c r="B53" s="1194" t="s">
        <v>259</v>
      </c>
      <c r="C53" s="805"/>
      <c r="D53" s="1194"/>
      <c r="E53" s="700"/>
      <c r="F53" s="1131">
        <v>-15138</v>
      </c>
      <c r="G53" s="697"/>
      <c r="H53" s="697"/>
    </row>
    <row r="54" spans="1:8" ht="10.5" customHeight="1">
      <c r="A54" s="697"/>
      <c r="B54" s="1205" t="s">
        <v>264</v>
      </c>
      <c r="C54" s="805"/>
      <c r="D54" s="1205"/>
      <c r="E54" s="700"/>
      <c r="F54" s="1131">
        <v>2856239</v>
      </c>
      <c r="G54" s="697"/>
      <c r="H54" s="697"/>
    </row>
    <row r="55" spans="1:8" ht="10.5" customHeight="1">
      <c r="A55" s="697"/>
      <c r="B55" s="1205" t="s">
        <v>260</v>
      </c>
      <c r="C55" s="805"/>
      <c r="D55" s="1205"/>
      <c r="E55" s="700"/>
      <c r="F55" s="1131">
        <v>63948</v>
      </c>
      <c r="G55" s="697"/>
      <c r="H55" s="697"/>
    </row>
    <row r="56" spans="1:8" ht="13.5">
      <c r="A56" s="704"/>
      <c r="B56" s="1620" t="s">
        <v>326</v>
      </c>
      <c r="C56" s="1621"/>
      <c r="D56" s="1621"/>
      <c r="E56" s="1621"/>
      <c r="F56" s="1621"/>
      <c r="G56" s="704"/>
      <c r="H56" s="697"/>
    </row>
    <row r="57" spans="1:8" ht="10.5" customHeight="1">
      <c r="A57" s="697"/>
      <c r="B57" s="1204" t="s">
        <v>261</v>
      </c>
      <c r="C57" s="1205"/>
      <c r="D57" s="1205"/>
      <c r="E57" s="700"/>
      <c r="F57" s="1132">
        <v>760180</v>
      </c>
      <c r="G57" s="697"/>
      <c r="H57" s="697"/>
    </row>
    <row r="58" spans="1:8" ht="13.5">
      <c r="A58" s="697"/>
      <c r="B58" s="1202"/>
      <c r="C58" s="1202"/>
      <c r="D58" s="1202"/>
      <c r="E58" s="806"/>
      <c r="F58" s="806"/>
      <c r="G58" s="697"/>
      <c r="H58" s="697"/>
    </row>
  </sheetData>
  <sheetProtection/>
  <mergeCells count="26">
    <mergeCell ref="B51:D51"/>
    <mergeCell ref="B56:F56"/>
    <mergeCell ref="B38:F38"/>
    <mergeCell ref="B40:D40"/>
    <mergeCell ref="B46:D46"/>
    <mergeCell ref="B47:D47"/>
    <mergeCell ref="B49:F49"/>
    <mergeCell ref="C29:D29"/>
    <mergeCell ref="B31:D31"/>
    <mergeCell ref="B3:F3"/>
    <mergeCell ref="C21:D21"/>
    <mergeCell ref="B5:D5"/>
    <mergeCell ref="B6:D6"/>
    <mergeCell ref="C7:D7"/>
    <mergeCell ref="C8:D8"/>
    <mergeCell ref="C18:D18"/>
    <mergeCell ref="C22:D22"/>
    <mergeCell ref="B32:D32"/>
    <mergeCell ref="C12:D12"/>
    <mergeCell ref="C13:D13"/>
    <mergeCell ref="B17:D17"/>
    <mergeCell ref="C19:D19"/>
    <mergeCell ref="C20:D20"/>
    <mergeCell ref="B25:D25"/>
    <mergeCell ref="C26:D26"/>
    <mergeCell ref="C27:D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125" workbookViewId="0" topLeftCell="A1">
      <selection activeCell="D25" sqref="D25:F25"/>
    </sheetView>
  </sheetViews>
  <sheetFormatPr defaultColWidth="8.8515625" defaultRowHeight="15"/>
  <cols>
    <col min="1" max="1" width="1.7109375" style="521" customWidth="1"/>
    <col min="2" max="2" width="1.421875" style="521" hidden="1" customWidth="1"/>
    <col min="3" max="5" width="2.7109375" style="521" customWidth="1"/>
    <col min="6" max="6" width="81.28125" style="521" customWidth="1"/>
    <col min="7" max="8" width="20.7109375" style="521" customWidth="1"/>
    <col min="9" max="9" width="0.85546875" style="521" customWidth="1"/>
    <col min="10" max="11" width="20.7109375" style="521" customWidth="1"/>
    <col min="12" max="12" width="0.85546875" style="521" customWidth="1"/>
    <col min="13" max="13" width="10.7109375" style="926" bestFit="1" customWidth="1"/>
    <col min="14" max="15" width="14.57421875" style="521" customWidth="1"/>
    <col min="16" max="16384" width="8.8515625" style="521" customWidth="1"/>
  </cols>
  <sheetData>
    <row r="1" spans="1:12" ht="12" customHeight="1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2" ht="12" customHeight="1">
      <c r="A2" s="54"/>
      <c r="B2" s="54"/>
      <c r="C2" s="1411"/>
      <c r="D2" s="1412"/>
      <c r="E2" s="1412"/>
      <c r="F2" s="1412"/>
      <c r="G2" s="1408" t="s">
        <v>26</v>
      </c>
      <c r="H2" s="1408"/>
      <c r="I2" s="55"/>
      <c r="J2" s="1408" t="s">
        <v>435</v>
      </c>
      <c r="K2" s="1408"/>
      <c r="L2" s="484"/>
    </row>
    <row r="3" spans="1:13" s="706" customFormat="1" ht="12" customHeight="1">
      <c r="A3" s="56"/>
      <c r="B3" s="56"/>
      <c r="G3" s="1409" t="s">
        <v>438</v>
      </c>
      <c r="H3" s="1409"/>
      <c r="I3" s="57"/>
      <c r="J3" s="1409" t="str">
        <f>G3</f>
        <v>December 31,</v>
      </c>
      <c r="K3" s="1409"/>
      <c r="L3" s="707"/>
      <c r="M3" s="927"/>
    </row>
    <row r="4" spans="1:12" ht="12" customHeight="1">
      <c r="A4" s="58"/>
      <c r="B4" s="58"/>
      <c r="C4" s="59" t="s">
        <v>25</v>
      </c>
      <c r="D4" s="60"/>
      <c r="E4" s="60"/>
      <c r="F4" s="60"/>
      <c r="G4" s="61">
        <v>2021</v>
      </c>
      <c r="H4" s="62">
        <v>2020</v>
      </c>
      <c r="I4" s="63"/>
      <c r="J4" s="61">
        <v>2021</v>
      </c>
      <c r="K4" s="62">
        <v>2020</v>
      </c>
      <c r="L4" s="484"/>
    </row>
    <row r="5" spans="1:12" ht="12" customHeight="1">
      <c r="A5" s="64"/>
      <c r="B5" s="64"/>
      <c r="C5" s="1410" t="s">
        <v>27</v>
      </c>
      <c r="D5" s="1404"/>
      <c r="E5" s="1404"/>
      <c r="F5" s="1404"/>
      <c r="G5" s="1186"/>
      <c r="H5" s="65"/>
      <c r="I5" s="66"/>
      <c r="J5" s="1186"/>
      <c r="K5" s="65"/>
      <c r="L5" s="484"/>
    </row>
    <row r="6" spans="1:12" ht="12" customHeight="1">
      <c r="A6" s="64"/>
      <c r="B6" s="64"/>
      <c r="C6" s="67"/>
      <c r="D6" s="1404" t="s">
        <v>28</v>
      </c>
      <c r="E6" s="1404"/>
      <c r="F6" s="1404"/>
      <c r="G6" s="68">
        <v>1074294</v>
      </c>
      <c r="H6" s="69">
        <v>987810</v>
      </c>
      <c r="I6" s="862"/>
      <c r="J6" s="68">
        <v>4147994</v>
      </c>
      <c r="K6" s="69">
        <v>3791131</v>
      </c>
      <c r="L6" s="484"/>
    </row>
    <row r="7" spans="1:12" ht="12" customHeight="1">
      <c r="A7" s="64"/>
      <c r="B7" s="64"/>
      <c r="C7" s="67"/>
      <c r="D7" s="1404" t="s">
        <v>29</v>
      </c>
      <c r="E7" s="1404"/>
      <c r="F7" s="1404"/>
      <c r="G7" s="71">
        <v>199954</v>
      </c>
      <c r="H7" s="72">
        <v>120745</v>
      </c>
      <c r="I7" s="862"/>
      <c r="J7" s="71">
        <v>590750</v>
      </c>
      <c r="K7" s="72">
        <v>636987</v>
      </c>
      <c r="L7" s="484"/>
    </row>
    <row r="8" spans="1:12" ht="12" customHeight="1">
      <c r="A8" s="64"/>
      <c r="B8" s="64"/>
      <c r="C8" s="67"/>
      <c r="D8" s="1404" t="s">
        <v>30</v>
      </c>
      <c r="E8" s="1404"/>
      <c r="F8" s="1404"/>
      <c r="G8" s="708">
        <v>2985</v>
      </c>
      <c r="H8" s="709">
        <v>3042</v>
      </c>
      <c r="I8" s="862"/>
      <c r="J8" s="708">
        <v>20696</v>
      </c>
      <c r="K8" s="709">
        <v>10617</v>
      </c>
      <c r="L8" s="484"/>
    </row>
    <row r="9" spans="1:12" ht="12" customHeight="1">
      <c r="A9" s="64"/>
      <c r="B9" s="64"/>
      <c r="C9" s="67"/>
      <c r="D9" s="73"/>
      <c r="E9" s="1405" t="s">
        <v>31</v>
      </c>
      <c r="F9" s="1405"/>
      <c r="G9" s="74">
        <v>1277233</v>
      </c>
      <c r="H9" s="75">
        <v>1111597</v>
      </c>
      <c r="I9" s="862"/>
      <c r="J9" s="74">
        <v>4759440</v>
      </c>
      <c r="K9" s="75">
        <v>4438735</v>
      </c>
      <c r="L9" s="484"/>
    </row>
    <row r="10" spans="1:12" ht="12" customHeight="1" hidden="1">
      <c r="A10" s="64"/>
      <c r="B10" s="64"/>
      <c r="C10" s="67"/>
      <c r="D10" s="73"/>
      <c r="E10" s="73"/>
      <c r="F10" s="73"/>
      <c r="G10" s="710"/>
      <c r="H10" s="711"/>
      <c r="I10" s="862"/>
      <c r="J10" s="710"/>
      <c r="K10" s="711"/>
      <c r="L10" s="484"/>
    </row>
    <row r="11" spans="1:12" ht="12" customHeight="1">
      <c r="A11" s="76"/>
      <c r="B11" s="76"/>
      <c r="C11" s="1406" t="s">
        <v>32</v>
      </c>
      <c r="D11" s="1407"/>
      <c r="E11" s="1407"/>
      <c r="F11" s="1407"/>
      <c r="G11" s="77"/>
      <c r="H11" s="78"/>
      <c r="I11" s="862"/>
      <c r="J11" s="77"/>
      <c r="K11" s="78"/>
      <c r="L11" s="484"/>
    </row>
    <row r="12" spans="1:12" ht="12" customHeight="1">
      <c r="A12" s="64"/>
      <c r="B12" s="64"/>
      <c r="C12" s="67"/>
      <c r="D12" s="1404" t="s">
        <v>33</v>
      </c>
      <c r="E12" s="1404"/>
      <c r="F12" s="1404"/>
      <c r="G12" s="71">
        <v>261692</v>
      </c>
      <c r="H12" s="72">
        <v>246846</v>
      </c>
      <c r="I12" s="862"/>
      <c r="J12" s="71">
        <v>1041316</v>
      </c>
      <c r="K12" s="72">
        <v>952063</v>
      </c>
      <c r="L12" s="484"/>
    </row>
    <row r="13" spans="1:12" ht="12" customHeight="1">
      <c r="A13" s="64"/>
      <c r="B13" s="64"/>
      <c r="C13" s="67"/>
      <c r="D13" s="1404" t="s">
        <v>29</v>
      </c>
      <c r="E13" s="1404"/>
      <c r="F13" s="1404"/>
      <c r="G13" s="71">
        <v>60233</v>
      </c>
      <c r="H13" s="72">
        <v>44131</v>
      </c>
      <c r="I13" s="862"/>
      <c r="J13" s="71">
        <v>207171</v>
      </c>
      <c r="K13" s="72">
        <v>218041</v>
      </c>
      <c r="L13" s="484"/>
    </row>
    <row r="14" spans="1:12" ht="12" customHeight="1">
      <c r="A14" s="64"/>
      <c r="B14" s="64"/>
      <c r="C14" s="67"/>
      <c r="D14" s="1404" t="s">
        <v>34</v>
      </c>
      <c r="E14" s="1404"/>
      <c r="F14" s="1404"/>
      <c r="G14" s="71">
        <v>73823</v>
      </c>
      <c r="H14" s="72">
        <v>66144</v>
      </c>
      <c r="I14" s="862"/>
      <c r="J14" s="71">
        <v>293167</v>
      </c>
      <c r="K14" s="72">
        <v>274845</v>
      </c>
      <c r="L14" s="484"/>
    </row>
    <row r="15" spans="1:12" ht="12" customHeight="1">
      <c r="A15" s="64"/>
      <c r="B15" s="64"/>
      <c r="C15" s="67"/>
      <c r="D15" s="1404" t="s">
        <v>35</v>
      </c>
      <c r="E15" s="1404"/>
      <c r="F15" s="1404"/>
      <c r="G15" s="71">
        <v>396825</v>
      </c>
      <c r="H15" s="72">
        <v>417066</v>
      </c>
      <c r="I15" s="862"/>
      <c r="J15" s="71">
        <v>1577942</v>
      </c>
      <c r="K15" s="72">
        <v>1561969</v>
      </c>
      <c r="L15" s="484"/>
    </row>
    <row r="16" spans="1:12" ht="12" customHeight="1">
      <c r="A16" s="64"/>
      <c r="B16" s="64"/>
      <c r="C16" s="67"/>
      <c r="D16" s="1404" t="s">
        <v>36</v>
      </c>
      <c r="E16" s="1404"/>
      <c r="F16" s="1404"/>
      <c r="G16" s="708">
        <v>7384</v>
      </c>
      <c r="H16" s="709">
        <v>4437</v>
      </c>
      <c r="I16" s="862"/>
      <c r="J16" s="708">
        <v>22435</v>
      </c>
      <c r="K16" s="709">
        <v>30010</v>
      </c>
      <c r="L16" s="484"/>
    </row>
    <row r="17" spans="1:12" ht="12" customHeight="1">
      <c r="A17" s="64"/>
      <c r="B17" s="64"/>
      <c r="C17" s="67"/>
      <c r="D17" s="73"/>
      <c r="E17" s="1413" t="s">
        <v>37</v>
      </c>
      <c r="F17" s="1413"/>
      <c r="G17" s="74">
        <v>799957</v>
      </c>
      <c r="H17" s="75">
        <v>778624</v>
      </c>
      <c r="I17" s="862"/>
      <c r="J17" s="74">
        <v>3142031</v>
      </c>
      <c r="K17" s="75">
        <v>3036928</v>
      </c>
      <c r="L17" s="484"/>
    </row>
    <row r="18" spans="1:12" ht="12" customHeight="1">
      <c r="A18" s="64"/>
      <c r="B18" s="64"/>
      <c r="C18" s="79"/>
      <c r="D18" s="64"/>
      <c r="E18" s="64"/>
      <c r="F18" s="64"/>
      <c r="G18" s="1398"/>
      <c r="H18" s="78"/>
      <c r="I18" s="70"/>
      <c r="J18" s="1398"/>
      <c r="K18" s="78"/>
      <c r="L18" s="484"/>
    </row>
    <row r="19" spans="1:12" ht="12" customHeight="1">
      <c r="A19" s="64"/>
      <c r="B19" s="64"/>
      <c r="C19" s="1415" t="s">
        <v>327</v>
      </c>
      <c r="D19" s="1416"/>
      <c r="E19" s="1416"/>
      <c r="F19" s="1416"/>
      <c r="G19" s="80">
        <v>477276</v>
      </c>
      <c r="H19" s="1187">
        <v>332973</v>
      </c>
      <c r="I19" s="81"/>
      <c r="J19" s="80">
        <v>1617409</v>
      </c>
      <c r="K19" s="1187">
        <v>1401807</v>
      </c>
      <c r="L19" s="484"/>
    </row>
    <row r="20" spans="1:12" ht="12" customHeight="1">
      <c r="A20" s="64"/>
      <c r="B20" s="64"/>
      <c r="C20" s="79"/>
      <c r="D20" s="1414" t="s">
        <v>43</v>
      </c>
      <c r="E20" s="1414"/>
      <c r="F20" s="1414"/>
      <c r="G20" s="71">
        <v>316607</v>
      </c>
      <c r="H20" s="72">
        <v>81569</v>
      </c>
      <c r="I20" s="862"/>
      <c r="J20" s="71">
        <v>817017</v>
      </c>
      <c r="K20" s="72">
        <v>464942</v>
      </c>
      <c r="L20" s="484"/>
    </row>
    <row r="21" spans="1:12" ht="12">
      <c r="A21" s="64"/>
      <c r="B21" s="64"/>
      <c r="C21" s="79"/>
      <c r="D21" s="1414" t="s">
        <v>328</v>
      </c>
      <c r="E21" s="1414"/>
      <c r="F21" s="1414"/>
      <c r="G21" s="712">
        <v>414390</v>
      </c>
      <c r="H21" s="713">
        <v>67838</v>
      </c>
      <c r="I21" s="863"/>
      <c r="J21" s="712">
        <v>772570</v>
      </c>
      <c r="K21" s="713">
        <v>252195</v>
      </c>
      <c r="L21" s="484"/>
    </row>
    <row r="22" spans="1:12" ht="12" customHeight="1">
      <c r="A22" s="64"/>
      <c r="B22" s="64"/>
      <c r="C22" s="1415" t="s">
        <v>38</v>
      </c>
      <c r="D22" s="1416"/>
      <c r="E22" s="1416"/>
      <c r="F22" s="1416"/>
      <c r="G22" s="80">
        <v>1208273</v>
      </c>
      <c r="H22" s="80">
        <v>482380</v>
      </c>
      <c r="I22" s="81"/>
      <c r="J22" s="80">
        <v>3206996</v>
      </c>
      <c r="K22" s="80">
        <v>2118944</v>
      </c>
      <c r="L22" s="484"/>
    </row>
    <row r="23" spans="1:12" ht="12" customHeight="1" hidden="1">
      <c r="A23" s="64"/>
      <c r="B23" s="64"/>
      <c r="C23" s="79"/>
      <c r="D23" s="64"/>
      <c r="E23" s="64"/>
      <c r="F23" s="64"/>
      <c r="G23" s="1399"/>
      <c r="H23" s="82"/>
      <c r="I23" s="70"/>
      <c r="J23" s="1399"/>
      <c r="K23" s="82"/>
      <c r="L23" s="484"/>
    </row>
    <row r="24" spans="1:12" ht="12" customHeight="1">
      <c r="A24" s="64"/>
      <c r="B24" s="64"/>
      <c r="C24" s="1406" t="s">
        <v>39</v>
      </c>
      <c r="D24" s="1407"/>
      <c r="E24" s="1407"/>
      <c r="F24" s="1407"/>
      <c r="G24" s="1399"/>
      <c r="H24" s="82"/>
      <c r="I24" s="70"/>
      <c r="J24" s="1399"/>
      <c r="K24" s="864"/>
      <c r="L24" s="484"/>
    </row>
    <row r="25" spans="1:12" ht="12" customHeight="1">
      <c r="A25" s="76"/>
      <c r="B25" s="76"/>
      <c r="C25" s="67"/>
      <c r="D25" s="1414" t="s">
        <v>40</v>
      </c>
      <c r="E25" s="1414"/>
      <c r="F25" s="1414"/>
      <c r="G25" s="71">
        <v>165928</v>
      </c>
      <c r="H25" s="72">
        <v>79197</v>
      </c>
      <c r="I25" s="862"/>
      <c r="J25" s="71">
        <v>365955</v>
      </c>
      <c r="K25" s="72">
        <v>240312</v>
      </c>
      <c r="L25" s="484"/>
    </row>
    <row r="26" spans="1:12" ht="12" customHeight="1">
      <c r="A26" s="64"/>
      <c r="B26" s="64"/>
      <c r="C26" s="67"/>
      <c r="D26" s="1414" t="s">
        <v>41</v>
      </c>
      <c r="E26" s="1414"/>
      <c r="F26" s="1414"/>
      <c r="G26" s="71">
        <v>7041</v>
      </c>
      <c r="H26" s="72">
        <v>1329</v>
      </c>
      <c r="I26" s="862"/>
      <c r="J26" s="71">
        <v>38300</v>
      </c>
      <c r="K26" s="72">
        <v>57058</v>
      </c>
      <c r="L26" s="484"/>
    </row>
    <row r="27" spans="1:12" ht="12" customHeight="1">
      <c r="A27" s="64"/>
      <c r="B27" s="64"/>
      <c r="C27" s="67"/>
      <c r="D27" s="1414" t="s">
        <v>42</v>
      </c>
      <c r="E27" s="1414"/>
      <c r="F27" s="1414"/>
      <c r="G27" s="71">
        <v>-62897</v>
      </c>
      <c r="H27" s="72">
        <v>-76856</v>
      </c>
      <c r="I27" s="862"/>
      <c r="J27" s="71">
        <v>-266228</v>
      </c>
      <c r="K27" s="72">
        <v>-314507</v>
      </c>
      <c r="L27" s="484"/>
    </row>
    <row r="28" spans="1:12" ht="12" customHeight="1">
      <c r="A28" s="64"/>
      <c r="B28" s="64"/>
      <c r="C28" s="67"/>
      <c r="D28" s="1414" t="s">
        <v>366</v>
      </c>
      <c r="E28" s="1414"/>
      <c r="F28" s="1414"/>
      <c r="G28" s="71">
        <v>22419</v>
      </c>
      <c r="H28" s="72">
        <v>-113479</v>
      </c>
      <c r="I28" s="862"/>
      <c r="J28" s="71">
        <v>165278</v>
      </c>
      <c r="K28" s="72">
        <v>-166429</v>
      </c>
      <c r="L28" s="484"/>
    </row>
    <row r="29" spans="1:12" ht="12" customHeight="1">
      <c r="A29" s="64"/>
      <c r="B29" s="64"/>
      <c r="C29" s="67"/>
      <c r="D29" s="1414" t="s">
        <v>272</v>
      </c>
      <c r="E29" s="1414"/>
      <c r="F29" s="1414"/>
      <c r="G29" s="708">
        <v>0</v>
      </c>
      <c r="H29" s="709">
        <v>-23684</v>
      </c>
      <c r="I29" s="862"/>
      <c r="J29" s="708">
        <v>-187453</v>
      </c>
      <c r="K29" s="709">
        <v>-188290</v>
      </c>
      <c r="L29" s="484"/>
    </row>
    <row r="30" spans="1:12" ht="12" customHeight="1">
      <c r="A30" s="64"/>
      <c r="B30" s="64"/>
      <c r="C30" s="67"/>
      <c r="D30" s="73"/>
      <c r="E30" s="1190" t="s">
        <v>359</v>
      </c>
      <c r="F30" s="1190"/>
      <c r="G30" s="83">
        <v>132491</v>
      </c>
      <c r="H30" s="84">
        <v>-133493</v>
      </c>
      <c r="I30" s="862"/>
      <c r="J30" s="83">
        <v>115852</v>
      </c>
      <c r="K30" s="84">
        <v>-371856</v>
      </c>
      <c r="L30" s="484"/>
    </row>
    <row r="31" spans="1:12" ht="12" customHeight="1">
      <c r="A31" s="64"/>
      <c r="B31" s="64"/>
      <c r="C31" s="67"/>
      <c r="D31" s="73"/>
      <c r="E31" s="73"/>
      <c r="F31" s="73"/>
      <c r="G31" s="710"/>
      <c r="H31" s="711"/>
      <c r="I31" s="862"/>
      <c r="J31" s="710"/>
      <c r="K31" s="711"/>
      <c r="L31" s="484"/>
    </row>
    <row r="32" spans="1:12" ht="12" customHeight="1">
      <c r="A32" s="64"/>
      <c r="B32" s="64"/>
      <c r="C32" s="1406" t="s">
        <v>44</v>
      </c>
      <c r="D32" s="1407"/>
      <c r="E32" s="1407"/>
      <c r="F32" s="1407"/>
      <c r="G32" s="71">
        <v>1340764</v>
      </c>
      <c r="H32" s="72">
        <v>348887</v>
      </c>
      <c r="I32" s="862"/>
      <c r="J32" s="71">
        <v>3322848</v>
      </c>
      <c r="K32" s="72">
        <v>1747088</v>
      </c>
      <c r="L32" s="484"/>
    </row>
    <row r="33" spans="1:12" ht="12" customHeight="1">
      <c r="A33" s="76"/>
      <c r="B33" s="76"/>
      <c r="C33" s="67"/>
      <c r="D33" s="1414" t="s">
        <v>45</v>
      </c>
      <c r="E33" s="1414"/>
      <c r="F33" s="1414"/>
      <c r="G33" s="71">
        <v>-48638</v>
      </c>
      <c r="H33" s="72">
        <v>-33572</v>
      </c>
      <c r="I33" s="862"/>
      <c r="J33" s="71">
        <v>-172936</v>
      </c>
      <c r="K33" s="72">
        <v>-129714</v>
      </c>
      <c r="L33" s="484"/>
    </row>
    <row r="34" spans="1:12" ht="12" customHeight="1">
      <c r="A34" s="64"/>
      <c r="B34" s="64"/>
      <c r="C34" s="67"/>
      <c r="D34" s="1414" t="s">
        <v>367</v>
      </c>
      <c r="E34" s="1414"/>
      <c r="F34" s="1414"/>
      <c r="G34" s="71">
        <v>8727</v>
      </c>
      <c r="H34" s="72">
        <v>-7308</v>
      </c>
      <c r="I34" s="862"/>
      <c r="J34" s="71">
        <v>-1322</v>
      </c>
      <c r="K34" s="72">
        <v>-744</v>
      </c>
      <c r="L34" s="484"/>
    </row>
    <row r="35" spans="1:12" ht="12" customHeight="1">
      <c r="A35" s="64"/>
      <c r="B35" s="64"/>
      <c r="C35" s="1406" t="s">
        <v>46</v>
      </c>
      <c r="D35" s="1407"/>
      <c r="E35" s="1407"/>
      <c r="F35" s="1407"/>
      <c r="G35" s="74">
        <v>1300853</v>
      </c>
      <c r="H35" s="75">
        <v>308007</v>
      </c>
      <c r="I35" s="862"/>
      <c r="J35" s="74">
        <v>3148590</v>
      </c>
      <c r="K35" s="75">
        <v>1616630</v>
      </c>
      <c r="L35" s="484"/>
    </row>
    <row r="36" spans="1:12" ht="12" customHeight="1">
      <c r="A36" s="76"/>
      <c r="B36" s="76"/>
      <c r="C36" s="1419" t="s">
        <v>47</v>
      </c>
      <c r="D36" s="1414"/>
      <c r="E36" s="1414"/>
      <c r="F36" s="1414"/>
      <c r="G36" s="708">
        <v>-17307</v>
      </c>
      <c r="H36" s="709">
        <v>-18486</v>
      </c>
      <c r="I36" s="862"/>
      <c r="J36" s="708">
        <v>-127075</v>
      </c>
      <c r="K36" s="709">
        <v>-93195</v>
      </c>
      <c r="L36" s="484"/>
    </row>
    <row r="37" spans="1:12" ht="12" customHeight="1">
      <c r="A37" s="64"/>
      <c r="B37" s="64"/>
      <c r="C37" s="1419" t="s">
        <v>48</v>
      </c>
      <c r="D37" s="1414"/>
      <c r="E37" s="1414"/>
      <c r="F37" s="1414"/>
      <c r="G37" s="85">
        <v>-34884</v>
      </c>
      <c r="H37" s="86">
        <v>-7627</v>
      </c>
      <c r="I37" s="862"/>
      <c r="J37" s="85">
        <v>-81792</v>
      </c>
      <c r="K37" s="86">
        <v>-41621</v>
      </c>
      <c r="L37" s="484"/>
    </row>
    <row r="38" spans="1:12" ht="12" customHeight="1">
      <c r="A38" s="64"/>
      <c r="B38" s="64"/>
      <c r="C38" s="1406" t="s">
        <v>49</v>
      </c>
      <c r="D38" s="1407"/>
      <c r="E38" s="1407"/>
      <c r="F38" s="1407"/>
      <c r="G38" s="708">
        <v>1248662</v>
      </c>
      <c r="H38" s="709">
        <v>281894</v>
      </c>
      <c r="I38" s="862"/>
      <c r="J38" s="708">
        <v>2939723</v>
      </c>
      <c r="K38" s="709">
        <v>1481814</v>
      </c>
      <c r="L38" s="484"/>
    </row>
    <row r="39" spans="1:12" ht="12" customHeight="1">
      <c r="A39" s="76"/>
      <c r="B39" s="76"/>
      <c r="C39" s="1420" t="s">
        <v>50</v>
      </c>
      <c r="D39" s="1404"/>
      <c r="E39" s="1404"/>
      <c r="F39" s="1404"/>
      <c r="G39" s="71">
        <v>-1538</v>
      </c>
      <c r="H39" s="72">
        <v>-1424</v>
      </c>
      <c r="I39" s="862"/>
      <c r="J39" s="71">
        <v>-6152</v>
      </c>
      <c r="K39" s="72">
        <v>-6345</v>
      </c>
      <c r="L39" s="484"/>
    </row>
    <row r="40" spans="1:12" ht="12" customHeight="1">
      <c r="A40" s="64"/>
      <c r="B40" s="64"/>
      <c r="C40" s="1420" t="s">
        <v>395</v>
      </c>
      <c r="D40" s="1404"/>
      <c r="E40" s="1404"/>
      <c r="F40" s="1404"/>
      <c r="G40" s="71">
        <v>0</v>
      </c>
      <c r="H40" s="72">
        <v>0</v>
      </c>
      <c r="J40" s="71">
        <v>0</v>
      </c>
      <c r="K40" s="72">
        <v>-2347</v>
      </c>
      <c r="L40" s="484"/>
    </row>
    <row r="41" spans="1:12" ht="12" customHeight="1">
      <c r="A41" s="76"/>
      <c r="B41" s="76"/>
      <c r="C41" s="1417" t="s">
        <v>336</v>
      </c>
      <c r="D41" s="1418"/>
      <c r="E41" s="1418"/>
      <c r="F41" s="1418"/>
      <c r="G41" s="87">
        <v>1247124</v>
      </c>
      <c r="H41" s="87">
        <v>280470</v>
      </c>
      <c r="I41" s="87" t="e">
        <v>#REF!</v>
      </c>
      <c r="J41" s="87">
        <v>2933571</v>
      </c>
      <c r="K41" s="87">
        <v>1473122</v>
      </c>
      <c r="L41" s="484"/>
    </row>
    <row r="42" spans="1:12" ht="12" customHeight="1">
      <c r="A42" s="76"/>
      <c r="B42" s="76"/>
      <c r="C42" s="1419" t="s">
        <v>52</v>
      </c>
      <c r="D42" s="1414"/>
      <c r="E42" s="1414"/>
      <c r="F42" s="1414"/>
      <c r="G42" s="708">
        <v>765559.3318952725</v>
      </c>
      <c r="H42" s="72">
        <v>764761</v>
      </c>
      <c r="I42" s="862"/>
      <c r="J42" s="708">
        <v>764761.6165862766</v>
      </c>
      <c r="K42" s="72">
        <v>754414</v>
      </c>
      <c r="L42" s="484"/>
    </row>
    <row r="43" spans="1:12" ht="12" customHeight="1">
      <c r="A43" s="64"/>
      <c r="B43" s="64"/>
      <c r="C43" s="1417" t="s">
        <v>53</v>
      </c>
      <c r="D43" s="1418"/>
      <c r="E43" s="1418"/>
      <c r="F43" s="1418"/>
      <c r="G43" s="1188">
        <v>1.6747024482164996</v>
      </c>
      <c r="H43" s="88">
        <v>0.38</v>
      </c>
      <c r="I43" s="89"/>
      <c r="J43" s="1188">
        <v>3.9432717276937086</v>
      </c>
      <c r="K43" s="88">
        <v>2.01</v>
      </c>
      <c r="L43" s="484"/>
    </row>
    <row r="44" spans="1:12" ht="12" customHeight="1">
      <c r="A44" s="520"/>
      <c r="B44" s="520"/>
      <c r="C44" s="520"/>
      <c r="D44" s="520"/>
      <c r="E44" s="520"/>
      <c r="F44" s="520"/>
      <c r="G44" s="680"/>
      <c r="H44" s="484"/>
      <c r="I44" s="484"/>
      <c r="J44" s="680"/>
      <c r="K44" s="484"/>
      <c r="L44" s="484"/>
    </row>
    <row r="45" spans="1:12" ht="12" customHeight="1">
      <c r="A45" s="520"/>
      <c r="B45" s="520"/>
      <c r="C45" s="520"/>
      <c r="D45" s="520"/>
      <c r="E45" s="520"/>
      <c r="F45" s="520"/>
      <c r="G45" s="680"/>
      <c r="H45" s="484"/>
      <c r="I45" s="484"/>
      <c r="J45" s="484"/>
      <c r="K45" s="484"/>
      <c r="L45" s="484"/>
    </row>
    <row r="46" ht="12" hidden="1"/>
    <row r="47" spans="7:8" ht="12" hidden="1">
      <c r="G47" s="714"/>
      <c r="H47" s="715"/>
    </row>
    <row r="48" ht="12" hidden="1"/>
  </sheetData>
  <sheetProtection formatCells="0" formatColumns="0" formatRows="0" sort="0" autoFilter="0" pivotTables="0"/>
  <mergeCells count="39">
    <mergeCell ref="C36:F36"/>
    <mergeCell ref="C37:F37"/>
    <mergeCell ref="C38:F38"/>
    <mergeCell ref="C39:F39"/>
    <mergeCell ref="C41:F41"/>
    <mergeCell ref="D28:F28"/>
    <mergeCell ref="C24:F24"/>
    <mergeCell ref="D29:F29"/>
    <mergeCell ref="C32:F32"/>
    <mergeCell ref="C19:F19"/>
    <mergeCell ref="C43:F43"/>
    <mergeCell ref="C42:F42"/>
    <mergeCell ref="D34:F34"/>
    <mergeCell ref="C40:F40"/>
    <mergeCell ref="C35:F35"/>
    <mergeCell ref="D15:F15"/>
    <mergeCell ref="D16:F16"/>
    <mergeCell ref="E17:F17"/>
    <mergeCell ref="D33:F33"/>
    <mergeCell ref="D20:F20"/>
    <mergeCell ref="D21:F21"/>
    <mergeCell ref="C22:F22"/>
    <mergeCell ref="D25:F25"/>
    <mergeCell ref="D26:F26"/>
    <mergeCell ref="D27:F27"/>
    <mergeCell ref="J2:K2"/>
    <mergeCell ref="J3:K3"/>
    <mergeCell ref="C5:F5"/>
    <mergeCell ref="C2:F2"/>
    <mergeCell ref="G2:H2"/>
    <mergeCell ref="G3:H3"/>
    <mergeCell ref="D12:F12"/>
    <mergeCell ref="D13:F13"/>
    <mergeCell ref="D14:F14"/>
    <mergeCell ref="D6:F6"/>
    <mergeCell ref="D7:F7"/>
    <mergeCell ref="D8:F8"/>
    <mergeCell ref="E9:F9"/>
    <mergeCell ref="C11:F11"/>
  </mergeCells>
  <printOptions/>
  <pageMargins left="0" right="0" top="0" bottom="0" header="0" footer="0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PageLayoutView="125" workbookViewId="0" topLeftCell="A19">
      <selection activeCell="F36" sqref="F36"/>
    </sheetView>
  </sheetViews>
  <sheetFormatPr defaultColWidth="8.8515625" defaultRowHeight="15"/>
  <cols>
    <col min="1" max="1" width="1.7109375" style="523" customWidth="1"/>
    <col min="2" max="4" width="2.7109375" style="523" customWidth="1"/>
    <col min="5" max="5" width="85.8515625" style="523" customWidth="1"/>
    <col min="6" max="7" width="16.7109375" style="523" customWidth="1"/>
    <col min="8" max="8" width="0.5625" style="523" customWidth="1"/>
    <col min="9" max="10" width="16.7109375" style="523" customWidth="1"/>
    <col min="11" max="11" width="4.00390625" style="523" customWidth="1"/>
    <col min="12" max="12" width="10.28125" style="865" bestFit="1" customWidth="1"/>
    <col min="13" max="13" width="9.7109375" style="865" bestFit="1" customWidth="1"/>
    <col min="14" max="14" width="9.57421875" style="523" bestFit="1" customWidth="1"/>
    <col min="15" max="16384" width="8.8515625" style="523" customWidth="1"/>
  </cols>
  <sheetData>
    <row r="1" spans="1:11" ht="12" customHeight="1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ht="12" customHeight="1">
      <c r="A2" s="597"/>
      <c r="B2" s="1423"/>
      <c r="C2" s="1423"/>
      <c r="D2" s="1423"/>
      <c r="E2" s="1423"/>
      <c r="F2" s="1421" t="s">
        <v>26</v>
      </c>
      <c r="G2" s="1421"/>
      <c r="H2" s="522"/>
      <c r="I2" s="1421" t="s">
        <v>435</v>
      </c>
      <c r="J2" s="1421"/>
      <c r="K2" s="597"/>
    </row>
    <row r="3" spans="1:11" ht="12" customHeight="1">
      <c r="A3" s="597"/>
      <c r="B3" s="1196"/>
      <c r="C3" s="1196"/>
      <c r="D3" s="1196"/>
      <c r="E3" s="1196"/>
      <c r="F3" s="1422" t="s">
        <v>438</v>
      </c>
      <c r="G3" s="1422"/>
      <c r="H3" s="522"/>
      <c r="I3" s="1422" t="str">
        <f>F3</f>
        <v>December 31,</v>
      </c>
      <c r="J3" s="1422"/>
      <c r="K3" s="597"/>
    </row>
    <row r="4" spans="1:11" ht="12" customHeight="1">
      <c r="A4" s="597"/>
      <c r="B4" s="717" t="s">
        <v>0</v>
      </c>
      <c r="C4" s="717"/>
      <c r="D4" s="717"/>
      <c r="E4" s="717"/>
      <c r="F4" s="718">
        <v>2021</v>
      </c>
      <c r="G4" s="719">
        <v>2020</v>
      </c>
      <c r="H4" s="522"/>
      <c r="I4" s="718">
        <v>2021</v>
      </c>
      <c r="J4" s="719">
        <v>2020</v>
      </c>
      <c r="K4" s="597"/>
    </row>
    <row r="5" spans="1:11" ht="3.75" customHeight="1" hidden="1">
      <c r="A5" s="597"/>
      <c r="B5" s="1424"/>
      <c r="C5" s="1424"/>
      <c r="D5" s="1424"/>
      <c r="E5" s="1424"/>
      <c r="F5" s="693"/>
      <c r="G5" s="720"/>
      <c r="H5" s="720"/>
      <c r="I5" s="693"/>
      <c r="J5" s="720"/>
      <c r="K5" s="597"/>
    </row>
    <row r="6" spans="1:11" ht="3.75" customHeight="1" hidden="1">
      <c r="A6" s="597"/>
      <c r="B6" s="1195"/>
      <c r="C6" s="1195"/>
      <c r="D6" s="1195"/>
      <c r="E6" s="1195"/>
      <c r="F6" s="693"/>
      <c r="G6" s="720"/>
      <c r="H6" s="720"/>
      <c r="I6" s="693"/>
      <c r="J6" s="720"/>
      <c r="K6" s="597"/>
    </row>
    <row r="7" spans="1:11" ht="12" customHeight="1">
      <c r="A7" s="597"/>
      <c r="B7" s="1423" t="s">
        <v>51</v>
      </c>
      <c r="C7" s="1423"/>
      <c r="D7" s="1423"/>
      <c r="E7" s="1423"/>
      <c r="F7" s="721">
        <v>1247124</v>
      </c>
      <c r="G7" s="722">
        <v>280470</v>
      </c>
      <c r="H7" s="933"/>
      <c r="I7" s="721">
        <v>2933571</v>
      </c>
      <c r="J7" s="722">
        <v>1473122</v>
      </c>
      <c r="K7" s="725"/>
    </row>
    <row r="8" spans="1:11" ht="12" customHeight="1">
      <c r="A8" s="597"/>
      <c r="B8" s="1423" t="s">
        <v>288</v>
      </c>
      <c r="C8" s="1423"/>
      <c r="D8" s="1423"/>
      <c r="E8" s="1423"/>
      <c r="F8" s="1184"/>
      <c r="G8" s="724"/>
      <c r="H8" s="934"/>
      <c r="I8" s="1184"/>
      <c r="J8" s="724"/>
      <c r="K8" s="725"/>
    </row>
    <row r="9" spans="1:11" ht="12" customHeight="1">
      <c r="A9" s="597"/>
      <c r="B9" s="1196"/>
      <c r="C9" s="1423" t="s">
        <v>289</v>
      </c>
      <c r="D9" s="1423"/>
      <c r="E9" s="1423"/>
      <c r="F9" s="723">
        <v>384333</v>
      </c>
      <c r="G9" s="724">
        <v>407193</v>
      </c>
      <c r="H9" s="935"/>
      <c r="I9" s="723">
        <v>1533532</v>
      </c>
      <c r="J9" s="724">
        <v>1523378</v>
      </c>
      <c r="K9" s="725"/>
    </row>
    <row r="10" spans="1:11" ht="12" customHeight="1">
      <c r="A10" s="597"/>
      <c r="B10" s="1196"/>
      <c r="C10" s="1425" t="s">
        <v>394</v>
      </c>
      <c r="D10" s="1425"/>
      <c r="E10" s="1425"/>
      <c r="F10" s="723">
        <v>-417309.75291</v>
      </c>
      <c r="G10" s="724">
        <v>-67838</v>
      </c>
      <c r="H10" s="935"/>
      <c r="I10" s="723">
        <v>-748853.75291</v>
      </c>
      <c r="J10" s="724">
        <v>-252195</v>
      </c>
      <c r="K10" s="725"/>
    </row>
    <row r="11" spans="1:11" ht="12" customHeight="1">
      <c r="A11" s="597"/>
      <c r="B11" s="1196"/>
      <c r="C11" s="1423" t="s">
        <v>54</v>
      </c>
      <c r="D11" s="1423"/>
      <c r="E11" s="1423"/>
      <c r="F11" s="1185">
        <v>4697</v>
      </c>
      <c r="G11" s="724">
        <v>-22114</v>
      </c>
      <c r="H11" s="935"/>
      <c r="I11" s="723">
        <v>4957</v>
      </c>
      <c r="J11" s="724">
        <v>-57400</v>
      </c>
      <c r="K11" s="725"/>
    </row>
    <row r="12" spans="1:11" ht="12" customHeight="1">
      <c r="A12" s="597"/>
      <c r="B12" s="1196"/>
      <c r="C12" s="1423" t="s">
        <v>290</v>
      </c>
      <c r="D12" s="1423"/>
      <c r="E12" s="1423"/>
      <c r="F12" s="1185">
        <v>-27633</v>
      </c>
      <c r="G12" s="724">
        <v>50812</v>
      </c>
      <c r="H12" s="935"/>
      <c r="I12" s="723">
        <v>172850.182935238</v>
      </c>
      <c r="J12" s="724">
        <v>237558</v>
      </c>
      <c r="K12" s="725"/>
    </row>
    <row r="13" spans="1:11" ht="12" customHeight="1">
      <c r="A13" s="597"/>
      <c r="B13" s="1196"/>
      <c r="C13" s="1423" t="s">
        <v>291</v>
      </c>
      <c r="D13" s="1423"/>
      <c r="E13" s="1423"/>
      <c r="F13" s="723">
        <v>5501</v>
      </c>
      <c r="G13" s="724">
        <v>12247</v>
      </c>
      <c r="H13" s="935"/>
      <c r="I13" s="723">
        <v>27554</v>
      </c>
      <c r="J13" s="724">
        <v>30283</v>
      </c>
      <c r="K13" s="725"/>
    </row>
    <row r="14" spans="1:14" ht="12" customHeight="1">
      <c r="A14" s="597"/>
      <c r="B14" s="1426" t="s">
        <v>329</v>
      </c>
      <c r="C14" s="1426"/>
      <c r="D14" s="1426"/>
      <c r="E14" s="1426"/>
      <c r="F14" s="728">
        <v>1196712.24709</v>
      </c>
      <c r="G14" s="728">
        <v>660770</v>
      </c>
      <c r="H14" s="729"/>
      <c r="I14" s="728">
        <v>3923610.4300252376</v>
      </c>
      <c r="J14" s="728">
        <v>2954746</v>
      </c>
      <c r="K14" s="725"/>
      <c r="N14" s="730"/>
    </row>
    <row r="15" spans="1:14" ht="12">
      <c r="A15" s="597"/>
      <c r="B15" s="731"/>
      <c r="C15" s="731"/>
      <c r="D15" s="731"/>
      <c r="E15" s="731"/>
      <c r="F15" s="1184"/>
      <c r="G15" s="733"/>
      <c r="H15" s="727"/>
      <c r="I15" s="732"/>
      <c r="J15" s="733"/>
      <c r="K15" s="725"/>
      <c r="N15" s="730"/>
    </row>
    <row r="16" spans="1:14" ht="12" customHeight="1">
      <c r="A16" s="597"/>
      <c r="B16" s="1423" t="s">
        <v>292</v>
      </c>
      <c r="C16" s="1423"/>
      <c r="D16" s="1423"/>
      <c r="E16" s="1423"/>
      <c r="F16" s="723"/>
      <c r="G16" s="734"/>
      <c r="H16" s="727"/>
      <c r="I16" s="738"/>
      <c r="J16" s="734"/>
      <c r="K16" s="725"/>
      <c r="N16" s="730"/>
    </row>
    <row r="17" spans="1:14" ht="12" customHeight="1">
      <c r="A17" s="597"/>
      <c r="B17" s="1196"/>
      <c r="C17" s="1427" t="s">
        <v>362</v>
      </c>
      <c r="D17" s="1427"/>
      <c r="E17" s="1427"/>
      <c r="F17" s="723">
        <v>-22789</v>
      </c>
      <c r="G17" s="724">
        <v>101790</v>
      </c>
      <c r="H17" s="935"/>
      <c r="I17" s="723">
        <v>-172846</v>
      </c>
      <c r="J17" s="724">
        <v>160383</v>
      </c>
      <c r="K17" s="725"/>
      <c r="N17" s="730"/>
    </row>
    <row r="18" spans="1:11" ht="12" customHeight="1">
      <c r="A18" s="597"/>
      <c r="B18" s="1196"/>
      <c r="C18" s="1423" t="s">
        <v>363</v>
      </c>
      <c r="D18" s="1423"/>
      <c r="E18" s="1423"/>
      <c r="F18" s="723">
        <v>-8727</v>
      </c>
      <c r="G18" s="724">
        <v>7308</v>
      </c>
      <c r="H18" s="935"/>
      <c r="I18" s="723">
        <v>1322</v>
      </c>
      <c r="J18" s="724">
        <v>744</v>
      </c>
      <c r="K18" s="725"/>
    </row>
    <row r="19" spans="1:11" ht="12" customHeight="1">
      <c r="A19" s="597"/>
      <c r="B19" s="1196"/>
      <c r="C19" s="1191" t="s">
        <v>352</v>
      </c>
      <c r="D19" s="1196"/>
      <c r="E19" s="1196"/>
      <c r="F19" s="723">
        <v>0</v>
      </c>
      <c r="G19" s="724">
        <v>1530</v>
      </c>
      <c r="H19" s="935"/>
      <c r="I19" s="723">
        <v>2992</v>
      </c>
      <c r="J19" s="724">
        <v>5589</v>
      </c>
      <c r="K19" s="725"/>
    </row>
    <row r="20" spans="1:11" ht="12" customHeight="1">
      <c r="A20" s="597"/>
      <c r="B20" s="1196"/>
      <c r="C20" s="1423" t="s">
        <v>54</v>
      </c>
      <c r="D20" s="1423"/>
      <c r="E20" s="1423"/>
      <c r="F20" s="1185">
        <v>0</v>
      </c>
      <c r="G20" s="724">
        <v>-729</v>
      </c>
      <c r="H20" s="935"/>
      <c r="I20" s="723">
        <v>915</v>
      </c>
      <c r="J20" s="724">
        <v>-1449</v>
      </c>
      <c r="K20" s="725"/>
    </row>
    <row r="21" spans="1:11" ht="12" customHeight="1">
      <c r="A21" s="597"/>
      <c r="B21" s="1196"/>
      <c r="C21" s="1423" t="s">
        <v>290</v>
      </c>
      <c r="D21" s="1423"/>
      <c r="E21" s="1423"/>
      <c r="F21" s="1185">
        <v>1215</v>
      </c>
      <c r="G21" s="724">
        <v>-2767</v>
      </c>
      <c r="H21" s="935"/>
      <c r="I21" s="723">
        <v>-1061</v>
      </c>
      <c r="J21" s="724">
        <v>-232</v>
      </c>
      <c r="K21" s="725"/>
    </row>
    <row r="22" spans="1:14" ht="12">
      <c r="A22" s="597"/>
      <c r="B22" s="1426" t="s">
        <v>293</v>
      </c>
      <c r="C22" s="1426"/>
      <c r="D22" s="1426"/>
      <c r="E22" s="1426"/>
      <c r="F22" s="728">
        <v>1166411.24709</v>
      </c>
      <c r="G22" s="728">
        <v>767902</v>
      </c>
      <c r="H22" s="728">
        <v>0</v>
      </c>
      <c r="I22" s="728">
        <v>3754932.4300252376</v>
      </c>
      <c r="J22" s="728">
        <v>3119781</v>
      </c>
      <c r="K22" s="725"/>
      <c r="N22" s="730"/>
    </row>
    <row r="23" spans="1:14" ht="12" customHeight="1">
      <c r="A23" s="597"/>
      <c r="B23" s="735"/>
      <c r="C23" s="735"/>
      <c r="D23" s="735"/>
      <c r="E23" s="735"/>
      <c r="F23" s="1184"/>
      <c r="G23" s="736"/>
      <c r="H23" s="737"/>
      <c r="I23" s="732"/>
      <c r="J23" s="808"/>
      <c r="K23" s="725"/>
      <c r="N23" s="730"/>
    </row>
    <row r="24" spans="1:14" ht="12" customHeight="1">
      <c r="A24" s="597"/>
      <c r="B24" s="1423" t="s">
        <v>294</v>
      </c>
      <c r="C24" s="1423"/>
      <c r="D24" s="1423"/>
      <c r="E24" s="1423"/>
      <c r="F24" s="723"/>
      <c r="G24" s="734"/>
      <c r="H24" s="727"/>
      <c r="I24" s="738"/>
      <c r="J24" s="734"/>
      <c r="K24" s="725"/>
      <c r="N24" s="730"/>
    </row>
    <row r="25" spans="1:14" ht="12" customHeight="1">
      <c r="A25" s="597"/>
      <c r="B25" s="1196"/>
      <c r="C25" s="1423" t="s">
        <v>43</v>
      </c>
      <c r="D25" s="1423"/>
      <c r="E25" s="1423"/>
      <c r="F25" s="723">
        <v>-316607</v>
      </c>
      <c r="G25" s="724">
        <v>-81569</v>
      </c>
      <c r="H25" s="935"/>
      <c r="I25" s="723">
        <v>-817017</v>
      </c>
      <c r="J25" s="724">
        <v>-464942</v>
      </c>
      <c r="K25" s="725"/>
      <c r="N25" s="730"/>
    </row>
    <row r="26" spans="1:11" ht="12" customHeight="1">
      <c r="A26" s="597"/>
      <c r="B26" s="1196"/>
      <c r="C26" s="1423" t="s">
        <v>295</v>
      </c>
      <c r="D26" s="1423"/>
      <c r="E26" s="1423"/>
      <c r="F26" s="723">
        <v>8858</v>
      </c>
      <c r="G26" s="724">
        <v>11227</v>
      </c>
      <c r="H26" s="935"/>
      <c r="I26" s="723">
        <v>38006</v>
      </c>
      <c r="J26" s="724">
        <v>40994</v>
      </c>
      <c r="K26" s="725"/>
    </row>
    <row r="27" spans="1:14" ht="12" customHeight="1">
      <c r="A27" s="597"/>
      <c r="B27" s="1196"/>
      <c r="C27" s="1423" t="s">
        <v>437</v>
      </c>
      <c r="D27" s="1423"/>
      <c r="E27" s="1423"/>
      <c r="F27" s="723">
        <v>0</v>
      </c>
      <c r="G27" s="724">
        <v>23684</v>
      </c>
      <c r="H27" s="935"/>
      <c r="I27" s="723">
        <v>187453</v>
      </c>
      <c r="J27" s="724">
        <v>198637</v>
      </c>
      <c r="K27" s="725"/>
      <c r="N27" s="730"/>
    </row>
    <row r="28" spans="1:11" ht="12" customHeight="1">
      <c r="A28" s="597"/>
      <c r="B28" s="1196"/>
      <c r="C28" s="1423" t="s">
        <v>54</v>
      </c>
      <c r="D28" s="1423"/>
      <c r="E28" s="1423"/>
      <c r="F28" s="1185">
        <v>4</v>
      </c>
      <c r="G28" s="724">
        <v>131</v>
      </c>
      <c r="H28" s="935"/>
      <c r="I28" s="723">
        <v>6610</v>
      </c>
      <c r="J28" s="724">
        <v>-2466</v>
      </c>
      <c r="K28" s="725"/>
    </row>
    <row r="29" spans="1:11" ht="12" customHeight="1">
      <c r="A29" s="597"/>
      <c r="B29" s="1196"/>
      <c r="C29" s="1423" t="s">
        <v>290</v>
      </c>
      <c r="D29" s="1423"/>
      <c r="E29" s="1423"/>
      <c r="F29" s="1185">
        <v>1401</v>
      </c>
      <c r="G29" s="724">
        <v>-110</v>
      </c>
      <c r="H29" s="935"/>
      <c r="I29" s="723">
        <v>4348</v>
      </c>
      <c r="J29" s="724">
        <v>4497</v>
      </c>
      <c r="K29" s="725"/>
    </row>
    <row r="30" spans="1:11" ht="12" customHeight="1">
      <c r="A30" s="597"/>
      <c r="B30" s="1196"/>
      <c r="C30" s="1423" t="s">
        <v>291</v>
      </c>
      <c r="D30" s="1423"/>
      <c r="E30" s="1423"/>
      <c r="F30" s="1185">
        <v>235</v>
      </c>
      <c r="G30" s="724">
        <v>1477</v>
      </c>
      <c r="H30" s="935"/>
      <c r="I30" s="723">
        <v>-2049</v>
      </c>
      <c r="J30" s="724">
        <v>-32353</v>
      </c>
      <c r="K30" s="725"/>
    </row>
    <row r="31" spans="1:14" ht="12" customHeight="1">
      <c r="A31" s="597"/>
      <c r="B31" s="1426" t="s">
        <v>296</v>
      </c>
      <c r="C31" s="1426"/>
      <c r="D31" s="1426"/>
      <c r="E31" s="1426"/>
      <c r="F31" s="728">
        <v>860302.24709</v>
      </c>
      <c r="G31" s="728">
        <v>722742</v>
      </c>
      <c r="H31" s="728">
        <v>0</v>
      </c>
      <c r="I31" s="728">
        <v>3172283.4300252376</v>
      </c>
      <c r="J31" s="728">
        <v>2864148</v>
      </c>
      <c r="K31" s="725"/>
      <c r="N31" s="1053"/>
    </row>
    <row r="32" spans="1:11" ht="12" customHeight="1">
      <c r="A32" s="597"/>
      <c r="B32" s="1195"/>
      <c r="C32" s="1195"/>
      <c r="D32" s="1195"/>
      <c r="E32" s="1195"/>
      <c r="F32" s="739"/>
      <c r="G32" s="740"/>
      <c r="H32" s="726"/>
      <c r="I32" s="739"/>
      <c r="J32" s="740"/>
      <c r="K32" s="597"/>
    </row>
    <row r="33" spans="1:11" ht="12" customHeight="1">
      <c r="A33" s="597"/>
      <c r="B33" s="1425" t="s">
        <v>297</v>
      </c>
      <c r="C33" s="1425"/>
      <c r="D33" s="1425"/>
      <c r="E33" s="1425"/>
      <c r="F33" s="739" t="s">
        <v>23</v>
      </c>
      <c r="G33" s="740"/>
      <c r="H33" s="726"/>
      <c r="I33" s="739"/>
      <c r="J33" s="740"/>
      <c r="K33" s="725"/>
    </row>
    <row r="34" spans="1:11" ht="12" customHeight="1">
      <c r="A34" s="597"/>
      <c r="B34" s="1193"/>
      <c r="C34" s="1423" t="s">
        <v>43</v>
      </c>
      <c r="D34" s="1423"/>
      <c r="E34" s="1423"/>
      <c r="F34" s="723">
        <v>316607</v>
      </c>
      <c r="G34" s="741">
        <v>81569</v>
      </c>
      <c r="H34" s="935"/>
      <c r="I34" s="723">
        <v>817017</v>
      </c>
      <c r="J34" s="724">
        <v>464942</v>
      </c>
      <c r="K34" s="725"/>
    </row>
    <row r="35" spans="1:11" ht="12">
      <c r="A35" s="597"/>
      <c r="B35" s="1193"/>
      <c r="C35" s="1423" t="s">
        <v>295</v>
      </c>
      <c r="D35" s="1423"/>
      <c r="E35" s="1423"/>
      <c r="F35" s="723">
        <v>-8858</v>
      </c>
      <c r="G35" s="724">
        <v>-11227</v>
      </c>
      <c r="H35" s="935"/>
      <c r="I35" s="723">
        <v>-38006</v>
      </c>
      <c r="J35" s="724">
        <v>-40994</v>
      </c>
      <c r="K35" s="725"/>
    </row>
    <row r="36" spans="1:11" ht="12">
      <c r="A36" s="597"/>
      <c r="B36" s="1196"/>
      <c r="C36" s="1423" t="s">
        <v>298</v>
      </c>
      <c r="D36" s="1423"/>
      <c r="E36" s="1423"/>
      <c r="F36" s="723">
        <v>-42334</v>
      </c>
      <c r="G36" s="724">
        <v>-39274</v>
      </c>
      <c r="H36" s="935"/>
      <c r="I36" s="723">
        <v>-155613</v>
      </c>
      <c r="J36" s="724">
        <v>-133466</v>
      </c>
      <c r="K36" s="725"/>
    </row>
    <row r="37" spans="1:11" ht="12">
      <c r="A37" s="597"/>
      <c r="B37" s="1196"/>
      <c r="C37" s="1423" t="s">
        <v>299</v>
      </c>
      <c r="D37" s="1423"/>
      <c r="E37" s="1423"/>
      <c r="F37" s="723">
        <v>-71059</v>
      </c>
      <c r="G37" s="724">
        <v>-58136</v>
      </c>
      <c r="H37" s="935"/>
      <c r="I37" s="723">
        <v>-169933</v>
      </c>
      <c r="J37" s="724">
        <v>-149491</v>
      </c>
      <c r="K37" s="725"/>
    </row>
    <row r="38" spans="1:11" ht="12">
      <c r="A38" s="597"/>
      <c r="B38" s="1196"/>
      <c r="C38" s="1423" t="s">
        <v>300</v>
      </c>
      <c r="D38" s="1423"/>
      <c r="E38" s="1423"/>
      <c r="F38" s="723">
        <v>-95206</v>
      </c>
      <c r="G38" s="724">
        <v>-79323</v>
      </c>
      <c r="H38" s="935"/>
      <c r="I38" s="723">
        <v>-329059</v>
      </c>
      <c r="J38" s="724">
        <v>-221491</v>
      </c>
      <c r="K38" s="725"/>
    </row>
    <row r="39" spans="1:11" ht="12">
      <c r="A39" s="597"/>
      <c r="B39" s="742"/>
      <c r="C39" s="1191" t="s">
        <v>337</v>
      </c>
      <c r="D39" s="742"/>
      <c r="E39" s="742"/>
      <c r="F39" s="723">
        <v>2500</v>
      </c>
      <c r="G39" s="724">
        <v>2726</v>
      </c>
      <c r="H39" s="935"/>
      <c r="I39" s="723">
        <v>10501</v>
      </c>
      <c r="J39" s="724">
        <v>9434</v>
      </c>
      <c r="K39" s="725"/>
    </row>
    <row r="40" spans="1:11" ht="12">
      <c r="A40" s="597"/>
      <c r="B40" s="742"/>
      <c r="C40" s="1191" t="s">
        <v>354</v>
      </c>
      <c r="D40" s="742"/>
      <c r="E40" s="742"/>
      <c r="F40" s="723">
        <v>28612</v>
      </c>
      <c r="G40" s="724">
        <v>23471</v>
      </c>
      <c r="H40" s="935"/>
      <c r="I40" s="723">
        <v>113028</v>
      </c>
      <c r="J40" s="724">
        <v>109831</v>
      </c>
      <c r="K40" s="725"/>
    </row>
    <row r="41" spans="1:11" ht="12">
      <c r="A41" s="597"/>
      <c r="B41" s="742"/>
      <c r="C41" s="1191" t="s">
        <v>54</v>
      </c>
      <c r="D41" s="742"/>
      <c r="E41" s="742"/>
      <c r="F41" s="723">
        <v>14215</v>
      </c>
      <c r="G41" s="724">
        <v>10835</v>
      </c>
      <c r="H41" s="935"/>
      <c r="I41" s="723">
        <v>34511</v>
      </c>
      <c r="J41" s="724">
        <v>36258</v>
      </c>
      <c r="K41" s="725"/>
    </row>
    <row r="42" spans="1:11" ht="12">
      <c r="A42" s="597"/>
      <c r="B42" s="742"/>
      <c r="C42" s="1191" t="s">
        <v>57</v>
      </c>
      <c r="D42" s="742"/>
      <c r="E42" s="742"/>
      <c r="F42" s="723">
        <v>-40063</v>
      </c>
      <c r="G42" s="724">
        <v>-35408</v>
      </c>
      <c r="H42" s="935"/>
      <c r="I42" s="723">
        <v>-122764</v>
      </c>
      <c r="J42" s="724">
        <v>-64379</v>
      </c>
      <c r="K42" s="725"/>
    </row>
    <row r="43" spans="1:14" ht="12">
      <c r="A43" s="597"/>
      <c r="B43" s="1192" t="s">
        <v>301</v>
      </c>
      <c r="C43" s="743"/>
      <c r="D43" s="1192"/>
      <c r="E43" s="1192"/>
      <c r="F43" s="728">
        <v>964716.24709</v>
      </c>
      <c r="G43" s="728">
        <v>617975</v>
      </c>
      <c r="H43" s="728">
        <v>0</v>
      </c>
      <c r="I43" s="728">
        <v>3331965.4300252376</v>
      </c>
      <c r="J43" s="728">
        <v>2874792</v>
      </c>
      <c r="K43" s="725"/>
      <c r="N43" s="1053"/>
    </row>
  </sheetData>
  <sheetProtection formatCells="0" formatColumns="0" formatRows="0" sort="0" autoFilter="0" pivotTables="0"/>
  <mergeCells count="34">
    <mergeCell ref="C29:E29"/>
    <mergeCell ref="C30:E30"/>
    <mergeCell ref="B31:E31"/>
    <mergeCell ref="B33:E33"/>
    <mergeCell ref="C21:E21"/>
    <mergeCell ref="B22:E22"/>
    <mergeCell ref="B24:E24"/>
    <mergeCell ref="C38:E38"/>
    <mergeCell ref="C37:E37"/>
    <mergeCell ref="C36:E36"/>
    <mergeCell ref="C27:E27"/>
    <mergeCell ref="C28:E28"/>
    <mergeCell ref="C35:E35"/>
    <mergeCell ref="C34:E34"/>
    <mergeCell ref="C10:E10"/>
    <mergeCell ref="C11:E11"/>
    <mergeCell ref="C26:E26"/>
    <mergeCell ref="C13:E13"/>
    <mergeCell ref="B14:E14"/>
    <mergeCell ref="B16:E16"/>
    <mergeCell ref="C17:E17"/>
    <mergeCell ref="C18:E18"/>
    <mergeCell ref="C20:E20"/>
    <mergeCell ref="C25:E25"/>
    <mergeCell ref="I2:J2"/>
    <mergeCell ref="I3:J3"/>
    <mergeCell ref="C12:E12"/>
    <mergeCell ref="B2:E2"/>
    <mergeCell ref="F2:G2"/>
    <mergeCell ref="F3:G3"/>
    <mergeCell ref="B5:E5"/>
    <mergeCell ref="B7:E7"/>
    <mergeCell ref="B8:E8"/>
    <mergeCell ref="C9:E9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PageLayoutView="125" workbookViewId="0" topLeftCell="A1">
      <selection activeCell="E15" sqref="E15"/>
    </sheetView>
  </sheetViews>
  <sheetFormatPr defaultColWidth="8.8515625" defaultRowHeight="15"/>
  <cols>
    <col min="1" max="1" width="1.7109375" style="91" customWidth="1"/>
    <col min="2" max="2" width="2.7109375" style="91" customWidth="1"/>
    <col min="3" max="3" width="0.2890625" style="91" customWidth="1"/>
    <col min="4" max="4" width="2.7109375" style="91" customWidth="1"/>
    <col min="5" max="5" width="82.57421875" style="91" customWidth="1"/>
    <col min="6" max="7" width="16.7109375" style="91" customWidth="1"/>
    <col min="8" max="8" width="0.5625" style="91" customWidth="1"/>
    <col min="9" max="10" width="16.7109375" style="91" customWidth="1"/>
    <col min="11" max="11" width="0.85546875" style="91" customWidth="1"/>
    <col min="12" max="16384" width="8.8515625" style="91" customWidth="1"/>
  </cols>
  <sheetData>
    <row r="1" spans="1:11" ht="12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" customHeight="1">
      <c r="A2" s="90"/>
      <c r="B2" s="1435"/>
      <c r="C2" s="1436"/>
      <c r="D2" s="1436"/>
      <c r="E2" s="1436"/>
      <c r="F2" s="1433" t="s">
        <v>26</v>
      </c>
      <c r="G2" s="1433"/>
      <c r="H2" s="92"/>
      <c r="I2" s="1433" t="s">
        <v>435</v>
      </c>
      <c r="J2" s="1433"/>
      <c r="K2" s="90"/>
    </row>
    <row r="3" spans="1:11" ht="12" customHeight="1">
      <c r="A3" s="90"/>
      <c r="B3" s="93"/>
      <c r="C3" s="93"/>
      <c r="D3" s="93"/>
      <c r="E3" s="93"/>
      <c r="F3" s="1434" t="s">
        <v>436</v>
      </c>
      <c r="G3" s="1434"/>
      <c r="H3" s="92"/>
      <c r="I3" s="1434" t="str">
        <f>F3</f>
        <v>December 31, </v>
      </c>
      <c r="J3" s="1434"/>
      <c r="K3" s="90"/>
    </row>
    <row r="4" spans="1:11" s="99" customFormat="1" ht="12" customHeight="1">
      <c r="A4" s="94"/>
      <c r="B4" s="95" t="s">
        <v>0</v>
      </c>
      <c r="C4" s="95"/>
      <c r="D4" s="95"/>
      <c r="E4" s="95"/>
      <c r="F4" s="96">
        <v>2021</v>
      </c>
      <c r="G4" s="97">
        <v>2020</v>
      </c>
      <c r="H4" s="98"/>
      <c r="I4" s="96">
        <v>2021</v>
      </c>
      <c r="J4" s="97">
        <v>2020</v>
      </c>
      <c r="K4" s="94"/>
    </row>
    <row r="5" spans="1:11" s="99" customFormat="1" ht="12" customHeight="1" hidden="1">
      <c r="A5" s="94"/>
      <c r="B5" s="100"/>
      <c r="C5" s="100"/>
      <c r="D5" s="100"/>
      <c r="E5" s="100"/>
      <c r="F5" s="101"/>
      <c r="G5" s="102"/>
      <c r="H5" s="103"/>
      <c r="I5" s="101"/>
      <c r="J5" s="102"/>
      <c r="K5" s="94"/>
    </row>
    <row r="6" spans="1:11" s="99" customFormat="1" ht="12" customHeight="1">
      <c r="A6" s="94"/>
      <c r="B6" s="1428" t="s">
        <v>51</v>
      </c>
      <c r="C6" s="1428"/>
      <c r="D6" s="1428"/>
      <c r="E6" s="1428"/>
      <c r="F6" s="104">
        <v>1247124</v>
      </c>
      <c r="G6" s="105">
        <v>280470</v>
      </c>
      <c r="H6" s="928"/>
      <c r="I6" s="104">
        <v>2933571</v>
      </c>
      <c r="J6" s="105">
        <v>1473122</v>
      </c>
      <c r="K6" s="94"/>
    </row>
    <row r="7" spans="1:11" s="99" customFormat="1" ht="12" customHeight="1">
      <c r="A7" s="94"/>
      <c r="B7" s="106"/>
      <c r="C7" s="106"/>
      <c r="D7" s="1429" t="s">
        <v>328</v>
      </c>
      <c r="E7" s="1428"/>
      <c r="F7" s="107">
        <v>-414390</v>
      </c>
      <c r="G7" s="108">
        <v>-67838</v>
      </c>
      <c r="H7" s="929"/>
      <c r="I7" s="107">
        <v>-772570</v>
      </c>
      <c r="J7" s="108">
        <v>-252195</v>
      </c>
      <c r="K7" s="94"/>
    </row>
    <row r="8" spans="1:11" s="99" customFormat="1" ht="12" customHeight="1">
      <c r="A8" s="94"/>
      <c r="B8" s="106"/>
      <c r="C8" s="106"/>
      <c r="D8" s="1428" t="s">
        <v>368</v>
      </c>
      <c r="E8" s="1428"/>
      <c r="F8" s="107">
        <v>396825</v>
      </c>
      <c r="G8" s="108">
        <v>417066</v>
      </c>
      <c r="H8" s="929"/>
      <c r="I8" s="107">
        <v>1577942</v>
      </c>
      <c r="J8" s="108">
        <v>1561969</v>
      </c>
      <c r="K8" s="94"/>
    </row>
    <row r="9" spans="1:11" s="99" customFormat="1" ht="12" customHeight="1">
      <c r="A9" s="94"/>
      <c r="B9" s="106"/>
      <c r="C9" s="106"/>
      <c r="D9" s="1428" t="s">
        <v>58</v>
      </c>
      <c r="E9" s="1428"/>
      <c r="F9" s="107">
        <v>62897</v>
      </c>
      <c r="G9" s="108">
        <v>76856</v>
      </c>
      <c r="H9" s="929"/>
      <c r="I9" s="107">
        <v>266228</v>
      </c>
      <c r="J9" s="108">
        <v>314507</v>
      </c>
      <c r="K9" s="94"/>
    </row>
    <row r="10" spans="1:11" s="99" customFormat="1" ht="12" customHeight="1">
      <c r="A10" s="94"/>
      <c r="B10" s="106"/>
      <c r="C10" s="106"/>
      <c r="D10" s="1428" t="s">
        <v>59</v>
      </c>
      <c r="E10" s="1428"/>
      <c r="F10" s="107">
        <v>39911</v>
      </c>
      <c r="G10" s="108">
        <v>40880</v>
      </c>
      <c r="H10" s="929"/>
      <c r="I10" s="107">
        <v>174258</v>
      </c>
      <c r="J10" s="108">
        <v>130458</v>
      </c>
      <c r="K10" s="94"/>
    </row>
    <row r="11" spans="1:11" s="99" customFormat="1" ht="12" customHeight="1">
      <c r="A11" s="94"/>
      <c r="B11" s="106"/>
      <c r="C11" s="106"/>
      <c r="D11" s="1429" t="s">
        <v>48</v>
      </c>
      <c r="E11" s="1429"/>
      <c r="F11" s="107">
        <v>34884</v>
      </c>
      <c r="G11" s="108">
        <v>7627</v>
      </c>
      <c r="H11" s="929"/>
      <c r="I11" s="107">
        <v>81792</v>
      </c>
      <c r="J11" s="108">
        <v>41621</v>
      </c>
      <c r="K11" s="94"/>
    </row>
    <row r="12" spans="1:11" s="99" customFormat="1" ht="12" customHeight="1">
      <c r="A12" s="94"/>
      <c r="B12" s="106"/>
      <c r="C12" s="106"/>
      <c r="D12" s="1429" t="s">
        <v>60</v>
      </c>
      <c r="E12" s="1429"/>
      <c r="F12" s="107">
        <v>-16479.177</v>
      </c>
      <c r="G12" s="108">
        <v>1960</v>
      </c>
      <c r="H12" s="929"/>
      <c r="I12" s="107">
        <v>-21584.177</v>
      </c>
      <c r="J12" s="108">
        <v>53753</v>
      </c>
      <c r="K12" s="94"/>
    </row>
    <row r="13" spans="1:11" s="99" customFormat="1" ht="12" customHeight="1">
      <c r="A13" s="94"/>
      <c r="B13" s="106"/>
      <c r="C13" s="106"/>
      <c r="D13" s="1428" t="s">
        <v>50</v>
      </c>
      <c r="E13" s="1428"/>
      <c r="F13" s="107">
        <v>1538</v>
      </c>
      <c r="G13" s="108">
        <v>1424</v>
      </c>
      <c r="H13" s="929"/>
      <c r="I13" s="107">
        <v>6152</v>
      </c>
      <c r="J13" s="108">
        <v>6345</v>
      </c>
      <c r="K13" s="94"/>
    </row>
    <row r="14" spans="1:11" s="99" customFormat="1" ht="12" customHeight="1">
      <c r="A14" s="94"/>
      <c r="B14" s="106"/>
      <c r="C14" s="106"/>
      <c r="D14" s="1428" t="s">
        <v>362</v>
      </c>
      <c r="E14" s="1428"/>
      <c r="F14" s="107">
        <v>-22789</v>
      </c>
      <c r="G14" s="108">
        <v>101790</v>
      </c>
      <c r="H14" s="929"/>
      <c r="I14" s="107">
        <v>-172846</v>
      </c>
      <c r="J14" s="108">
        <v>160383</v>
      </c>
      <c r="K14" s="94"/>
    </row>
    <row r="15" spans="1:11" s="99" customFormat="1" ht="12.75" customHeight="1">
      <c r="A15" s="94"/>
      <c r="B15" s="106"/>
      <c r="C15" s="106"/>
      <c r="D15" s="1197" t="s">
        <v>354</v>
      </c>
      <c r="E15" s="1197"/>
      <c r="F15" s="107">
        <v>28612</v>
      </c>
      <c r="G15" s="108">
        <v>23471</v>
      </c>
      <c r="H15" s="929"/>
      <c r="I15" s="107">
        <v>113028</v>
      </c>
      <c r="J15" s="108">
        <v>109831</v>
      </c>
      <c r="K15" s="94"/>
    </row>
    <row r="16" spans="1:11" s="99" customFormat="1" ht="12" customHeight="1">
      <c r="A16" s="94"/>
      <c r="B16" s="106"/>
      <c r="C16" s="106"/>
      <c r="D16" s="1432" t="s">
        <v>437</v>
      </c>
      <c r="E16" s="1432"/>
      <c r="F16" s="107">
        <v>0</v>
      </c>
      <c r="G16" s="108">
        <v>23684</v>
      </c>
      <c r="H16" s="929"/>
      <c r="I16" s="107">
        <v>187453</v>
      </c>
      <c r="J16" s="108">
        <v>198637</v>
      </c>
      <c r="K16" s="94"/>
    </row>
    <row r="17" spans="1:11" s="99" customFormat="1" ht="12" customHeight="1">
      <c r="A17" s="109"/>
      <c r="B17" s="1430" t="s">
        <v>61</v>
      </c>
      <c r="C17" s="1431"/>
      <c r="D17" s="1431"/>
      <c r="E17" s="1431"/>
      <c r="F17" s="110">
        <v>1358132.823</v>
      </c>
      <c r="G17" s="110">
        <v>907390</v>
      </c>
      <c r="H17" s="111"/>
      <c r="I17" s="110">
        <v>4373423.823</v>
      </c>
      <c r="J17" s="110">
        <v>3798431</v>
      </c>
      <c r="K17" s="109"/>
    </row>
    <row r="18" spans="1:11" s="99" customFormat="1" ht="12" customHeight="1">
      <c r="A18" s="109"/>
      <c r="B18" s="94"/>
      <c r="C18" s="94"/>
      <c r="D18" s="112"/>
      <c r="E18" s="112"/>
      <c r="F18" s="1014"/>
      <c r="G18" s="930"/>
      <c r="H18" s="931"/>
      <c r="I18" s="1014"/>
      <c r="J18" s="113"/>
      <c r="K18" s="94"/>
    </row>
    <row r="19" spans="1:11" s="99" customFormat="1" ht="12" customHeight="1">
      <c r="A19" s="109"/>
      <c r="B19" s="94"/>
      <c r="C19" s="94"/>
      <c r="D19" s="1429" t="s">
        <v>54</v>
      </c>
      <c r="E19" s="1429"/>
      <c r="F19" s="107">
        <v>-30793</v>
      </c>
      <c r="G19" s="108">
        <v>-30390</v>
      </c>
      <c r="H19" s="932"/>
      <c r="I19" s="107">
        <v>-75644</v>
      </c>
      <c r="J19" s="108">
        <v>-103650</v>
      </c>
      <c r="K19" s="94"/>
    </row>
    <row r="20" spans="1:11" s="99" customFormat="1" ht="12" customHeight="1">
      <c r="A20" s="109"/>
      <c r="B20" s="94"/>
      <c r="C20" s="716"/>
      <c r="D20" s="1400" t="s">
        <v>57</v>
      </c>
      <c r="E20" s="1400"/>
      <c r="F20" s="107">
        <v>4366</v>
      </c>
      <c r="G20" s="108">
        <v>87369</v>
      </c>
      <c r="H20" s="932"/>
      <c r="I20" s="107">
        <v>313782</v>
      </c>
      <c r="J20" s="108">
        <v>372520</v>
      </c>
      <c r="K20" s="94"/>
    </row>
    <row r="21" spans="1:11" s="99" customFormat="1" ht="12">
      <c r="A21" s="109"/>
      <c r="B21" s="1430" t="s">
        <v>273</v>
      </c>
      <c r="C21" s="1430"/>
      <c r="D21" s="1430"/>
      <c r="E21" s="1430"/>
      <c r="F21" s="110">
        <v>1331705.823</v>
      </c>
      <c r="G21" s="110">
        <v>964369</v>
      </c>
      <c r="H21" s="114"/>
      <c r="I21" s="110">
        <v>4611561.823</v>
      </c>
      <c r="J21" s="110">
        <v>4067301</v>
      </c>
      <c r="K21" s="109"/>
    </row>
    <row r="22" spans="6:9" ht="12">
      <c r="F22" s="796"/>
      <c r="I22" s="1397"/>
    </row>
    <row r="23" spans="6:9" ht="12">
      <c r="F23" s="796"/>
      <c r="I23" s="115"/>
    </row>
    <row r="24" spans="6:9" ht="12">
      <c r="F24" s="796"/>
      <c r="I24" s="115"/>
    </row>
    <row r="25" spans="6:9" ht="12">
      <c r="F25" s="796"/>
      <c r="I25" s="115"/>
    </row>
    <row r="26" spans="6:9" ht="12">
      <c r="F26" s="115"/>
      <c r="I26" s="115"/>
    </row>
    <row r="27" spans="6:9" ht="12">
      <c r="F27" s="116"/>
      <c r="I27" s="115"/>
    </row>
    <row r="28" spans="6:9" ht="12">
      <c r="F28" s="117"/>
      <c r="I28" s="115"/>
    </row>
    <row r="29" ht="12">
      <c r="I29" s="115"/>
    </row>
    <row r="30" ht="12">
      <c r="I30" s="115"/>
    </row>
    <row r="31" ht="12">
      <c r="I31" s="115"/>
    </row>
    <row r="32" ht="12">
      <c r="I32" s="115"/>
    </row>
    <row r="33" ht="12">
      <c r="I33" s="115"/>
    </row>
    <row r="34" ht="12">
      <c r="I34" s="115"/>
    </row>
  </sheetData>
  <sheetProtection formatCells="0" formatColumns="0" formatRows="0" sort="0" autoFilter="0" pivotTables="0"/>
  <mergeCells count="19">
    <mergeCell ref="D9:E9"/>
    <mergeCell ref="D10:E10"/>
    <mergeCell ref="I2:J2"/>
    <mergeCell ref="I3:J3"/>
    <mergeCell ref="F2:G2"/>
    <mergeCell ref="F3:G3"/>
    <mergeCell ref="B2:E2"/>
    <mergeCell ref="D12:E12"/>
    <mergeCell ref="B6:E6"/>
    <mergeCell ref="D7:E7"/>
    <mergeCell ref="D8:E8"/>
    <mergeCell ref="D11:E11"/>
    <mergeCell ref="D13:E13"/>
    <mergeCell ref="D19:E19"/>
    <mergeCell ref="B17:E17"/>
    <mergeCell ref="D20:E20"/>
    <mergeCell ref="B21:E21"/>
    <mergeCell ref="D14:E14"/>
    <mergeCell ref="D16:E16"/>
  </mergeCells>
  <printOptions/>
  <pageMargins left="0.5" right="0.5" top="0.5" bottom="0.5" header="0.5" footer="0.5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4"/>
  <sheetViews>
    <sheetView showGridLines="0" zoomScalePageLayoutView="0" workbookViewId="0" topLeftCell="A20">
      <selection activeCell="A43" sqref="A43:IV45"/>
    </sheetView>
  </sheetViews>
  <sheetFormatPr defaultColWidth="9.140625" defaultRowHeight="15"/>
  <cols>
    <col min="1" max="1" width="1.57421875" style="256" customWidth="1"/>
    <col min="2" max="3" width="2.57421875" style="256" customWidth="1"/>
    <col min="4" max="4" width="39.421875" style="256" customWidth="1"/>
    <col min="5" max="5" width="12.57421875" style="256" customWidth="1"/>
    <col min="6" max="6" width="0.5625" style="256" customWidth="1"/>
    <col min="7" max="9" width="13.8515625" style="256" customWidth="1"/>
    <col min="10" max="10" width="0.5625" style="256" customWidth="1"/>
    <col min="11" max="12" width="13.8515625" style="256" customWidth="1"/>
    <col min="13" max="13" width="0.5625" style="256" customWidth="1"/>
    <col min="14" max="15" width="13.8515625" style="256" customWidth="1"/>
    <col min="16" max="16" width="0.9921875" style="256" customWidth="1"/>
    <col min="17" max="17" width="9.140625" style="256" customWidth="1"/>
    <col min="18" max="18" width="12.140625" style="762" bestFit="1" customWidth="1"/>
    <col min="19" max="19" width="9.140625" style="762" customWidth="1"/>
    <col min="20" max="20" width="9.140625" style="256" customWidth="1"/>
    <col min="21" max="21" width="10.421875" style="762" bestFit="1" customWidth="1"/>
    <col min="22" max="16384" width="9.140625" style="256" customWidth="1"/>
  </cols>
  <sheetData>
    <row r="1" ht="12.75" customHeight="1"/>
    <row r="2" spans="2:21" s="257" customFormat="1" ht="11.25" customHeight="1">
      <c r="B2" s="1439" t="s">
        <v>121</v>
      </c>
      <c r="C2" s="1440"/>
      <c r="D2" s="1440"/>
      <c r="E2" s="1199" t="s">
        <v>122</v>
      </c>
      <c r="F2" s="258"/>
      <c r="G2" s="1438" t="s">
        <v>123</v>
      </c>
      <c r="H2" s="1438"/>
      <c r="I2" s="1438"/>
      <c r="J2" s="259"/>
      <c r="K2" s="1438" t="s">
        <v>124</v>
      </c>
      <c r="L2" s="1438"/>
      <c r="M2" s="259"/>
      <c r="N2" s="1438" t="s">
        <v>125</v>
      </c>
      <c r="O2" s="1438"/>
      <c r="R2" s="763"/>
      <c r="S2" s="763"/>
      <c r="U2" s="763"/>
    </row>
    <row r="3" spans="1:21" s="257" customFormat="1" ht="25.5">
      <c r="A3" s="260"/>
      <c r="B3" s="1441"/>
      <c r="C3" s="1442"/>
      <c r="D3" s="1442"/>
      <c r="E3" s="261" t="s">
        <v>126</v>
      </c>
      <c r="F3" s="259"/>
      <c r="G3" s="262" t="s">
        <v>391</v>
      </c>
      <c r="H3" s="263" t="s">
        <v>342</v>
      </c>
      <c r="I3" s="262" t="s">
        <v>129</v>
      </c>
      <c r="J3" s="259"/>
      <c r="K3" s="263" t="s">
        <v>127</v>
      </c>
      <c r="L3" s="262" t="s">
        <v>128</v>
      </c>
      <c r="M3" s="259"/>
      <c r="N3" s="263" t="s">
        <v>127</v>
      </c>
      <c r="O3" s="262" t="s">
        <v>128</v>
      </c>
      <c r="P3" s="260"/>
      <c r="R3" s="763"/>
      <c r="S3" s="763"/>
      <c r="U3" s="763"/>
    </row>
    <row r="4" spans="2:15" ht="11.25" customHeight="1" hidden="1">
      <c r="B4" s="1443"/>
      <c r="C4" s="1444"/>
      <c r="D4" s="1444"/>
      <c r="E4" s="1285"/>
      <c r="F4" s="1286"/>
      <c r="G4" s="1286"/>
      <c r="H4" s="1287"/>
      <c r="I4" s="1286"/>
      <c r="J4" s="1286"/>
      <c r="K4" s="1287"/>
      <c r="L4" s="1288"/>
      <c r="M4" s="1286"/>
      <c r="N4" s="1289"/>
      <c r="O4" s="1288"/>
    </row>
    <row r="5" spans="2:23" ht="11.25" customHeight="1">
      <c r="B5" s="264"/>
      <c r="C5" s="1201" t="s">
        <v>130</v>
      </c>
      <c r="D5" s="1201"/>
      <c r="E5" s="265">
        <v>465</v>
      </c>
      <c r="F5" s="1290"/>
      <c r="G5" s="266">
        <v>96845</v>
      </c>
      <c r="H5" s="267">
        <v>75598</v>
      </c>
      <c r="I5" s="268">
        <v>14.007</v>
      </c>
      <c r="J5" s="1291"/>
      <c r="K5" s="1292">
        <v>0.994</v>
      </c>
      <c r="L5" s="1293">
        <v>0.9950273830994785</v>
      </c>
      <c r="M5" s="1294"/>
      <c r="N5" s="1292">
        <v>0.9955394234944639</v>
      </c>
      <c r="O5" s="1293">
        <v>0.9958742853297725</v>
      </c>
      <c r="Q5" s="799"/>
      <c r="R5" s="799"/>
      <c r="T5" s="1295"/>
      <c r="W5" s="764"/>
    </row>
    <row r="6" spans="2:23" ht="11.25" customHeight="1">
      <c r="B6" s="264"/>
      <c r="C6" s="1437" t="s">
        <v>131</v>
      </c>
      <c r="D6" s="1437"/>
      <c r="E6" s="265">
        <v>168</v>
      </c>
      <c r="F6" s="1296"/>
      <c r="G6" s="266">
        <v>40954</v>
      </c>
      <c r="H6" s="267">
        <v>30915</v>
      </c>
      <c r="I6" s="268">
        <v>5.728</v>
      </c>
      <c r="J6" s="1297"/>
      <c r="K6" s="1292">
        <v>0.9773811483334719</v>
      </c>
      <c r="L6" s="1293">
        <v>0.9710994998765275</v>
      </c>
      <c r="M6" s="1298"/>
      <c r="N6" s="1292">
        <v>0.9838980836897587</v>
      </c>
      <c r="O6" s="1293">
        <v>0.9797325763256235</v>
      </c>
      <c r="Q6" s="799"/>
      <c r="R6" s="799"/>
      <c r="T6" s="1295"/>
      <c r="W6" s="764"/>
    </row>
    <row r="7" spans="2:23" ht="11.25" customHeight="1">
      <c r="B7" s="264"/>
      <c r="C7" s="1437" t="s">
        <v>132</v>
      </c>
      <c r="D7" s="1437"/>
      <c r="E7" s="265">
        <v>266</v>
      </c>
      <c r="F7" s="1296"/>
      <c r="G7" s="266">
        <v>25324</v>
      </c>
      <c r="H7" s="267">
        <v>20323</v>
      </c>
      <c r="I7" s="268">
        <v>3.766</v>
      </c>
      <c r="J7" s="1297"/>
      <c r="K7" s="1292">
        <v>0.9347471016405277</v>
      </c>
      <c r="L7" s="1293">
        <v>0.9355196378170207</v>
      </c>
      <c r="M7" s="1298"/>
      <c r="N7" s="1292">
        <v>0.9533378114860936</v>
      </c>
      <c r="O7" s="1293">
        <v>0.9569627839013516</v>
      </c>
      <c r="Q7" s="799"/>
      <c r="R7" s="799"/>
      <c r="T7" s="1295"/>
      <c r="W7" s="764"/>
    </row>
    <row r="8" spans="2:23" ht="11.25" customHeight="1">
      <c r="B8" s="264"/>
      <c r="C8" s="1437" t="s">
        <v>133</v>
      </c>
      <c r="D8" s="1437"/>
      <c r="E8" s="265">
        <v>277</v>
      </c>
      <c r="F8" s="1296"/>
      <c r="G8" s="266">
        <v>54804</v>
      </c>
      <c r="H8" s="267">
        <v>39132</v>
      </c>
      <c r="I8" s="268">
        <v>7.2410000000000005</v>
      </c>
      <c r="J8" s="1297"/>
      <c r="K8" s="1292">
        <v>0.9720785975499674</v>
      </c>
      <c r="L8" s="1293">
        <v>0.9810619921251176</v>
      </c>
      <c r="M8" s="1298"/>
      <c r="N8" s="1292">
        <v>0.9762603494828358</v>
      </c>
      <c r="O8" s="1293">
        <v>0.9864765318761654</v>
      </c>
      <c r="Q8" s="799"/>
      <c r="R8" s="799"/>
      <c r="T8" s="1295"/>
      <c r="V8" s="270"/>
      <c r="W8" s="764"/>
    </row>
    <row r="9" spans="2:23" ht="11.25" customHeight="1">
      <c r="B9" s="264"/>
      <c r="C9" s="1437" t="s">
        <v>343</v>
      </c>
      <c r="D9" s="1437"/>
      <c r="E9" s="265">
        <v>67</v>
      </c>
      <c r="F9" s="1296"/>
      <c r="G9" s="266">
        <v>28482</v>
      </c>
      <c r="H9" s="267">
        <v>25558</v>
      </c>
      <c r="I9" s="268">
        <v>4.736</v>
      </c>
      <c r="J9" s="1297"/>
      <c r="K9" s="1292">
        <v>0.9957868406812819</v>
      </c>
      <c r="L9" s="1293">
        <v>0.9953048831315718</v>
      </c>
      <c r="M9" s="1298"/>
      <c r="N9" s="1292">
        <v>0.9957868406812819</v>
      </c>
      <c r="O9" s="1293">
        <v>0.9953048831315718</v>
      </c>
      <c r="Q9" s="799"/>
      <c r="R9" s="799"/>
      <c r="T9" s="1295"/>
      <c r="V9" s="270"/>
      <c r="W9" s="764"/>
    </row>
    <row r="10" spans="2:23" ht="11.25" customHeight="1">
      <c r="B10" s="264"/>
      <c r="C10" s="1437" t="s">
        <v>134</v>
      </c>
      <c r="D10" s="1437"/>
      <c r="E10" s="265">
        <v>221</v>
      </c>
      <c r="F10" s="1296"/>
      <c r="G10" s="266">
        <v>39132</v>
      </c>
      <c r="H10" s="267">
        <v>31129</v>
      </c>
      <c r="I10" s="268">
        <v>5.768</v>
      </c>
      <c r="J10" s="1297"/>
      <c r="K10" s="1292">
        <v>0.9797162228686641</v>
      </c>
      <c r="L10" s="1293">
        <v>0.9839614455529225</v>
      </c>
      <c r="M10" s="1298"/>
      <c r="N10" s="1292">
        <v>0.9830028366976071</v>
      </c>
      <c r="O10" s="1293">
        <v>0.986963353597566</v>
      </c>
      <c r="Q10" s="799"/>
      <c r="R10" s="799"/>
      <c r="T10" s="1295"/>
      <c r="V10" s="270"/>
      <c r="W10" s="764"/>
    </row>
    <row r="11" spans="2:23" ht="11.25" customHeight="1">
      <c r="B11" s="264"/>
      <c r="C11" s="1437" t="s">
        <v>137</v>
      </c>
      <c r="D11" s="1437"/>
      <c r="E11" s="265">
        <v>152</v>
      </c>
      <c r="F11" s="1296"/>
      <c r="G11" s="266">
        <v>21754</v>
      </c>
      <c r="H11" s="267">
        <v>14322</v>
      </c>
      <c r="I11" s="268">
        <v>2.654</v>
      </c>
      <c r="J11" s="1297"/>
      <c r="K11" s="1292">
        <v>0.9778356555747686</v>
      </c>
      <c r="L11" s="1293">
        <v>0.9796580952471085</v>
      </c>
      <c r="M11" s="1298"/>
      <c r="N11" s="1292">
        <v>0.9806351067536253</v>
      </c>
      <c r="O11" s="1293">
        <v>0.9826253645636391</v>
      </c>
      <c r="Q11" s="799"/>
      <c r="R11" s="799"/>
      <c r="T11" s="1295"/>
      <c r="V11" s="270"/>
      <c r="W11" s="764"/>
    </row>
    <row r="12" spans="2:23" ht="11.25" customHeight="1">
      <c r="B12" s="264"/>
      <c r="C12" s="1437" t="s">
        <v>139</v>
      </c>
      <c r="D12" s="1437"/>
      <c r="E12" s="265">
        <v>218</v>
      </c>
      <c r="F12" s="1296"/>
      <c r="G12" s="266">
        <v>30838</v>
      </c>
      <c r="H12" s="267">
        <v>24687</v>
      </c>
      <c r="I12" s="268">
        <v>4.574</v>
      </c>
      <c r="J12" s="1297"/>
      <c r="K12" s="1292">
        <v>0.9374848645332963</v>
      </c>
      <c r="L12" s="1293">
        <v>0.934520676554194</v>
      </c>
      <c r="M12" s="1298"/>
      <c r="N12" s="1292">
        <v>0.9487876775023157</v>
      </c>
      <c r="O12" s="1293">
        <v>0.9475438796504749</v>
      </c>
      <c r="Q12" s="799"/>
      <c r="R12" s="799"/>
      <c r="T12" s="1295"/>
      <c r="V12" s="270"/>
      <c r="W12" s="764"/>
    </row>
    <row r="13" spans="2:23" ht="11.25" customHeight="1">
      <c r="B13" s="264"/>
      <c r="C13" s="1437" t="s">
        <v>136</v>
      </c>
      <c r="D13" s="1437"/>
      <c r="E13" s="265">
        <v>170</v>
      </c>
      <c r="F13" s="1296"/>
      <c r="G13" s="266">
        <v>31097</v>
      </c>
      <c r="H13" s="267">
        <v>25588</v>
      </c>
      <c r="I13" s="268">
        <v>4.741</v>
      </c>
      <c r="J13" s="1297"/>
      <c r="K13" s="1292">
        <v>0.9914894838997844</v>
      </c>
      <c r="L13" s="1293">
        <v>0.9919132578854065</v>
      </c>
      <c r="M13" s="1298"/>
      <c r="N13" s="1292">
        <v>0.9914894838997844</v>
      </c>
      <c r="O13" s="1293">
        <v>0.9919132578854065</v>
      </c>
      <c r="Q13" s="799"/>
      <c r="R13" s="799"/>
      <c r="T13" s="1295"/>
      <c r="V13" s="270"/>
      <c r="W13" s="764"/>
    </row>
    <row r="14" spans="2:23" ht="11.25" customHeight="1">
      <c r="B14" s="264"/>
      <c r="C14" s="1437" t="s">
        <v>135</v>
      </c>
      <c r="D14" s="1437"/>
      <c r="E14" s="265">
        <v>152</v>
      </c>
      <c r="F14" s="1296"/>
      <c r="G14" s="266">
        <v>18611</v>
      </c>
      <c r="H14" s="267">
        <v>12785</v>
      </c>
      <c r="I14" s="268">
        <v>2.3689999999999998</v>
      </c>
      <c r="J14" s="1297"/>
      <c r="K14" s="1292">
        <v>0.979</v>
      </c>
      <c r="L14" s="1293">
        <v>0.974</v>
      </c>
      <c r="M14" s="1298"/>
      <c r="N14" s="1292">
        <v>0.996</v>
      </c>
      <c r="O14" s="1293">
        <v>0.995</v>
      </c>
      <c r="Q14" s="799"/>
      <c r="R14" s="799"/>
      <c r="T14" s="1295"/>
      <c r="V14" s="270"/>
      <c r="W14" s="764"/>
    </row>
    <row r="15" spans="2:23" ht="11.25" customHeight="1">
      <c r="B15" s="264"/>
      <c r="C15" s="1437" t="s">
        <v>138</v>
      </c>
      <c r="D15" s="1437"/>
      <c r="E15" s="265">
        <v>38</v>
      </c>
      <c r="F15" s="1296"/>
      <c r="G15" s="266">
        <v>18957</v>
      </c>
      <c r="H15" s="267">
        <v>17738</v>
      </c>
      <c r="I15" s="268">
        <v>3.2870000000000004</v>
      </c>
      <c r="J15" s="1297"/>
      <c r="K15" s="1292">
        <v>0.995</v>
      </c>
      <c r="L15" s="1293">
        <v>0.994</v>
      </c>
      <c r="M15" s="1298"/>
      <c r="N15" s="1292">
        <v>0.995</v>
      </c>
      <c r="O15" s="1293">
        <v>0.994</v>
      </c>
      <c r="Q15" s="799"/>
      <c r="R15" s="799"/>
      <c r="T15" s="1295"/>
      <c r="V15" s="270"/>
      <c r="W15" s="764"/>
    </row>
    <row r="16" spans="2:23" ht="11.25" customHeight="1">
      <c r="B16" s="264"/>
      <c r="C16" s="1437" t="s">
        <v>140</v>
      </c>
      <c r="D16" s="1437"/>
      <c r="E16" s="265">
        <v>104</v>
      </c>
      <c r="F16" s="1296"/>
      <c r="G16" s="266">
        <v>14518</v>
      </c>
      <c r="H16" s="267">
        <v>11168</v>
      </c>
      <c r="I16" s="268">
        <v>2.069</v>
      </c>
      <c r="J16" s="1297"/>
      <c r="K16" s="1292">
        <v>0.9917595819175338</v>
      </c>
      <c r="L16" s="1293">
        <v>0.9909028356738993</v>
      </c>
      <c r="M16" s="1298"/>
      <c r="N16" s="1292">
        <v>0.9917595819175338</v>
      </c>
      <c r="O16" s="1293">
        <v>0.9909028356738993</v>
      </c>
      <c r="Q16" s="799"/>
      <c r="R16" s="799"/>
      <c r="T16" s="1295"/>
      <c r="V16" s="270"/>
      <c r="W16" s="764"/>
    </row>
    <row r="17" spans="2:23" ht="11.25" customHeight="1">
      <c r="B17" s="264"/>
      <c r="C17" s="1437" t="s">
        <v>344</v>
      </c>
      <c r="D17" s="1437"/>
      <c r="E17" s="265">
        <v>36</v>
      </c>
      <c r="F17" s="1296"/>
      <c r="G17" s="266">
        <v>16915</v>
      </c>
      <c r="H17" s="267">
        <v>12358</v>
      </c>
      <c r="I17" s="268">
        <v>2.29</v>
      </c>
      <c r="J17" s="1297"/>
      <c r="K17" s="1292">
        <v>0.9674852289829102</v>
      </c>
      <c r="L17" s="1293">
        <v>0.9554936604503199</v>
      </c>
      <c r="M17" s="1298"/>
      <c r="N17" s="1292">
        <v>0.9674852289829102</v>
      </c>
      <c r="O17" s="1293">
        <v>0.9554936604503199</v>
      </c>
      <c r="Q17" s="799"/>
      <c r="R17" s="799"/>
      <c r="T17" s="1295"/>
      <c r="V17" s="270"/>
      <c r="W17" s="764"/>
    </row>
    <row r="18" spans="2:23" ht="11.25" customHeight="1">
      <c r="B18" s="264"/>
      <c r="C18" s="1437" t="s">
        <v>275</v>
      </c>
      <c r="D18" s="1437"/>
      <c r="E18" s="265">
        <v>94</v>
      </c>
      <c r="F18" s="1296"/>
      <c r="G18" s="266">
        <v>11459</v>
      </c>
      <c r="H18" s="267">
        <v>9842</v>
      </c>
      <c r="I18" s="268">
        <v>1.8239999999999998</v>
      </c>
      <c r="J18" s="1297"/>
      <c r="K18" s="1292">
        <v>0.994</v>
      </c>
      <c r="L18" s="1293">
        <v>0.995</v>
      </c>
      <c r="M18" s="1298"/>
      <c r="N18" s="1292">
        <v>0.997</v>
      </c>
      <c r="O18" s="1293">
        <v>0.997</v>
      </c>
      <c r="Q18" s="799"/>
      <c r="R18" s="799"/>
      <c r="T18" s="1295"/>
      <c r="V18" s="270"/>
      <c r="W18" s="764"/>
    </row>
    <row r="19" spans="2:23" ht="11.25" customHeight="1">
      <c r="B19" s="264"/>
      <c r="C19" s="1437" t="s">
        <v>345</v>
      </c>
      <c r="D19" s="1437"/>
      <c r="E19" s="265">
        <v>70</v>
      </c>
      <c r="F19" s="1296"/>
      <c r="G19" s="266">
        <v>12179</v>
      </c>
      <c r="H19" s="267">
        <v>10280</v>
      </c>
      <c r="I19" s="268">
        <v>1.905</v>
      </c>
      <c r="J19" s="1297"/>
      <c r="K19" s="1292">
        <v>0.976</v>
      </c>
      <c r="L19" s="1293">
        <v>0.975</v>
      </c>
      <c r="M19" s="1298"/>
      <c r="N19" s="1292">
        <v>0.995</v>
      </c>
      <c r="O19" s="1293">
        <v>0.994</v>
      </c>
      <c r="Q19" s="799"/>
      <c r="R19" s="799"/>
      <c r="T19" s="1295"/>
      <c r="V19" s="270"/>
      <c r="W19" s="764"/>
    </row>
    <row r="20" spans="2:23" ht="11.25" customHeight="1">
      <c r="B20" s="264"/>
      <c r="C20" s="1437" t="s">
        <v>141</v>
      </c>
      <c r="D20" s="1437"/>
      <c r="E20" s="265">
        <v>69</v>
      </c>
      <c r="F20" s="1296"/>
      <c r="G20" s="266">
        <v>11736</v>
      </c>
      <c r="H20" s="267">
        <v>7539</v>
      </c>
      <c r="I20" s="268">
        <v>1.397</v>
      </c>
      <c r="J20" s="1297"/>
      <c r="K20" s="1292">
        <v>0.9953458116471456</v>
      </c>
      <c r="L20" s="1293">
        <v>0.9953715515720779</v>
      </c>
      <c r="M20" s="1298"/>
      <c r="N20" s="1292">
        <v>0.9990844149782188</v>
      </c>
      <c r="O20" s="1293">
        <v>0.9985747416910216</v>
      </c>
      <c r="Q20" s="799"/>
      <c r="R20" s="799"/>
      <c r="T20" s="1295"/>
      <c r="V20" s="270"/>
      <c r="W20" s="764"/>
    </row>
    <row r="21" spans="2:23" ht="11.25" customHeight="1">
      <c r="B21" s="264"/>
      <c r="C21" s="1437" t="s">
        <v>142</v>
      </c>
      <c r="D21" s="1437"/>
      <c r="E21" s="265">
        <v>47</v>
      </c>
      <c r="F21" s="1296"/>
      <c r="G21" s="266">
        <v>8270</v>
      </c>
      <c r="H21" s="267">
        <v>7126</v>
      </c>
      <c r="I21" s="268">
        <v>1.32</v>
      </c>
      <c r="J21" s="1297"/>
      <c r="K21" s="1292">
        <v>0.9709263013097237</v>
      </c>
      <c r="L21" s="1293">
        <v>0.9750866636761635</v>
      </c>
      <c r="M21" s="1298"/>
      <c r="N21" s="1292">
        <v>0.9709263013097237</v>
      </c>
      <c r="O21" s="1293">
        <v>0.9750866636761635</v>
      </c>
      <c r="Q21" s="799"/>
      <c r="R21" s="799"/>
      <c r="T21" s="1295"/>
      <c r="V21" s="270"/>
      <c r="W21" s="764"/>
    </row>
    <row r="22" spans="2:23" ht="11.25" customHeight="1">
      <c r="B22" s="264"/>
      <c r="C22" s="1200" t="s">
        <v>410</v>
      </c>
      <c r="D22" s="1200"/>
      <c r="E22" s="265">
        <v>48</v>
      </c>
      <c r="F22" s="1299"/>
      <c r="G22" s="266">
        <v>7370</v>
      </c>
      <c r="H22" s="267">
        <v>6641</v>
      </c>
      <c r="I22" s="268">
        <v>1.23</v>
      </c>
      <c r="J22" s="1300"/>
      <c r="K22" s="1292">
        <v>0.9919846113215753</v>
      </c>
      <c r="L22" s="1293">
        <v>0.9937436427572099</v>
      </c>
      <c r="M22" s="1301"/>
      <c r="N22" s="1292">
        <v>0.9919846113215753</v>
      </c>
      <c r="O22" s="1293">
        <v>0.9937436427572099</v>
      </c>
      <c r="Q22" s="799"/>
      <c r="R22" s="799"/>
      <c r="T22" s="1295"/>
      <c r="V22" s="270"/>
      <c r="W22" s="764"/>
    </row>
    <row r="23" spans="2:23" ht="11.25" customHeight="1">
      <c r="B23" s="264"/>
      <c r="C23" s="1446" t="s">
        <v>364</v>
      </c>
      <c r="D23" s="1446"/>
      <c r="E23" s="265">
        <v>305</v>
      </c>
      <c r="F23" s="1299"/>
      <c r="G23" s="266">
        <v>62782</v>
      </c>
      <c r="H23" s="267">
        <v>45280</v>
      </c>
      <c r="I23" s="278">
        <v>8.39</v>
      </c>
      <c r="J23" s="1302"/>
      <c r="K23" s="1292">
        <v>0.9822026483301995</v>
      </c>
      <c r="L23" s="1293">
        <v>0.9870380699791461</v>
      </c>
      <c r="M23" s="1301"/>
      <c r="N23" s="1292">
        <v>0.9910653263497453</v>
      </c>
      <c r="O23" s="1293">
        <v>0.9924288347522914</v>
      </c>
      <c r="Q23" s="799"/>
      <c r="R23" s="799"/>
      <c r="T23" s="1295"/>
      <c r="V23" s="270"/>
      <c r="W23" s="764"/>
    </row>
    <row r="24" spans="2:22" s="704" customFormat="1" ht="11.25" customHeight="1">
      <c r="B24" s="1447" t="s">
        <v>143</v>
      </c>
      <c r="C24" s="1448"/>
      <c r="D24" s="1448"/>
      <c r="E24" s="809">
        <v>2967</v>
      </c>
      <c r="F24" s="810"/>
      <c r="G24" s="809">
        <v>552027</v>
      </c>
      <c r="H24" s="809">
        <v>428009</v>
      </c>
      <c r="I24" s="812">
        <v>79.305</v>
      </c>
      <c r="J24" s="811"/>
      <c r="K24" s="1303">
        <v>0.9795618682033469</v>
      </c>
      <c r="L24" s="1303">
        <v>0.9806265605632565</v>
      </c>
      <c r="M24" s="1304"/>
      <c r="N24" s="1303">
        <v>0.9847195736430806</v>
      </c>
      <c r="O24" s="1305">
        <v>0.9857643743761556</v>
      </c>
      <c r="P24" s="271"/>
      <c r="Q24" s="799"/>
      <c r="R24" s="799"/>
      <c r="S24" s="765"/>
      <c r="T24" s="1295"/>
      <c r="U24" s="765"/>
      <c r="V24" s="766"/>
    </row>
    <row r="25" spans="2:22" ht="11.25" customHeight="1">
      <c r="B25" s="264"/>
      <c r="C25" s="1449" t="s">
        <v>76</v>
      </c>
      <c r="D25" s="1449"/>
      <c r="E25" s="272">
        <v>222</v>
      </c>
      <c r="F25" s="1306"/>
      <c r="G25" s="273">
        <v>42657</v>
      </c>
      <c r="H25" s="272">
        <v>20295</v>
      </c>
      <c r="I25" s="268">
        <v>3.7600000000000002</v>
      </c>
      <c r="J25" s="1307"/>
      <c r="K25" s="1308">
        <v>0.9778089335017418</v>
      </c>
      <c r="L25" s="1309">
        <v>0.9764075619413067</v>
      </c>
      <c r="M25" s="1310"/>
      <c r="N25" s="1308">
        <v>0.981134259441616</v>
      </c>
      <c r="O25" s="1309">
        <v>0.9797100027734962</v>
      </c>
      <c r="P25" s="1205"/>
      <c r="Q25" s="799"/>
      <c r="R25" s="799"/>
      <c r="T25" s="1295"/>
      <c r="V25" s="270"/>
    </row>
    <row r="26" spans="2:22" ht="11.25" customHeight="1">
      <c r="B26" s="264"/>
      <c r="C26" s="1445" t="s">
        <v>144</v>
      </c>
      <c r="D26" s="1445"/>
      <c r="E26" s="274">
        <v>32</v>
      </c>
      <c r="F26" s="1311"/>
      <c r="G26" s="275">
        <v>9618</v>
      </c>
      <c r="H26" s="274">
        <v>9618</v>
      </c>
      <c r="I26" s="269">
        <v>1.7819999999999998</v>
      </c>
      <c r="J26" s="1307"/>
      <c r="K26" s="1308">
        <v>0.9999999999997482</v>
      </c>
      <c r="L26" s="1309">
        <v>0.9999999999997482</v>
      </c>
      <c r="M26" s="1310"/>
      <c r="N26" s="1312">
        <v>0.9999999999997482</v>
      </c>
      <c r="O26" s="1313">
        <v>0.9999999999997482</v>
      </c>
      <c r="P26" s="1205"/>
      <c r="Q26" s="799"/>
      <c r="R26" s="799"/>
      <c r="T26" s="1295"/>
      <c r="V26" s="270"/>
    </row>
    <row r="27" spans="2:22" ht="11.25" customHeight="1">
      <c r="B27" s="264"/>
      <c r="C27" s="1450" t="s">
        <v>79</v>
      </c>
      <c r="D27" s="1450"/>
      <c r="E27" s="276">
        <v>30</v>
      </c>
      <c r="F27" s="1314"/>
      <c r="G27" s="277">
        <v>13454</v>
      </c>
      <c r="H27" s="276">
        <v>2410</v>
      </c>
      <c r="I27" s="269">
        <v>0.447</v>
      </c>
      <c r="J27" s="1315"/>
      <c r="K27" s="1308">
        <v>0.9999948156717426</v>
      </c>
      <c r="L27" s="1309">
        <v>0.9999942126032306</v>
      </c>
      <c r="M27" s="1310"/>
      <c r="N27" s="1316">
        <v>0.9999948156717426</v>
      </c>
      <c r="O27" s="1317">
        <v>0.9999942126032306</v>
      </c>
      <c r="P27" s="1205"/>
      <c r="Q27" s="799"/>
      <c r="R27" s="799"/>
      <c r="S27" s="799"/>
      <c r="T27" s="1295"/>
      <c r="V27" s="270"/>
    </row>
    <row r="28" spans="2:22" ht="11.25" customHeight="1">
      <c r="B28" s="1451" t="s">
        <v>145</v>
      </c>
      <c r="C28" s="1452"/>
      <c r="D28" s="1452"/>
      <c r="E28" s="279">
        <v>284</v>
      </c>
      <c r="F28" s="279"/>
      <c r="G28" s="279">
        <v>65729</v>
      </c>
      <c r="H28" s="279">
        <v>32323</v>
      </c>
      <c r="I28" s="280">
        <v>5.989</v>
      </c>
      <c r="J28" s="280"/>
      <c r="K28" s="1318">
        <v>0.9855971805411263</v>
      </c>
      <c r="L28" s="1318">
        <v>0.9851862419685967</v>
      </c>
      <c r="M28" s="1318"/>
      <c r="N28" s="1318">
        <v>0.9877552805315812</v>
      </c>
      <c r="O28" s="1318">
        <v>0.9872597934184261</v>
      </c>
      <c r="Q28" s="799"/>
      <c r="R28" s="799"/>
      <c r="T28" s="1295"/>
      <c r="V28" s="270"/>
    </row>
    <row r="29" spans="2:20" ht="11.25" customHeight="1">
      <c r="B29" s="264"/>
      <c r="C29" s="1449" t="s">
        <v>146</v>
      </c>
      <c r="D29" s="1449"/>
      <c r="E29" s="272">
        <v>135</v>
      </c>
      <c r="F29" s="1306"/>
      <c r="G29" s="273">
        <v>28209</v>
      </c>
      <c r="H29" s="272">
        <v>9970</v>
      </c>
      <c r="I29" s="269">
        <v>1.857</v>
      </c>
      <c r="J29" s="1307"/>
      <c r="K29" s="1308">
        <v>0.9933770171598214</v>
      </c>
      <c r="L29" s="1319">
        <v>0.9955401939588202</v>
      </c>
      <c r="M29" s="1310"/>
      <c r="N29" s="1308">
        <v>0.9933770171598214</v>
      </c>
      <c r="O29" s="1309">
        <v>0.9955401939588202</v>
      </c>
      <c r="Q29" s="799"/>
      <c r="R29" s="799"/>
      <c r="T29" s="1295"/>
    </row>
    <row r="30" spans="2:20" ht="11.25" customHeight="1">
      <c r="B30" s="264"/>
      <c r="C30" s="1445" t="s">
        <v>147</v>
      </c>
      <c r="D30" s="1445"/>
      <c r="E30" s="274">
        <v>120</v>
      </c>
      <c r="F30" s="1320"/>
      <c r="G30" s="275">
        <v>32899</v>
      </c>
      <c r="H30" s="274">
        <v>11393</v>
      </c>
      <c r="I30" s="269">
        <v>2.111</v>
      </c>
      <c r="J30" s="1307"/>
      <c r="K30" s="1312">
        <v>0.9841567149882525</v>
      </c>
      <c r="L30" s="1321">
        <v>0.9854247306094779</v>
      </c>
      <c r="M30" s="1310"/>
      <c r="N30" s="1312">
        <v>0.9842653713919028</v>
      </c>
      <c r="O30" s="1313">
        <v>0.9854994046079492</v>
      </c>
      <c r="Q30" s="799"/>
      <c r="R30" s="799"/>
      <c r="T30" s="1295"/>
    </row>
    <row r="31" spans="2:20" ht="11.25" customHeight="1">
      <c r="B31" s="264"/>
      <c r="C31" s="1445" t="s">
        <v>148</v>
      </c>
      <c r="D31" s="1445"/>
      <c r="E31" s="274">
        <v>101</v>
      </c>
      <c r="F31" s="1320"/>
      <c r="G31" s="275">
        <v>26253</v>
      </c>
      <c r="H31" s="274">
        <v>7680</v>
      </c>
      <c r="I31" s="269">
        <v>1.423</v>
      </c>
      <c r="J31" s="1307"/>
      <c r="K31" s="1312">
        <v>0.9986104517802434</v>
      </c>
      <c r="L31" s="1321">
        <v>0.9986944392559018</v>
      </c>
      <c r="M31" s="1310"/>
      <c r="N31" s="1312">
        <v>0.9986104517802434</v>
      </c>
      <c r="O31" s="1313">
        <v>0.9986944392559018</v>
      </c>
      <c r="Q31" s="799"/>
      <c r="R31" s="799"/>
      <c r="T31" s="1295"/>
    </row>
    <row r="32" spans="2:20" ht="11.25" customHeight="1">
      <c r="B32" s="264"/>
      <c r="C32" s="1445" t="s">
        <v>149</v>
      </c>
      <c r="D32" s="1445"/>
      <c r="E32" s="274">
        <v>80</v>
      </c>
      <c r="F32" s="1320"/>
      <c r="G32" s="275">
        <v>23977</v>
      </c>
      <c r="H32" s="274">
        <v>7402</v>
      </c>
      <c r="I32" s="269">
        <v>1.3719999999999999</v>
      </c>
      <c r="J32" s="1307"/>
      <c r="K32" s="1312">
        <v>0.981295077156743</v>
      </c>
      <c r="L32" s="1321">
        <v>0.961231981992526</v>
      </c>
      <c r="M32" s="1310"/>
      <c r="N32" s="1312">
        <v>0.9972039829869286</v>
      </c>
      <c r="O32" s="1313">
        <v>0.9964912484157176</v>
      </c>
      <c r="Q32" s="799"/>
      <c r="R32" s="799"/>
      <c r="T32" s="1295"/>
    </row>
    <row r="33" spans="2:20" ht="11.25" customHeight="1">
      <c r="B33" s="264"/>
      <c r="C33" s="1456" t="s">
        <v>372</v>
      </c>
      <c r="D33" s="1456"/>
      <c r="E33" s="281">
        <v>390</v>
      </c>
      <c r="F33" s="1314"/>
      <c r="G33" s="282">
        <v>89416</v>
      </c>
      <c r="H33" s="281">
        <v>29318</v>
      </c>
      <c r="I33" s="269">
        <v>5.432</v>
      </c>
      <c r="J33" s="1315"/>
      <c r="K33" s="1322">
        <v>0.9669893442158812</v>
      </c>
      <c r="L33" s="1321">
        <v>0.9650246078229108</v>
      </c>
      <c r="M33" s="1310"/>
      <c r="N33" s="1322">
        <v>0.9716258616101642</v>
      </c>
      <c r="O33" s="1323">
        <v>0.9709309434675901</v>
      </c>
      <c r="Q33" s="799"/>
      <c r="R33" s="1324"/>
      <c r="T33" s="1295"/>
    </row>
    <row r="34" spans="2:20" ht="11.25" customHeight="1">
      <c r="B34" s="1454" t="s">
        <v>150</v>
      </c>
      <c r="C34" s="1455"/>
      <c r="D34" s="1455"/>
      <c r="E34" s="279">
        <v>826</v>
      </c>
      <c r="F34" s="279"/>
      <c r="G34" s="279">
        <v>200754</v>
      </c>
      <c r="H34" s="279">
        <v>65763</v>
      </c>
      <c r="I34" s="767">
        <v>12.185</v>
      </c>
      <c r="J34" s="280"/>
      <c r="K34" s="1318">
        <v>0.9793543231332619</v>
      </c>
      <c r="L34" s="1318">
        <v>0.9766903960612027</v>
      </c>
      <c r="M34" s="1318"/>
      <c r="N34" s="1318">
        <v>0.9833372848229002</v>
      </c>
      <c r="O34" s="1318">
        <v>0.9833051136803674</v>
      </c>
      <c r="Q34" s="799"/>
      <c r="R34" s="799"/>
      <c r="T34" s="1295"/>
    </row>
    <row r="35" spans="2:20" ht="11.25" customHeight="1">
      <c r="B35" s="264"/>
      <c r="C35" s="1449" t="s">
        <v>85</v>
      </c>
      <c r="D35" s="1449"/>
      <c r="E35" s="272">
        <v>56</v>
      </c>
      <c r="F35" s="1306"/>
      <c r="G35" s="273">
        <v>40025</v>
      </c>
      <c r="H35" s="272">
        <v>6247</v>
      </c>
      <c r="I35" s="269">
        <v>1.057</v>
      </c>
      <c r="J35" s="1307"/>
      <c r="K35" s="1308">
        <v>0.9819858367478022</v>
      </c>
      <c r="L35" s="1319">
        <v>0.9825846217994246</v>
      </c>
      <c r="M35" s="1310"/>
      <c r="N35" s="1308">
        <v>0.9851450736834495</v>
      </c>
      <c r="O35" s="1309">
        <v>0.9856388467048723</v>
      </c>
      <c r="Q35" s="799"/>
      <c r="R35" s="799"/>
      <c r="T35" s="1295"/>
    </row>
    <row r="36" spans="2:21" ht="11.25" customHeight="1">
      <c r="B36" s="264"/>
      <c r="C36" s="1445" t="s">
        <v>88</v>
      </c>
      <c r="D36" s="1445"/>
      <c r="E36" s="274">
        <v>149</v>
      </c>
      <c r="F36" s="1320"/>
      <c r="G36" s="275">
        <v>42195</v>
      </c>
      <c r="H36" s="274">
        <v>6407</v>
      </c>
      <c r="I36" s="269">
        <v>1.187</v>
      </c>
      <c r="J36" s="1307"/>
      <c r="K36" s="1312">
        <v>0.9173399821969569</v>
      </c>
      <c r="L36" s="1321">
        <v>0.9179792366811587</v>
      </c>
      <c r="M36" s="1310"/>
      <c r="N36" s="1312">
        <v>0.9233353483899617</v>
      </c>
      <c r="O36" s="1313">
        <v>0.9239342114844813</v>
      </c>
      <c r="Q36" s="799"/>
      <c r="R36" s="799"/>
      <c r="T36" s="1295"/>
      <c r="U36" s="768"/>
    </row>
    <row r="37" spans="2:20" ht="11.25" customHeight="1">
      <c r="B37" s="264"/>
      <c r="C37" s="1456" t="s">
        <v>151</v>
      </c>
      <c r="D37" s="1456"/>
      <c r="E37" s="281">
        <v>5</v>
      </c>
      <c r="F37" s="1311"/>
      <c r="G37" s="282">
        <v>951</v>
      </c>
      <c r="H37" s="281">
        <v>951</v>
      </c>
      <c r="I37" s="269">
        <v>0.17600000000000002</v>
      </c>
      <c r="J37" s="1315"/>
      <c r="K37" s="1322">
        <v>0.9741140702010931</v>
      </c>
      <c r="L37" s="1325">
        <v>0.9741140702010931</v>
      </c>
      <c r="M37" s="1310"/>
      <c r="N37" s="1322">
        <v>0.9741140702010931</v>
      </c>
      <c r="O37" s="1323">
        <v>0.9741140702010931</v>
      </c>
      <c r="Q37" s="799"/>
      <c r="R37" s="799"/>
      <c r="T37" s="1295"/>
    </row>
    <row r="38" spans="2:20" ht="11.25" customHeight="1">
      <c r="B38" s="1459" t="s">
        <v>152</v>
      </c>
      <c r="C38" s="1460"/>
      <c r="D38" s="1460"/>
      <c r="E38" s="283">
        <v>210</v>
      </c>
      <c r="F38" s="283"/>
      <c r="G38" s="283">
        <v>83171</v>
      </c>
      <c r="H38" s="283">
        <v>13605</v>
      </c>
      <c r="I38" s="767">
        <v>2.521</v>
      </c>
      <c r="J38" s="280"/>
      <c r="K38" s="1326">
        <v>0.9490994205404595</v>
      </c>
      <c r="L38" s="1318">
        <v>0.951569197075783</v>
      </c>
      <c r="M38" s="1318"/>
      <c r="N38" s="1326">
        <v>0.9536613898330203</v>
      </c>
      <c r="O38" s="1326">
        <v>0.9557760309210586</v>
      </c>
      <c r="Q38" s="799"/>
      <c r="R38" s="799"/>
      <c r="T38" s="1295"/>
    </row>
    <row r="39" spans="2:18" ht="11.25" customHeight="1">
      <c r="B39" s="284"/>
      <c r="C39" s="1048"/>
      <c r="D39" s="1048"/>
      <c r="E39" s="1019"/>
      <c r="F39" s="1020"/>
      <c r="G39" s="1019"/>
      <c r="H39" s="1021"/>
      <c r="I39" s="1022"/>
      <c r="J39" s="1023"/>
      <c r="K39" s="1327"/>
      <c r="L39" s="1327"/>
      <c r="M39" s="1328"/>
      <c r="N39" s="1327"/>
      <c r="O39" s="1327"/>
      <c r="Q39" s="799"/>
      <c r="R39" s="799"/>
    </row>
    <row r="40" spans="2:21" s="541" customFormat="1" ht="11.25" customHeight="1">
      <c r="B40" s="1461" t="s">
        <v>153</v>
      </c>
      <c r="C40" s="1462"/>
      <c r="D40" s="1462"/>
      <c r="E40" s="335">
        <v>1320</v>
      </c>
      <c r="F40" s="769"/>
      <c r="G40" s="335">
        <v>349654</v>
      </c>
      <c r="H40" s="335">
        <v>111691</v>
      </c>
      <c r="I40" s="770">
        <v>20.695</v>
      </c>
      <c r="J40" s="771"/>
      <c r="K40" s="1329">
        <v>0.973331236628827</v>
      </c>
      <c r="L40" s="1329">
        <v>0.9760891401009095</v>
      </c>
      <c r="M40" s="1330"/>
      <c r="N40" s="1329">
        <v>0.9771088819798365</v>
      </c>
      <c r="O40" s="1329">
        <v>0.9810963580070846</v>
      </c>
      <c r="Q40" s="800"/>
      <c r="R40" s="800"/>
      <c r="S40" s="765"/>
      <c r="T40" s="1331"/>
      <c r="U40" s="765"/>
    </row>
    <row r="41" spans="2:15" ht="12">
      <c r="B41" s="284"/>
      <c r="C41" s="1048"/>
      <c r="D41" s="1048"/>
      <c r="E41" s="1019"/>
      <c r="F41" s="1020"/>
      <c r="G41" s="1019"/>
      <c r="H41" s="1021"/>
      <c r="I41" s="1022"/>
      <c r="J41" s="1023"/>
      <c r="K41" s="1332"/>
      <c r="L41" s="1332"/>
      <c r="M41" s="1333"/>
      <c r="N41" s="1332"/>
      <c r="O41" s="1332"/>
    </row>
    <row r="42" spans="2:21" s="541" customFormat="1" ht="12">
      <c r="B42" s="1457" t="s">
        <v>154</v>
      </c>
      <c r="C42" s="1458"/>
      <c r="D42" s="1458"/>
      <c r="E42" s="879">
        <v>4287</v>
      </c>
      <c r="F42" s="880"/>
      <c r="G42" s="879">
        <v>901681</v>
      </c>
      <c r="H42" s="879">
        <v>539700</v>
      </c>
      <c r="I42" s="881">
        <v>100</v>
      </c>
      <c r="J42" s="882"/>
      <c r="K42" s="1334">
        <v>0.9771457499449834</v>
      </c>
      <c r="L42" s="1334">
        <v>0.9796875346525542</v>
      </c>
      <c r="M42" s="1335"/>
      <c r="N42" s="1334">
        <v>0.9817682948094006</v>
      </c>
      <c r="O42" s="1334">
        <v>0.9847983214483931</v>
      </c>
      <c r="P42" s="285"/>
      <c r="Q42" s="800"/>
      <c r="R42" s="800"/>
      <c r="S42" s="765"/>
      <c r="T42" s="1331"/>
      <c r="U42" s="765"/>
    </row>
    <row r="43" spans="2:15" ht="12">
      <c r="B43" s="1453"/>
      <c r="C43" s="1453"/>
      <c r="D43" s="1453"/>
      <c r="E43" s="883"/>
      <c r="F43" s="884"/>
      <c r="G43" s="883"/>
      <c r="H43" s="883"/>
      <c r="I43" s="885"/>
      <c r="J43" s="886"/>
      <c r="K43" s="885"/>
      <c r="L43" s="885"/>
      <c r="M43" s="887"/>
      <c r="N43" s="885"/>
      <c r="O43" s="885"/>
    </row>
    <row r="44" spans="5:8" ht="12">
      <c r="E44" s="286"/>
      <c r="G44" s="286"/>
      <c r="H44" s="286"/>
    </row>
  </sheetData>
  <sheetProtection/>
  <mergeCells count="40">
    <mergeCell ref="B43:D43"/>
    <mergeCell ref="C32:D32"/>
    <mergeCell ref="B34:D34"/>
    <mergeCell ref="C36:D36"/>
    <mergeCell ref="C37:D37"/>
    <mergeCell ref="B42:D42"/>
    <mergeCell ref="C35:D35"/>
    <mergeCell ref="C33:D33"/>
    <mergeCell ref="B38:D38"/>
    <mergeCell ref="B40:D40"/>
    <mergeCell ref="C25:D25"/>
    <mergeCell ref="C29:D29"/>
    <mergeCell ref="C30:D30"/>
    <mergeCell ref="C27:D27"/>
    <mergeCell ref="C26:D26"/>
    <mergeCell ref="B28:D28"/>
    <mergeCell ref="C17:D17"/>
    <mergeCell ref="C18:D18"/>
    <mergeCell ref="C19:D19"/>
    <mergeCell ref="C20:D20"/>
    <mergeCell ref="C21:D21"/>
    <mergeCell ref="B24:D24"/>
    <mergeCell ref="C31:D31"/>
    <mergeCell ref="C9:D9"/>
    <mergeCell ref="C16:D16"/>
    <mergeCell ref="C23:D23"/>
    <mergeCell ref="C10:D10"/>
    <mergeCell ref="C11:D11"/>
    <mergeCell ref="C12:D12"/>
    <mergeCell ref="C13:D13"/>
    <mergeCell ref="C14:D14"/>
    <mergeCell ref="C15:D15"/>
    <mergeCell ref="C7:D7"/>
    <mergeCell ref="C8:D8"/>
    <mergeCell ref="N2:O2"/>
    <mergeCell ref="C6:D6"/>
    <mergeCell ref="G2:I2"/>
    <mergeCell ref="K2:L2"/>
    <mergeCell ref="B2:D3"/>
    <mergeCell ref="B4:D4"/>
  </mergeCells>
  <printOptions gridLines="1" headings="1"/>
  <pageMargins left="0.7" right="0.7" top="0.75" bottom="0.75" header="0.3" footer="0.3"/>
  <pageSetup fitToHeight="1" fitToWidth="1"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showGridLines="0" zoomScalePageLayoutView="0" workbookViewId="0" topLeftCell="A23">
      <selection activeCell="G44" sqref="G44"/>
    </sheetView>
  </sheetViews>
  <sheetFormatPr defaultColWidth="9.140625" defaultRowHeight="15"/>
  <cols>
    <col min="1" max="1" width="1.8515625" style="256" customWidth="1"/>
    <col min="2" max="3" width="2.57421875" style="256" customWidth="1"/>
    <col min="4" max="4" width="47.57421875" style="256" customWidth="1"/>
    <col min="5" max="7" width="16.8515625" style="256" customWidth="1"/>
    <col min="8" max="8" width="0.5625" style="256" customWidth="1"/>
    <col min="9" max="10" width="16.8515625" style="256" customWidth="1"/>
    <col min="11" max="11" width="15.140625" style="256" customWidth="1"/>
    <col min="12" max="12" width="1.8515625" style="256" customWidth="1"/>
    <col min="13" max="14" width="12.00390625" style="256" bestFit="1" customWidth="1"/>
    <col min="15" max="15" width="9.140625" style="256" customWidth="1"/>
    <col min="16" max="16" width="9.140625" style="762" customWidth="1"/>
    <col min="17" max="16384" width="9.140625" style="256" customWidth="1"/>
  </cols>
  <sheetData>
    <row r="1" ht="12" customHeight="1"/>
    <row r="2" spans="2:16" s="257" customFormat="1" ht="11.25" customHeight="1">
      <c r="B2" s="1439" t="s">
        <v>155</v>
      </c>
      <c r="C2" s="1440"/>
      <c r="D2" s="1440"/>
      <c r="E2" s="1465" t="s">
        <v>420</v>
      </c>
      <c r="F2" s="1465"/>
      <c r="G2" s="1465"/>
      <c r="H2" s="258"/>
      <c r="I2" s="1465" t="s">
        <v>156</v>
      </c>
      <c r="J2" s="1465"/>
      <c r="K2" s="1465"/>
      <c r="P2" s="763"/>
    </row>
    <row r="3" spans="1:16" s="257" customFormat="1" ht="25.5">
      <c r="A3" s="260"/>
      <c r="B3" s="1441"/>
      <c r="C3" s="1442"/>
      <c r="D3" s="1442"/>
      <c r="E3" s="261" t="s">
        <v>390</v>
      </c>
      <c r="F3" s="287" t="s">
        <v>347</v>
      </c>
      <c r="G3" s="261" t="s">
        <v>129</v>
      </c>
      <c r="H3" s="259"/>
      <c r="I3" s="288" t="s">
        <v>127</v>
      </c>
      <c r="J3" s="261" t="s">
        <v>128</v>
      </c>
      <c r="K3" s="288" t="s">
        <v>129</v>
      </c>
      <c r="L3" s="260"/>
      <c r="P3" s="763"/>
    </row>
    <row r="4" spans="2:11" ht="12" hidden="1">
      <c r="B4" s="1473"/>
      <c r="C4" s="1474"/>
      <c r="D4" s="1474"/>
      <c r="E4" s="1336"/>
      <c r="F4" s="1337"/>
      <c r="G4" s="1338"/>
      <c r="H4" s="1339"/>
      <c r="I4" s="1339"/>
      <c r="J4" s="1338"/>
      <c r="K4" s="1339"/>
    </row>
    <row r="5" spans="2:14" ht="12">
      <c r="B5" s="772"/>
      <c r="C5" s="1201" t="s">
        <v>130</v>
      </c>
      <c r="D5" s="1201"/>
      <c r="E5" s="890">
        <v>189813</v>
      </c>
      <c r="F5" s="889">
        <v>148406</v>
      </c>
      <c r="G5" s="1340">
        <v>17.339621</v>
      </c>
      <c r="H5" s="1341"/>
      <c r="I5" s="889">
        <v>11514623</v>
      </c>
      <c r="J5" s="890">
        <v>8907770</v>
      </c>
      <c r="K5" s="290">
        <v>16.823058</v>
      </c>
      <c r="M5" s="1058"/>
      <c r="N5" s="1058"/>
    </row>
    <row r="6" spans="2:14" ht="12">
      <c r="B6" s="772"/>
      <c r="C6" s="1437" t="s">
        <v>131</v>
      </c>
      <c r="D6" s="1437"/>
      <c r="E6" s="891">
        <v>91545</v>
      </c>
      <c r="F6" s="892">
        <v>67340</v>
      </c>
      <c r="G6" s="888">
        <v>7.8679440000000005</v>
      </c>
      <c r="H6" s="1342"/>
      <c r="I6" s="892">
        <v>5144111</v>
      </c>
      <c r="J6" s="891">
        <v>3736150</v>
      </c>
      <c r="K6" s="293">
        <v>7.056026999999999</v>
      </c>
      <c r="M6" s="1058"/>
      <c r="N6" s="1058"/>
    </row>
    <row r="7" spans="2:14" ht="12">
      <c r="B7" s="772"/>
      <c r="C7" s="1437" t="s">
        <v>132</v>
      </c>
      <c r="D7" s="1437"/>
      <c r="E7" s="891">
        <v>71936</v>
      </c>
      <c r="F7" s="892">
        <v>58002</v>
      </c>
      <c r="G7" s="888">
        <v>6.7768999999999995</v>
      </c>
      <c r="H7" s="1342"/>
      <c r="I7" s="892">
        <v>3611276</v>
      </c>
      <c r="J7" s="891">
        <v>2878239</v>
      </c>
      <c r="K7" s="293">
        <v>5.435791999999999</v>
      </c>
      <c r="M7" s="1058"/>
      <c r="N7" s="1058"/>
    </row>
    <row r="8" spans="2:14" ht="12">
      <c r="B8" s="772"/>
      <c r="C8" s="1437" t="s">
        <v>133</v>
      </c>
      <c r="D8" s="1437"/>
      <c r="E8" s="891">
        <v>66871</v>
      </c>
      <c r="F8" s="892">
        <v>47744</v>
      </c>
      <c r="G8" s="888">
        <v>5.578365</v>
      </c>
      <c r="H8" s="1342"/>
      <c r="I8" s="892">
        <v>4724364</v>
      </c>
      <c r="J8" s="891">
        <v>3352404</v>
      </c>
      <c r="K8" s="293">
        <v>6.331291</v>
      </c>
      <c r="M8" s="1058"/>
      <c r="N8" s="1058"/>
    </row>
    <row r="9" spans="2:14" ht="12">
      <c r="B9" s="772"/>
      <c r="C9" s="1437" t="s">
        <v>343</v>
      </c>
      <c r="D9" s="1437"/>
      <c r="E9" s="891">
        <v>43052</v>
      </c>
      <c r="F9" s="892">
        <v>38884</v>
      </c>
      <c r="G9" s="888">
        <v>4.543171</v>
      </c>
      <c r="H9" s="1342"/>
      <c r="I9" s="892">
        <v>3385583</v>
      </c>
      <c r="J9" s="891">
        <v>3143351</v>
      </c>
      <c r="K9" s="293">
        <v>5.8999999999999995</v>
      </c>
      <c r="M9" s="1058"/>
      <c r="N9" s="1058"/>
    </row>
    <row r="10" spans="2:14" ht="12">
      <c r="B10" s="772"/>
      <c r="C10" s="1437" t="s">
        <v>134</v>
      </c>
      <c r="D10" s="1437"/>
      <c r="E10" s="891">
        <v>49660</v>
      </c>
      <c r="F10" s="892">
        <v>38878</v>
      </c>
      <c r="G10" s="888">
        <v>4.54247</v>
      </c>
      <c r="H10" s="1342"/>
      <c r="I10" s="892">
        <v>2872297</v>
      </c>
      <c r="J10" s="891">
        <v>2216961</v>
      </c>
      <c r="K10" s="293">
        <v>4.2</v>
      </c>
      <c r="M10" s="1058"/>
      <c r="N10" s="1058"/>
    </row>
    <row r="11" spans="2:14" ht="12">
      <c r="B11" s="772"/>
      <c r="C11" s="1437" t="s">
        <v>137</v>
      </c>
      <c r="D11" s="1437"/>
      <c r="E11" s="891">
        <v>47828</v>
      </c>
      <c r="F11" s="892">
        <v>32181</v>
      </c>
      <c r="G11" s="888">
        <v>3.759999</v>
      </c>
      <c r="H11" s="1342"/>
      <c r="I11" s="892">
        <v>2931642</v>
      </c>
      <c r="J11" s="891">
        <v>2081192</v>
      </c>
      <c r="K11" s="293">
        <v>3.930503</v>
      </c>
      <c r="M11" s="1058"/>
      <c r="N11" s="1058"/>
    </row>
    <row r="12" spans="2:14" ht="12">
      <c r="B12" s="772"/>
      <c r="C12" s="1437" t="s">
        <v>139</v>
      </c>
      <c r="D12" s="1437"/>
      <c r="E12" s="891">
        <v>39164</v>
      </c>
      <c r="F12" s="892">
        <v>31224</v>
      </c>
      <c r="G12" s="888">
        <v>3.648184</v>
      </c>
      <c r="H12" s="1342"/>
      <c r="I12" s="892">
        <v>3033638</v>
      </c>
      <c r="J12" s="891">
        <v>2506978</v>
      </c>
      <c r="K12" s="293">
        <v>4.7</v>
      </c>
      <c r="M12" s="1058"/>
      <c r="N12" s="1058"/>
    </row>
    <row r="13" spans="2:14" ht="12">
      <c r="B13" s="772"/>
      <c r="C13" s="1437" t="s">
        <v>136</v>
      </c>
      <c r="D13" s="1437"/>
      <c r="E13" s="891">
        <v>34799</v>
      </c>
      <c r="F13" s="892">
        <v>27911</v>
      </c>
      <c r="G13" s="888">
        <v>3.261096</v>
      </c>
      <c r="H13" s="1342"/>
      <c r="I13" s="892">
        <v>2083945</v>
      </c>
      <c r="J13" s="891">
        <v>1686412</v>
      </c>
      <c r="K13" s="293">
        <v>3.184928</v>
      </c>
      <c r="M13" s="1058"/>
      <c r="N13" s="1058"/>
    </row>
    <row r="14" spans="2:14" ht="12">
      <c r="B14" s="772"/>
      <c r="C14" s="1437" t="s">
        <v>135</v>
      </c>
      <c r="D14" s="1437"/>
      <c r="E14" s="891">
        <v>36041</v>
      </c>
      <c r="F14" s="892">
        <v>26109</v>
      </c>
      <c r="G14" s="888">
        <v>3.050552</v>
      </c>
      <c r="H14" s="1342"/>
      <c r="I14" s="892">
        <v>2471389</v>
      </c>
      <c r="J14" s="891">
        <v>1727361</v>
      </c>
      <c r="K14" s="293">
        <v>3.262264</v>
      </c>
      <c r="M14" s="1058"/>
      <c r="N14" s="1058"/>
    </row>
    <row r="15" spans="2:14" ht="12">
      <c r="B15" s="772"/>
      <c r="C15" s="1437" t="s">
        <v>138</v>
      </c>
      <c r="D15" s="1437"/>
      <c r="E15" s="891">
        <v>28035</v>
      </c>
      <c r="F15" s="892">
        <v>26097</v>
      </c>
      <c r="G15" s="888">
        <v>3.04915</v>
      </c>
      <c r="H15" s="1342"/>
      <c r="I15" s="892">
        <v>1461166</v>
      </c>
      <c r="J15" s="891">
        <v>1362703</v>
      </c>
      <c r="K15" s="293">
        <v>2.5635770000000004</v>
      </c>
      <c r="M15" s="1058"/>
      <c r="N15" s="1058"/>
    </row>
    <row r="16" spans="2:14" ht="12">
      <c r="B16" s="772"/>
      <c r="C16" s="1437" t="s">
        <v>140</v>
      </c>
      <c r="D16" s="1437"/>
      <c r="E16" s="891">
        <v>28749</v>
      </c>
      <c r="F16" s="892">
        <v>22030</v>
      </c>
      <c r="G16" s="888">
        <v>2.573965</v>
      </c>
      <c r="H16" s="1342"/>
      <c r="I16" s="892">
        <v>1666964</v>
      </c>
      <c r="J16" s="891">
        <v>1314713</v>
      </c>
      <c r="K16" s="293">
        <v>2.4829440000000003</v>
      </c>
      <c r="M16" s="1058"/>
      <c r="N16" s="1058"/>
    </row>
    <row r="17" spans="2:14" ht="12">
      <c r="B17" s="772"/>
      <c r="C17" s="1437" t="s">
        <v>344</v>
      </c>
      <c r="D17" s="1437"/>
      <c r="E17" s="891">
        <v>21713</v>
      </c>
      <c r="F17" s="892">
        <v>16160</v>
      </c>
      <c r="G17" s="888">
        <v>1.88812</v>
      </c>
      <c r="H17" s="1342"/>
      <c r="I17" s="892">
        <v>1427940</v>
      </c>
      <c r="J17" s="891">
        <v>1100737</v>
      </c>
      <c r="K17" s="293">
        <v>2.1</v>
      </c>
      <c r="M17" s="1058"/>
      <c r="N17" s="1058"/>
    </row>
    <row r="18" spans="2:14" ht="12">
      <c r="B18" s="772"/>
      <c r="C18" s="1437" t="s">
        <v>275</v>
      </c>
      <c r="D18" s="1437"/>
      <c r="E18" s="891">
        <v>17444</v>
      </c>
      <c r="F18" s="892">
        <v>14932</v>
      </c>
      <c r="G18" s="888">
        <v>1.7446409999999999</v>
      </c>
      <c r="H18" s="1342"/>
      <c r="I18" s="892">
        <v>1120116</v>
      </c>
      <c r="J18" s="891">
        <v>976949</v>
      </c>
      <c r="K18" s="293">
        <v>1.855049</v>
      </c>
      <c r="M18" s="1058"/>
      <c r="N18" s="1058"/>
    </row>
    <row r="19" spans="2:14" ht="12">
      <c r="B19" s="772"/>
      <c r="C19" s="1437" t="s">
        <v>345</v>
      </c>
      <c r="D19" s="1437"/>
      <c r="E19" s="891">
        <v>17667</v>
      </c>
      <c r="F19" s="892">
        <v>14843</v>
      </c>
      <c r="G19" s="888">
        <v>1.734242</v>
      </c>
      <c r="H19" s="1342"/>
      <c r="I19" s="892">
        <v>1145544</v>
      </c>
      <c r="J19" s="891">
        <v>955438</v>
      </c>
      <c r="K19" s="293">
        <v>1.804423</v>
      </c>
      <c r="M19" s="1058"/>
      <c r="N19" s="1058"/>
    </row>
    <row r="20" spans="2:14" ht="12">
      <c r="B20" s="772"/>
      <c r="C20" s="1437" t="s">
        <v>141</v>
      </c>
      <c r="D20" s="1437"/>
      <c r="E20" s="891">
        <v>20196</v>
      </c>
      <c r="F20" s="892">
        <v>13952</v>
      </c>
      <c r="G20" s="888">
        <v>1.6301389999999998</v>
      </c>
      <c r="H20" s="1342"/>
      <c r="I20" s="892">
        <v>1126612</v>
      </c>
      <c r="J20" s="891">
        <v>704872</v>
      </c>
      <c r="K20" s="293">
        <v>1.331209</v>
      </c>
      <c r="M20" s="1058"/>
      <c r="N20" s="1058"/>
    </row>
    <row r="21" spans="2:14" ht="12">
      <c r="B21" s="772"/>
      <c r="C21" s="1437" t="s">
        <v>142</v>
      </c>
      <c r="D21" s="1437"/>
      <c r="E21" s="891">
        <v>11900</v>
      </c>
      <c r="F21" s="892">
        <v>10261</v>
      </c>
      <c r="G21" s="888">
        <v>1.1988860000000001</v>
      </c>
      <c r="H21" s="1342"/>
      <c r="I21" s="892">
        <v>692864</v>
      </c>
      <c r="J21" s="891">
        <v>592003</v>
      </c>
      <c r="K21" s="293">
        <v>1.1180459999999999</v>
      </c>
      <c r="M21" s="1058"/>
      <c r="N21" s="1058"/>
    </row>
    <row r="22" spans="2:14" ht="12">
      <c r="B22" s="772"/>
      <c r="C22" s="1200" t="s">
        <v>410</v>
      </c>
      <c r="D22" s="1200"/>
      <c r="E22" s="1343">
        <v>9476</v>
      </c>
      <c r="F22" s="1344">
        <v>8593</v>
      </c>
      <c r="G22" s="888">
        <v>1.003998</v>
      </c>
      <c r="H22" s="1342"/>
      <c r="I22" s="1344">
        <v>601226</v>
      </c>
      <c r="J22" s="1343">
        <v>550502</v>
      </c>
      <c r="K22" s="293">
        <v>1.039668</v>
      </c>
      <c r="M22" s="1058"/>
      <c r="N22" s="1058"/>
    </row>
    <row r="23" spans="2:14" ht="12">
      <c r="B23" s="772"/>
      <c r="C23" s="1446" t="s">
        <v>364</v>
      </c>
      <c r="D23" s="1446"/>
      <c r="E23" s="893">
        <v>71122</v>
      </c>
      <c r="F23" s="894">
        <v>51807</v>
      </c>
      <c r="G23" s="1345">
        <v>6.053082</v>
      </c>
      <c r="H23" s="894"/>
      <c r="I23" s="894">
        <v>3918538</v>
      </c>
      <c r="J23" s="893">
        <v>2788519</v>
      </c>
      <c r="K23" s="295">
        <v>5.266348</v>
      </c>
      <c r="M23" s="1058"/>
      <c r="N23" s="1058"/>
    </row>
    <row r="24" spans="2:14" ht="12">
      <c r="B24" s="1469" t="s">
        <v>143</v>
      </c>
      <c r="C24" s="1470"/>
      <c r="D24" s="1470"/>
      <c r="E24" s="895">
        <v>897011</v>
      </c>
      <c r="F24" s="895">
        <v>695354</v>
      </c>
      <c r="G24" s="296">
        <v>81.244525</v>
      </c>
      <c r="H24" s="895"/>
      <c r="I24" s="895">
        <v>54933838</v>
      </c>
      <c r="J24" s="895">
        <v>42583254</v>
      </c>
      <c r="K24" s="296">
        <v>80.38512700000001</v>
      </c>
      <c r="L24" s="285"/>
      <c r="M24" s="773"/>
      <c r="N24" s="773"/>
    </row>
    <row r="25" spans="2:14" ht="12">
      <c r="B25" s="772"/>
      <c r="C25" s="1466" t="s">
        <v>76</v>
      </c>
      <c r="D25" s="1466"/>
      <c r="E25" s="297">
        <v>53609</v>
      </c>
      <c r="F25" s="298">
        <v>25330</v>
      </c>
      <c r="G25" s="299">
        <v>2.969534</v>
      </c>
      <c r="H25" s="1342"/>
      <c r="I25" s="892">
        <v>2765115</v>
      </c>
      <c r="J25" s="297">
        <v>1315654</v>
      </c>
      <c r="K25" s="290">
        <v>2.484721</v>
      </c>
      <c r="M25" s="773"/>
      <c r="N25" s="1058"/>
    </row>
    <row r="26" spans="2:14" ht="12">
      <c r="B26" s="772"/>
      <c r="C26" s="1437" t="s">
        <v>144</v>
      </c>
      <c r="D26" s="1437"/>
      <c r="E26" s="291">
        <v>14866</v>
      </c>
      <c r="F26" s="292">
        <v>14866</v>
      </c>
      <c r="G26" s="888">
        <v>1.73693</v>
      </c>
      <c r="H26" s="1342"/>
      <c r="I26" s="892">
        <v>832904</v>
      </c>
      <c r="J26" s="291">
        <v>832904</v>
      </c>
      <c r="K26" s="293">
        <v>1.573008</v>
      </c>
      <c r="M26" s="773"/>
      <c r="N26" s="1058"/>
    </row>
    <row r="27" spans="2:14" ht="12">
      <c r="B27" s="772"/>
      <c r="C27" s="1479" t="s">
        <v>79</v>
      </c>
      <c r="D27" s="1479"/>
      <c r="E27" s="252">
        <v>14223</v>
      </c>
      <c r="F27" s="294">
        <v>2559</v>
      </c>
      <c r="G27" s="299">
        <v>0.298991</v>
      </c>
      <c r="H27" s="1342"/>
      <c r="I27" s="894">
        <v>640918</v>
      </c>
      <c r="J27" s="252">
        <v>116054</v>
      </c>
      <c r="K27" s="295">
        <v>0.21917799999999998</v>
      </c>
      <c r="M27" s="773"/>
      <c r="N27" s="1058"/>
    </row>
    <row r="28" spans="2:14" ht="12">
      <c r="B28" s="1475" t="s">
        <v>145</v>
      </c>
      <c r="C28" s="1476"/>
      <c r="D28" s="1476"/>
      <c r="E28" s="301">
        <v>82698</v>
      </c>
      <c r="F28" s="301">
        <v>42755</v>
      </c>
      <c r="G28" s="774">
        <v>5.005455</v>
      </c>
      <c r="H28" s="774"/>
      <c r="I28" s="301">
        <v>4238937</v>
      </c>
      <c r="J28" s="301">
        <v>2264612</v>
      </c>
      <c r="K28" s="302">
        <v>4.2769070000000005</v>
      </c>
      <c r="M28" s="773"/>
      <c r="N28" s="773"/>
    </row>
    <row r="29" spans="2:14" ht="12">
      <c r="B29" s="772"/>
      <c r="C29" s="1466" t="s">
        <v>146</v>
      </c>
      <c r="D29" s="1466"/>
      <c r="E29" s="297">
        <v>66521</v>
      </c>
      <c r="F29" s="298">
        <v>22125</v>
      </c>
      <c r="G29" s="289">
        <v>2.5850649999999997</v>
      </c>
      <c r="H29" s="1342"/>
      <c r="I29" s="298">
        <v>5350994</v>
      </c>
      <c r="J29" s="297">
        <v>1847195</v>
      </c>
      <c r="K29" s="290">
        <v>3.4885800000000002</v>
      </c>
      <c r="M29" s="1059"/>
      <c r="N29" s="1058"/>
    </row>
    <row r="30" spans="2:14" ht="12">
      <c r="B30" s="772"/>
      <c r="C30" s="1437" t="s">
        <v>147</v>
      </c>
      <c r="D30" s="1437"/>
      <c r="E30" s="291">
        <v>43540</v>
      </c>
      <c r="F30" s="292">
        <v>14818</v>
      </c>
      <c r="G30" s="299">
        <v>1.731322</v>
      </c>
      <c r="H30" s="1342"/>
      <c r="I30" s="292">
        <v>2913235</v>
      </c>
      <c r="J30" s="291">
        <v>940949</v>
      </c>
      <c r="K30" s="293">
        <v>1.77706</v>
      </c>
      <c r="M30" s="1059"/>
      <c r="N30" s="1058"/>
    </row>
    <row r="31" spans="2:14" ht="12">
      <c r="B31" s="772"/>
      <c r="C31" s="1437" t="s">
        <v>148</v>
      </c>
      <c r="D31" s="1437"/>
      <c r="E31" s="291">
        <v>38914</v>
      </c>
      <c r="F31" s="292">
        <v>11522</v>
      </c>
      <c r="G31" s="299">
        <v>1.44622</v>
      </c>
      <c r="H31" s="1342"/>
      <c r="I31" s="292">
        <v>2386829</v>
      </c>
      <c r="J31" s="291">
        <v>681467</v>
      </c>
      <c r="K31" s="293">
        <v>1.287007</v>
      </c>
      <c r="M31" s="1059"/>
      <c r="N31" s="1058"/>
    </row>
    <row r="32" spans="2:14" ht="12">
      <c r="B32" s="772"/>
      <c r="C32" s="1437" t="s">
        <v>149</v>
      </c>
      <c r="D32" s="1437"/>
      <c r="E32" s="291">
        <v>33968</v>
      </c>
      <c r="F32" s="292">
        <v>10161</v>
      </c>
      <c r="G32" s="299">
        <v>1.187202</v>
      </c>
      <c r="H32" s="1342"/>
      <c r="I32" s="292">
        <v>2260751</v>
      </c>
      <c r="J32" s="291">
        <v>671002</v>
      </c>
      <c r="K32" s="293">
        <v>1.2672430000000001</v>
      </c>
      <c r="M32" s="1059"/>
      <c r="N32" s="1058"/>
    </row>
    <row r="33" spans="2:14" ht="12">
      <c r="B33" s="772"/>
      <c r="C33" s="1468" t="s">
        <v>372</v>
      </c>
      <c r="D33" s="1468"/>
      <c r="E33" s="252">
        <v>104811</v>
      </c>
      <c r="F33" s="294">
        <v>33086</v>
      </c>
      <c r="G33" s="299">
        <v>3.865738</v>
      </c>
      <c r="H33" s="1342"/>
      <c r="I33" s="294">
        <v>7064053</v>
      </c>
      <c r="J33" s="252">
        <v>2240725</v>
      </c>
      <c r="K33" s="295">
        <v>4.231794</v>
      </c>
      <c r="M33" s="1059"/>
      <c r="N33" s="1058"/>
    </row>
    <row r="34" spans="2:14" ht="12">
      <c r="B34" s="1477" t="s">
        <v>150</v>
      </c>
      <c r="C34" s="1478"/>
      <c r="D34" s="1478"/>
      <c r="E34" s="301">
        <v>287754</v>
      </c>
      <c r="F34" s="301">
        <v>91712</v>
      </c>
      <c r="G34" s="774">
        <v>10.805547</v>
      </c>
      <c r="H34" s="774"/>
      <c r="I34" s="301">
        <v>19975862</v>
      </c>
      <c r="J34" s="301">
        <v>6381338</v>
      </c>
      <c r="K34" s="302">
        <v>12.051684000000002</v>
      </c>
      <c r="M34" s="773"/>
      <c r="N34" s="773"/>
    </row>
    <row r="35" spans="2:14" ht="12">
      <c r="B35" s="772"/>
      <c r="C35" s="1467" t="s">
        <v>85</v>
      </c>
      <c r="D35" s="1467"/>
      <c r="E35" s="297">
        <v>95112</v>
      </c>
      <c r="F35" s="298">
        <v>18249</v>
      </c>
      <c r="G35" s="289">
        <v>2.132196</v>
      </c>
      <c r="H35" s="1342"/>
      <c r="I35" s="298">
        <v>7200580</v>
      </c>
      <c r="J35" s="297">
        <v>1108001</v>
      </c>
      <c r="K35" s="290">
        <v>2.0925510000000003</v>
      </c>
      <c r="M35" s="773"/>
      <c r="N35" s="1058"/>
    </row>
    <row r="36" spans="2:14" ht="12">
      <c r="B36" s="772"/>
      <c r="C36" s="1437" t="s">
        <v>88</v>
      </c>
      <c r="D36" s="1437"/>
      <c r="E36" s="291">
        <v>38324</v>
      </c>
      <c r="F36" s="292">
        <v>5831</v>
      </c>
      <c r="G36" s="299">
        <v>0.681289</v>
      </c>
      <c r="H36" s="1342"/>
      <c r="I36" s="292">
        <v>3098226</v>
      </c>
      <c r="J36" s="291">
        <v>471456</v>
      </c>
      <c r="K36" s="293">
        <v>0.890384</v>
      </c>
      <c r="M36" s="773"/>
      <c r="N36" s="1058"/>
    </row>
    <row r="37" spans="2:14" ht="12">
      <c r="B37" s="772"/>
      <c r="C37" s="1479" t="s">
        <v>151</v>
      </c>
      <c r="D37" s="1479"/>
      <c r="E37" s="252">
        <v>1977</v>
      </c>
      <c r="F37" s="294">
        <v>1977</v>
      </c>
      <c r="G37" s="300">
        <v>0.220991</v>
      </c>
      <c r="H37" s="1342"/>
      <c r="I37" s="294">
        <v>141105</v>
      </c>
      <c r="J37" s="252">
        <v>141105</v>
      </c>
      <c r="K37" s="295">
        <v>0.246488</v>
      </c>
      <c r="M37" s="773"/>
      <c r="N37" s="1058"/>
    </row>
    <row r="38" spans="2:14" ht="12">
      <c r="B38" s="1463" t="s">
        <v>152</v>
      </c>
      <c r="C38" s="1464"/>
      <c r="D38" s="1464"/>
      <c r="E38" s="303">
        <v>135413</v>
      </c>
      <c r="F38" s="303">
        <v>26057</v>
      </c>
      <c r="G38" s="775">
        <v>3.034476</v>
      </c>
      <c r="H38" s="774"/>
      <c r="I38" s="303">
        <v>10439911</v>
      </c>
      <c r="J38" s="303">
        <v>1720562</v>
      </c>
      <c r="K38" s="304">
        <v>3.229423</v>
      </c>
      <c r="M38" s="773"/>
      <c r="N38" s="773"/>
    </row>
    <row r="39" spans="2:11" ht="12">
      <c r="B39" s="305"/>
      <c r="C39" s="1049"/>
      <c r="D39" s="1049"/>
      <c r="E39" s="306"/>
      <c r="F39" s="307"/>
      <c r="G39" s="308"/>
      <c r="H39" s="309"/>
      <c r="I39" s="306"/>
      <c r="J39" s="310"/>
      <c r="K39" s="308"/>
    </row>
    <row r="40" spans="2:14" ht="12">
      <c r="B40" s="1471" t="s">
        <v>153</v>
      </c>
      <c r="C40" s="1472"/>
      <c r="D40" s="1472"/>
      <c r="E40" s="1043">
        <v>505865</v>
      </c>
      <c r="F40" s="1043">
        <v>160524</v>
      </c>
      <c r="G40" s="1044">
        <v>18.845478000000004</v>
      </c>
      <c r="H40" s="1045"/>
      <c r="I40" s="1043">
        <v>34654710</v>
      </c>
      <c r="J40" s="1043">
        <v>10366512</v>
      </c>
      <c r="K40" s="1044">
        <v>19.558014000000004</v>
      </c>
      <c r="M40" s="311"/>
      <c r="N40" s="311"/>
    </row>
    <row r="41" spans="2:11" ht="12">
      <c r="B41" s="305"/>
      <c r="C41" s="1049"/>
      <c r="D41" s="1049"/>
      <c r="E41" s="306"/>
      <c r="F41" s="307"/>
      <c r="G41" s="308"/>
      <c r="H41" s="309"/>
      <c r="I41" s="306"/>
      <c r="J41" s="307"/>
      <c r="K41" s="308"/>
    </row>
    <row r="42" spans="2:12" ht="12">
      <c r="B42" s="1469" t="s">
        <v>154</v>
      </c>
      <c r="C42" s="1470"/>
      <c r="D42" s="1470"/>
      <c r="E42" s="1046">
        <v>1402876</v>
      </c>
      <c r="F42" s="1046">
        <v>855878</v>
      </c>
      <c r="G42" s="296">
        <v>99.990003</v>
      </c>
      <c r="H42" s="1047"/>
      <c r="I42" s="1046">
        <v>89588548</v>
      </c>
      <c r="J42" s="1046">
        <v>52949766</v>
      </c>
      <c r="K42" s="296">
        <v>99.95314100000002</v>
      </c>
      <c r="L42" s="285"/>
    </row>
    <row r="43" spans="2:14" ht="12">
      <c r="B43" s="1453"/>
      <c r="C43" s="1453"/>
      <c r="D43" s="1453"/>
      <c r="E43" s="1346"/>
      <c r="F43" s="1346"/>
      <c r="G43" s="1347"/>
      <c r="H43" s="1348"/>
      <c r="I43" s="1346"/>
      <c r="J43" s="1346"/>
      <c r="K43" s="1347"/>
      <c r="L43" s="312"/>
      <c r="M43" s="312"/>
      <c r="N43" s="312"/>
    </row>
    <row r="44" spans="5:10" ht="12">
      <c r="E44" s="286"/>
      <c r="F44" s="286"/>
      <c r="I44" s="286"/>
      <c r="J44" s="286"/>
    </row>
    <row r="48" ht="12">
      <c r="G48" s="1176"/>
    </row>
    <row r="49" spans="5:6" ht="12">
      <c r="E49" s="1177"/>
      <c r="F49" s="1177"/>
    </row>
  </sheetData>
  <sheetProtection/>
  <mergeCells count="39">
    <mergeCell ref="B4:D4"/>
    <mergeCell ref="B24:D24"/>
    <mergeCell ref="C26:D26"/>
    <mergeCell ref="B28:D28"/>
    <mergeCell ref="C32:D32"/>
    <mergeCell ref="B34:D34"/>
    <mergeCell ref="C13:D13"/>
    <mergeCell ref="C14:D14"/>
    <mergeCell ref="C15:D15"/>
    <mergeCell ref="C23:D23"/>
    <mergeCell ref="C18:D18"/>
    <mergeCell ref="C19:D19"/>
    <mergeCell ref="C20:D20"/>
    <mergeCell ref="B42:D42"/>
    <mergeCell ref="B43:D43"/>
    <mergeCell ref="B40:D40"/>
    <mergeCell ref="C36:D36"/>
    <mergeCell ref="C37:D37"/>
    <mergeCell ref="C27:D27"/>
    <mergeCell ref="I2:K2"/>
    <mergeCell ref="C25:D25"/>
    <mergeCell ref="C35:D35"/>
    <mergeCell ref="C29:D29"/>
    <mergeCell ref="C30:D30"/>
    <mergeCell ref="C31:D31"/>
    <mergeCell ref="C33:D33"/>
    <mergeCell ref="C6:D6"/>
    <mergeCell ref="C7:D7"/>
    <mergeCell ref="C8:D8"/>
    <mergeCell ref="C11:D11"/>
    <mergeCell ref="C12:D12"/>
    <mergeCell ref="C21:D21"/>
    <mergeCell ref="B38:D38"/>
    <mergeCell ref="B2:D3"/>
    <mergeCell ref="E2:G2"/>
    <mergeCell ref="C9:D9"/>
    <mergeCell ref="C10:D10"/>
    <mergeCell ref="C16:D16"/>
    <mergeCell ref="C17:D17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8"/>
  <sheetViews>
    <sheetView showGridLines="0" zoomScalePageLayoutView="150" workbookViewId="0" topLeftCell="A7">
      <selection activeCell="A44" sqref="A44:IV44"/>
    </sheetView>
  </sheetViews>
  <sheetFormatPr defaultColWidth="9.140625" defaultRowHeight="15"/>
  <cols>
    <col min="1" max="1" width="1.57421875" style="523" customWidth="1"/>
    <col min="2" max="3" width="2.57421875" style="523" customWidth="1"/>
    <col min="4" max="4" width="37.8515625" style="523" customWidth="1"/>
    <col min="5" max="5" width="13.57421875" style="523" customWidth="1"/>
    <col min="6" max="6" width="0.5625" style="523" customWidth="1"/>
    <col min="7" max="8" width="13.57421875" style="523" customWidth="1"/>
    <col min="9" max="9" width="0.85546875" style="523" customWidth="1"/>
    <col min="10" max="10" width="13.57421875" style="523" customWidth="1"/>
    <col min="11" max="11" width="0.5625" style="523" customWidth="1"/>
    <col min="12" max="13" width="13.421875" style="523" customWidth="1"/>
    <col min="14" max="14" width="0.5625" style="523" customWidth="1"/>
    <col min="15" max="16" width="13.421875" style="523" customWidth="1"/>
    <col min="17" max="17" width="2.57421875" style="523" customWidth="1"/>
    <col min="18" max="16384" width="9.140625" style="523" customWidth="1"/>
  </cols>
  <sheetData>
    <row r="1" ht="12" customHeight="1"/>
    <row r="2" spans="2:16" s="527" customFormat="1" ht="12" customHeight="1">
      <c r="B2" s="1484"/>
      <c r="C2" s="1485"/>
      <c r="D2" s="1485"/>
      <c r="E2" s="524" t="s">
        <v>122</v>
      </c>
      <c r="F2" s="525"/>
      <c r="G2" s="1480" t="s">
        <v>123</v>
      </c>
      <c r="H2" s="1480"/>
      <c r="I2" s="1480"/>
      <c r="J2" s="1481"/>
      <c r="K2" s="526"/>
      <c r="L2" s="1480" t="s">
        <v>124</v>
      </c>
      <c r="M2" s="1481"/>
      <c r="N2" s="526"/>
      <c r="O2" s="1480" t="s">
        <v>125</v>
      </c>
      <c r="P2" s="1480"/>
    </row>
    <row r="3" spans="2:16" s="527" customFormat="1" ht="24" customHeight="1">
      <c r="B3" s="528" t="s">
        <v>158</v>
      </c>
      <c r="C3" s="529"/>
      <c r="D3" s="529"/>
      <c r="E3" s="530" t="s">
        <v>127</v>
      </c>
      <c r="F3" s="525"/>
      <c r="G3" s="531" t="s">
        <v>127</v>
      </c>
      <c r="H3" s="532" t="s">
        <v>128</v>
      </c>
      <c r="I3" s="533"/>
      <c r="J3" s="534" t="s">
        <v>129</v>
      </c>
      <c r="K3" s="526"/>
      <c r="L3" s="532" t="s">
        <v>127</v>
      </c>
      <c r="M3" s="534" t="s">
        <v>157</v>
      </c>
      <c r="N3" s="526"/>
      <c r="O3" s="532" t="s">
        <v>127</v>
      </c>
      <c r="P3" s="531" t="s">
        <v>157</v>
      </c>
    </row>
    <row r="4" spans="2:16" ht="12" customHeight="1" hidden="1">
      <c r="B4" s="1349"/>
      <c r="C4" s="1350"/>
      <c r="D4" s="1350"/>
      <c r="E4" s="535"/>
      <c r="F4" s="522"/>
      <c r="G4" s="536"/>
      <c r="H4" s="1351"/>
      <c r="I4" s="1351"/>
      <c r="J4" s="314"/>
      <c r="K4" s="315"/>
      <c r="L4" s="1351"/>
      <c r="M4" s="314"/>
      <c r="N4" s="315"/>
      <c r="O4" s="1351"/>
      <c r="P4" s="315"/>
    </row>
    <row r="5" spans="2:17" ht="12" customHeight="1">
      <c r="B5" s="1486" t="s">
        <v>71</v>
      </c>
      <c r="C5" s="1487"/>
      <c r="D5" s="1487"/>
      <c r="E5" s="537"/>
      <c r="F5" s="538"/>
      <c r="G5" s="536"/>
      <c r="H5" s="316"/>
      <c r="I5" s="316"/>
      <c r="J5" s="314"/>
      <c r="K5" s="315"/>
      <c r="L5" s="316"/>
      <c r="M5" s="314"/>
      <c r="N5" s="315"/>
      <c r="O5" s="316"/>
      <c r="P5" s="315"/>
      <c r="Q5" s="521"/>
    </row>
    <row r="6" spans="2:17" ht="12" customHeight="1">
      <c r="B6" s="493"/>
      <c r="C6" s="1482" t="s">
        <v>143</v>
      </c>
      <c r="D6" s="1482"/>
      <c r="E6" s="539">
        <v>2241</v>
      </c>
      <c r="F6" s="1352"/>
      <c r="G6" s="540">
        <v>430379</v>
      </c>
      <c r="H6" s="317">
        <v>395176</v>
      </c>
      <c r="I6" s="317"/>
      <c r="J6" s="318">
        <v>73.2</v>
      </c>
      <c r="K6" s="319">
        <v>0.625203086045221</v>
      </c>
      <c r="L6" s="320">
        <v>98.2</v>
      </c>
      <c r="M6" s="321">
        <v>98.1</v>
      </c>
      <c r="N6" s="319"/>
      <c r="O6" s="320">
        <v>98.7</v>
      </c>
      <c r="P6" s="322">
        <v>98.6</v>
      </c>
      <c r="Q6" s="541"/>
    </row>
    <row r="7" spans="2:17" ht="12" customHeight="1">
      <c r="B7" s="493"/>
      <c r="C7" s="1483" t="s">
        <v>153</v>
      </c>
      <c r="D7" s="1483"/>
      <c r="E7" s="539">
        <v>59</v>
      </c>
      <c r="F7" s="1352"/>
      <c r="G7" s="540">
        <v>15231</v>
      </c>
      <c r="H7" s="317">
        <v>15135</v>
      </c>
      <c r="I7" s="317"/>
      <c r="J7" s="318">
        <v>2.8</v>
      </c>
      <c r="K7" s="319">
        <v>0.033523215790245545</v>
      </c>
      <c r="L7" s="320">
        <v>98.3</v>
      </c>
      <c r="M7" s="321">
        <v>98.3</v>
      </c>
      <c r="N7" s="319"/>
      <c r="O7" s="320">
        <v>99.3</v>
      </c>
      <c r="P7" s="322">
        <v>99.3</v>
      </c>
      <c r="Q7" s="541"/>
    </row>
    <row r="8" spans="2:16" s="953" customFormat="1" ht="12" customHeight="1">
      <c r="B8" s="951" t="s">
        <v>159</v>
      </c>
      <c r="C8" s="952"/>
      <c r="D8" s="952"/>
      <c r="E8" s="1151">
        <v>2300</v>
      </c>
      <c r="F8" s="1353"/>
      <c r="G8" s="1152">
        <v>445610</v>
      </c>
      <c r="H8" s="1153">
        <v>410311</v>
      </c>
      <c r="I8" s="1153"/>
      <c r="J8" s="1154">
        <v>76</v>
      </c>
      <c r="K8" s="1354"/>
      <c r="L8" s="1155">
        <v>98.2</v>
      </c>
      <c r="M8" s="1156">
        <v>98.1</v>
      </c>
      <c r="N8" s="1354"/>
      <c r="O8" s="1155">
        <v>98.7</v>
      </c>
      <c r="P8" s="1155">
        <v>98.7</v>
      </c>
    </row>
    <row r="9" spans="2:17" ht="12" customHeight="1">
      <c r="B9" s="544"/>
      <c r="C9" s="545"/>
      <c r="D9" s="545"/>
      <c r="E9" s="1026"/>
      <c r="F9" s="1060"/>
      <c r="G9" s="1061"/>
      <c r="H9" s="1062"/>
      <c r="I9" s="1062"/>
      <c r="J9" s="1063"/>
      <c r="K9" s="1064"/>
      <c r="L9" s="1065"/>
      <c r="M9" s="1066"/>
      <c r="N9" s="1064"/>
      <c r="O9" s="1065"/>
      <c r="P9" s="1064">
        <v>96.2</v>
      </c>
      <c r="Q9" s="521"/>
    </row>
    <row r="10" spans="2:17" ht="12" customHeight="1">
      <c r="B10" s="1486" t="s">
        <v>74</v>
      </c>
      <c r="C10" s="1487"/>
      <c r="D10" s="1487"/>
      <c r="E10" s="1067"/>
      <c r="F10" s="1068"/>
      <c r="G10" s="1061"/>
      <c r="H10" s="1062"/>
      <c r="I10" s="1062"/>
      <c r="J10" s="1063"/>
      <c r="K10" s="1064"/>
      <c r="L10" s="1065"/>
      <c r="M10" s="1066"/>
      <c r="N10" s="1064"/>
      <c r="O10" s="1065"/>
      <c r="P10" s="1064">
        <v>96.7</v>
      </c>
      <c r="Q10" s="521"/>
    </row>
    <row r="11" spans="2:17" ht="12" customHeight="1">
      <c r="B11" s="493"/>
      <c r="C11" s="1482" t="s">
        <v>143</v>
      </c>
      <c r="D11" s="1482"/>
      <c r="E11" s="539">
        <v>726</v>
      </c>
      <c r="F11" s="1352"/>
      <c r="G11" s="540">
        <v>121648</v>
      </c>
      <c r="H11" s="317">
        <v>32833</v>
      </c>
      <c r="I11" s="317"/>
      <c r="J11" s="318">
        <v>6.1</v>
      </c>
      <c r="K11" s="319">
        <v>0.625203086045221</v>
      </c>
      <c r="L11" s="320">
        <v>97.2</v>
      </c>
      <c r="M11" s="321">
        <v>97.2</v>
      </c>
      <c r="N11" s="319"/>
      <c r="O11" s="320">
        <v>97.8</v>
      </c>
      <c r="P11" s="322">
        <v>97.8</v>
      </c>
      <c r="Q11" s="521"/>
    </row>
    <row r="12" spans="2:17" ht="12" customHeight="1">
      <c r="B12" s="493"/>
      <c r="C12" s="1483" t="s">
        <v>153</v>
      </c>
      <c r="D12" s="1483"/>
      <c r="E12" s="542">
        <v>1261</v>
      </c>
      <c r="F12" s="1352"/>
      <c r="G12" s="543">
        <v>334423</v>
      </c>
      <c r="H12" s="323">
        <v>96556</v>
      </c>
      <c r="I12" s="323"/>
      <c r="J12" s="318">
        <v>17.9</v>
      </c>
      <c r="K12" s="319">
        <v>0.033523215790245545</v>
      </c>
      <c r="L12" s="324">
        <v>97.3</v>
      </c>
      <c r="M12" s="325">
        <v>97.5</v>
      </c>
      <c r="N12" s="319"/>
      <c r="O12" s="324">
        <v>97.6</v>
      </c>
      <c r="P12" s="319">
        <v>97.9</v>
      </c>
      <c r="Q12" s="521"/>
    </row>
    <row r="13" spans="2:16" s="953" customFormat="1" ht="12" customHeight="1">
      <c r="B13" s="951" t="s">
        <v>160</v>
      </c>
      <c r="C13" s="952"/>
      <c r="D13" s="952"/>
      <c r="E13" s="1151">
        <v>1987</v>
      </c>
      <c r="F13" s="1353"/>
      <c r="G13" s="1152">
        <v>456071</v>
      </c>
      <c r="H13" s="1153">
        <v>129389</v>
      </c>
      <c r="I13" s="1153"/>
      <c r="J13" s="1154">
        <v>24</v>
      </c>
      <c r="K13" s="1354"/>
      <c r="L13" s="1155">
        <v>97.3</v>
      </c>
      <c r="M13" s="1156">
        <v>97.4</v>
      </c>
      <c r="N13" s="1354"/>
      <c r="O13" s="1155">
        <v>97.7</v>
      </c>
      <c r="P13" s="1155">
        <v>97.9</v>
      </c>
    </row>
    <row r="14" spans="2:17" ht="12" customHeight="1">
      <c r="B14" s="544"/>
      <c r="C14" s="545"/>
      <c r="D14" s="545"/>
      <c r="E14" s="1026"/>
      <c r="F14" s="1060"/>
      <c r="G14" s="1025"/>
      <c r="H14" s="1024"/>
      <c r="I14" s="1024"/>
      <c r="J14" s="1063"/>
      <c r="K14" s="1069"/>
      <c r="L14" s="1070"/>
      <c r="M14" s="1071"/>
      <c r="N14" s="1069"/>
      <c r="O14" s="1070"/>
      <c r="P14" s="1069"/>
      <c r="Q14" s="521"/>
    </row>
    <row r="15" spans="2:17" ht="12" customHeight="1">
      <c r="B15" s="1486" t="s">
        <v>161</v>
      </c>
      <c r="C15" s="1487"/>
      <c r="D15" s="1487"/>
      <c r="E15" s="1067"/>
      <c r="F15" s="1068"/>
      <c r="G15" s="1025"/>
      <c r="H15" s="1024"/>
      <c r="I15" s="1024"/>
      <c r="J15" s="1063"/>
      <c r="K15" s="1069"/>
      <c r="L15" s="1070"/>
      <c r="M15" s="1071"/>
      <c r="N15" s="1069"/>
      <c r="O15" s="1070"/>
      <c r="P15" s="1069"/>
      <c r="Q15" s="521"/>
    </row>
    <row r="16" spans="2:17" ht="12" customHeight="1">
      <c r="B16" s="493"/>
      <c r="C16" s="1482" t="s">
        <v>143</v>
      </c>
      <c r="D16" s="1482"/>
      <c r="E16" s="539">
        <v>2967</v>
      </c>
      <c r="F16" s="1352"/>
      <c r="G16" s="540">
        <v>552027</v>
      </c>
      <c r="H16" s="317">
        <v>428009</v>
      </c>
      <c r="I16" s="317"/>
      <c r="J16" s="321">
        <v>79.3</v>
      </c>
      <c r="K16" s="319">
        <v>0.625203086045221</v>
      </c>
      <c r="L16" s="320">
        <v>98</v>
      </c>
      <c r="M16" s="321">
        <v>98.1</v>
      </c>
      <c r="N16" s="319"/>
      <c r="O16" s="320">
        <v>98.5</v>
      </c>
      <c r="P16" s="322">
        <v>98.6</v>
      </c>
      <c r="Q16" s="521"/>
    </row>
    <row r="17" spans="2:17" ht="12" customHeight="1">
      <c r="B17" s="493"/>
      <c r="C17" s="1483" t="s">
        <v>153</v>
      </c>
      <c r="D17" s="1483"/>
      <c r="E17" s="546">
        <v>1320</v>
      </c>
      <c r="F17" s="1352"/>
      <c r="G17" s="543">
        <v>349654</v>
      </c>
      <c r="H17" s="546">
        <v>111691</v>
      </c>
      <c r="I17" s="323"/>
      <c r="J17" s="319">
        <v>20.7</v>
      </c>
      <c r="K17" s="319">
        <v>0.033523215790245545</v>
      </c>
      <c r="L17" s="324">
        <v>97.3</v>
      </c>
      <c r="M17" s="319">
        <v>97.6</v>
      </c>
      <c r="N17" s="319"/>
      <c r="O17" s="324">
        <v>97.7</v>
      </c>
      <c r="P17" s="319">
        <v>98.1</v>
      </c>
      <c r="Q17" s="521"/>
    </row>
    <row r="18" spans="2:17" ht="12" customHeight="1">
      <c r="B18" s="502" t="s">
        <v>154</v>
      </c>
      <c r="C18" s="547"/>
      <c r="D18" s="547"/>
      <c r="E18" s="954">
        <v>4287</v>
      </c>
      <c r="F18" s="954"/>
      <c r="G18" s="954">
        <v>901681</v>
      </c>
      <c r="H18" s="955">
        <v>539700</v>
      </c>
      <c r="I18" s="955"/>
      <c r="J18" s="896">
        <v>100</v>
      </c>
      <c r="K18" s="896"/>
      <c r="L18" s="896">
        <v>97.71</v>
      </c>
      <c r="M18" s="896">
        <v>97.97</v>
      </c>
      <c r="N18" s="896"/>
      <c r="O18" s="896">
        <v>98.18</v>
      </c>
      <c r="P18" s="896">
        <v>98.48</v>
      </c>
      <c r="Q18" s="521"/>
    </row>
    <row r="19" spans="2:17" ht="12" customHeight="1">
      <c r="B19" s="544"/>
      <c r="C19" s="1483" t="s">
        <v>162</v>
      </c>
      <c r="D19" s="1483"/>
      <c r="E19" s="546">
        <v>23</v>
      </c>
      <c r="F19" s="543"/>
      <c r="G19" s="543">
        <v>3114</v>
      </c>
      <c r="H19" s="776">
        <v>2692</v>
      </c>
      <c r="I19" s="776"/>
      <c r="J19" s="777"/>
      <c r="K19" s="1355"/>
      <c r="L19" s="778">
        <v>52.7</v>
      </c>
      <c r="M19" s="777">
        <v>46.3</v>
      </c>
      <c r="N19" s="777"/>
      <c r="O19" s="778">
        <v>53.5</v>
      </c>
      <c r="P19" s="777">
        <v>47</v>
      </c>
      <c r="Q19" s="521"/>
    </row>
    <row r="20" spans="2:17" ht="12" customHeight="1">
      <c r="B20" s="493"/>
      <c r="C20" s="1483" t="s">
        <v>163</v>
      </c>
      <c r="D20" s="1483"/>
      <c r="E20" s="542">
        <v>20</v>
      </c>
      <c r="F20" s="1352"/>
      <c r="G20" s="543">
        <v>2354</v>
      </c>
      <c r="H20" s="323">
        <v>852</v>
      </c>
      <c r="I20" s="323"/>
      <c r="J20" s="325"/>
      <c r="K20" s="319"/>
      <c r="L20" s="324">
        <v>35.5</v>
      </c>
      <c r="M20" s="325">
        <v>38.4</v>
      </c>
      <c r="N20" s="319"/>
      <c r="O20" s="324">
        <v>35.5</v>
      </c>
      <c r="P20" s="319">
        <v>38.4</v>
      </c>
      <c r="Q20" s="493"/>
    </row>
    <row r="21" spans="2:16" s="953" customFormat="1" ht="12" customHeight="1">
      <c r="B21" s="1072" t="s">
        <v>262</v>
      </c>
      <c r="C21" s="1072"/>
      <c r="D21" s="1072"/>
      <c r="E21" s="1158">
        <v>4330</v>
      </c>
      <c r="F21" s="1159"/>
      <c r="G21" s="1159">
        <v>907149</v>
      </c>
      <c r="H21" s="1160">
        <v>543244</v>
      </c>
      <c r="I21" s="1160"/>
      <c r="J21" s="1161"/>
      <c r="K21" s="1162"/>
      <c r="L21" s="1163">
        <v>97.4</v>
      </c>
      <c r="M21" s="1162">
        <v>97.6</v>
      </c>
      <c r="N21" s="1162"/>
      <c r="O21" s="1163">
        <v>97.9</v>
      </c>
      <c r="P21" s="1162">
        <v>98.1</v>
      </c>
    </row>
    <row r="22" spans="2:17" ht="12" customHeight="1">
      <c r="B22" s="1164"/>
      <c r="C22" s="1165"/>
      <c r="D22" s="1165"/>
      <c r="E22" s="1166"/>
      <c r="F22" s="1166"/>
      <c r="G22" s="1166"/>
      <c r="H22" s="1167"/>
      <c r="I22" s="1167"/>
      <c r="J22" s="1168"/>
      <c r="K22" s="1169"/>
      <c r="L22" s="1167"/>
      <c r="M22" s="1167"/>
      <c r="N22" s="1167"/>
      <c r="O22" s="1167"/>
      <c r="P22" s="1167"/>
      <c r="Q22" s="521"/>
    </row>
    <row r="23" spans="2:17" ht="12" customHeight="1" hidden="1">
      <c r="B23" s="1164"/>
      <c r="C23" s="1165"/>
      <c r="D23" s="1165"/>
      <c r="E23" s="1166"/>
      <c r="F23" s="1166"/>
      <c r="G23" s="1166"/>
      <c r="H23" s="1167"/>
      <c r="I23" s="1167"/>
      <c r="J23" s="1168"/>
      <c r="K23" s="1169"/>
      <c r="L23" s="1167"/>
      <c r="M23" s="1167"/>
      <c r="N23" s="1167"/>
      <c r="O23" s="1167"/>
      <c r="P23" s="1167"/>
      <c r="Q23" s="521"/>
    </row>
    <row r="24" spans="2:16" ht="12" customHeight="1" hidden="1">
      <c r="B24" s="1356"/>
      <c r="C24" s="1165"/>
      <c r="D24" s="1165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</row>
    <row r="25" spans="2:16" s="527" customFormat="1" ht="12" customHeight="1">
      <c r="B25" s="1486"/>
      <c r="C25" s="1487"/>
      <c r="D25" s="1487"/>
      <c r="E25" s="1480" t="s">
        <v>420</v>
      </c>
      <c r="F25" s="1480"/>
      <c r="G25" s="1480"/>
      <c r="H25" s="1481"/>
      <c r="I25" s="526"/>
      <c r="J25" s="1480" t="s">
        <v>156</v>
      </c>
      <c r="K25" s="1480"/>
      <c r="L25" s="1480"/>
      <c r="M25" s="1480"/>
      <c r="N25" s="548"/>
      <c r="O25" s="548"/>
      <c r="P25" s="548"/>
    </row>
    <row r="26" spans="2:16" s="527" customFormat="1" ht="9" customHeight="1">
      <c r="B26" s="549"/>
      <c r="C26" s="529"/>
      <c r="D26" s="529"/>
      <c r="E26" s="532" t="s">
        <v>127</v>
      </c>
      <c r="F26" s="533"/>
      <c r="G26" s="531" t="s">
        <v>157</v>
      </c>
      <c r="H26" s="550" t="s">
        <v>129</v>
      </c>
      <c r="I26" s="526"/>
      <c r="J26" s="531" t="s">
        <v>127</v>
      </c>
      <c r="K26" s="531"/>
      <c r="L26" s="532" t="s">
        <v>128</v>
      </c>
      <c r="M26" s="531" t="s">
        <v>129</v>
      </c>
      <c r="N26" s="548"/>
      <c r="O26" s="548"/>
      <c r="P26" s="548"/>
    </row>
    <row r="27" spans="2:16" ht="12" customHeight="1">
      <c r="B27" s="551"/>
      <c r="C27" s="552"/>
      <c r="D27" s="552"/>
      <c r="E27" s="553"/>
      <c r="F27" s="553"/>
      <c r="G27" s="554"/>
      <c r="H27" s="535"/>
      <c r="I27" s="554"/>
      <c r="J27" s="554"/>
      <c r="K27" s="554"/>
      <c r="L27" s="553"/>
      <c r="M27" s="554"/>
      <c r="N27" s="555"/>
      <c r="O27" s="555"/>
      <c r="P27" s="555"/>
    </row>
    <row r="28" spans="2:16" ht="12" customHeight="1">
      <c r="B28" s="1486" t="s">
        <v>71</v>
      </c>
      <c r="C28" s="1487"/>
      <c r="D28" s="1487"/>
      <c r="E28" s="1024"/>
      <c r="F28" s="1024"/>
      <c r="G28" s="1025"/>
      <c r="H28" s="1026"/>
      <c r="I28" s="1025"/>
      <c r="J28" s="1027"/>
      <c r="K28" s="1025"/>
      <c r="L28" s="1024"/>
      <c r="M28" s="1025"/>
      <c r="N28" s="555"/>
      <c r="O28" s="555"/>
      <c r="P28" s="555"/>
    </row>
    <row r="29" spans="2:27" ht="12" customHeight="1">
      <c r="B29" s="493"/>
      <c r="C29" s="1488" t="s">
        <v>143</v>
      </c>
      <c r="D29" s="1488"/>
      <c r="E29" s="1357">
        <v>699997</v>
      </c>
      <c r="F29" s="327"/>
      <c r="G29" s="328">
        <v>641299</v>
      </c>
      <c r="H29" s="329">
        <v>74.9</v>
      </c>
      <c r="I29" s="319"/>
      <c r="J29" s="558">
        <v>42889490</v>
      </c>
      <c r="K29" s="328"/>
      <c r="L29" s="327">
        <v>39332485</v>
      </c>
      <c r="M29" s="326">
        <v>74.3</v>
      </c>
      <c r="N29" s="330"/>
      <c r="O29" s="330"/>
      <c r="P29" s="330"/>
      <c r="V29" s="559"/>
      <c r="AA29" s="559"/>
    </row>
    <row r="30" spans="2:27" ht="12" customHeight="1">
      <c r="B30" s="493"/>
      <c r="C30" s="1483" t="s">
        <v>153</v>
      </c>
      <c r="D30" s="1483"/>
      <c r="E30" s="990">
        <v>23410</v>
      </c>
      <c r="F30" s="323"/>
      <c r="G30" s="331">
        <v>23261</v>
      </c>
      <c r="H30" s="332">
        <v>2.8200000000000003</v>
      </c>
      <c r="I30" s="319"/>
      <c r="J30" s="543">
        <v>1396991</v>
      </c>
      <c r="K30" s="331"/>
      <c r="L30" s="323">
        <v>1391129</v>
      </c>
      <c r="M30" s="319">
        <v>2.6</v>
      </c>
      <c r="N30" s="330"/>
      <c r="O30" s="330"/>
      <c r="P30" s="330"/>
      <c r="V30" s="559"/>
      <c r="AA30" s="559"/>
    </row>
    <row r="31" spans="2:27" s="953" customFormat="1" ht="12" customHeight="1">
      <c r="B31" s="951" t="s">
        <v>159</v>
      </c>
      <c r="C31" s="952"/>
      <c r="D31" s="952"/>
      <c r="E31" s="1173">
        <v>723407</v>
      </c>
      <c r="F31" s="1174"/>
      <c r="G31" s="1174">
        <v>664560</v>
      </c>
      <c r="H31" s="1156">
        <v>77.72</v>
      </c>
      <c r="I31" s="1354"/>
      <c r="J31" s="1174">
        <v>44286481</v>
      </c>
      <c r="K31" s="1174"/>
      <c r="L31" s="1173">
        <v>40723614</v>
      </c>
      <c r="M31" s="1175">
        <v>76.89999999999999</v>
      </c>
      <c r="N31" s="956"/>
      <c r="O31" s="957"/>
      <c r="P31" s="958"/>
      <c r="V31" s="959"/>
      <c r="AA31" s="959"/>
    </row>
    <row r="32" spans="2:27" ht="12">
      <c r="B32" s="544"/>
      <c r="C32" s="545"/>
      <c r="D32" s="545"/>
      <c r="E32" s="1024"/>
      <c r="F32" s="1024"/>
      <c r="G32" s="1025"/>
      <c r="H32" s="1073"/>
      <c r="I32" s="1069"/>
      <c r="J32" s="1025"/>
      <c r="K32" s="1025"/>
      <c r="L32" s="1024"/>
      <c r="M32" s="1069"/>
      <c r="N32" s="560"/>
      <c r="O32" s="560"/>
      <c r="P32" s="560"/>
      <c r="Q32" s="561"/>
      <c r="AA32" s="559"/>
    </row>
    <row r="33" spans="2:27" ht="12">
      <c r="B33" s="1486" t="s">
        <v>74</v>
      </c>
      <c r="C33" s="1487"/>
      <c r="D33" s="1487"/>
      <c r="E33" s="1358"/>
      <c r="F33" s="1358"/>
      <c r="G33" s="1359"/>
      <c r="H33" s="1360"/>
      <c r="I33" s="1069"/>
      <c r="J33" s="1025"/>
      <c r="K33" s="1025"/>
      <c r="L33" s="1024"/>
      <c r="M33" s="1074"/>
      <c r="N33" s="562"/>
      <c r="O33" s="330"/>
      <c r="P33" s="330"/>
      <c r="Q33" s="561"/>
      <c r="AA33" s="559"/>
    </row>
    <row r="34" spans="2:27" ht="12">
      <c r="B34" s="493"/>
      <c r="C34" s="1488" t="s">
        <v>143</v>
      </c>
      <c r="D34" s="1488"/>
      <c r="E34" s="557">
        <v>197014</v>
      </c>
      <c r="F34" s="327"/>
      <c r="G34" s="328">
        <v>54055</v>
      </c>
      <c r="H34" s="329">
        <v>6.32</v>
      </c>
      <c r="I34" s="319"/>
      <c r="J34" s="558">
        <v>12044348</v>
      </c>
      <c r="K34" s="328"/>
      <c r="L34" s="327">
        <v>3250769</v>
      </c>
      <c r="M34" s="326">
        <v>6.1</v>
      </c>
      <c r="N34" s="333"/>
      <c r="O34" s="330"/>
      <c r="P34" s="330"/>
      <c r="Q34" s="561"/>
      <c r="V34" s="559"/>
      <c r="AA34" s="559"/>
    </row>
    <row r="35" spans="2:27" ht="12">
      <c r="B35" s="493"/>
      <c r="C35" s="1483" t="s">
        <v>153</v>
      </c>
      <c r="D35" s="1483"/>
      <c r="E35" s="546">
        <v>482455</v>
      </c>
      <c r="F35" s="323"/>
      <c r="G35" s="331">
        <v>137263</v>
      </c>
      <c r="H35" s="332">
        <v>16</v>
      </c>
      <c r="I35" s="319"/>
      <c r="J35" s="543">
        <v>33257719</v>
      </c>
      <c r="K35" s="331"/>
      <c r="L35" s="323">
        <v>8975383</v>
      </c>
      <c r="M35" s="319">
        <v>17</v>
      </c>
      <c r="N35" s="333"/>
      <c r="O35" s="330"/>
      <c r="P35" s="330"/>
      <c r="Q35" s="561"/>
      <c r="V35" s="559"/>
      <c r="AA35" s="559"/>
    </row>
    <row r="36" spans="2:27" s="953" customFormat="1" ht="12">
      <c r="B36" s="951" t="s">
        <v>160</v>
      </c>
      <c r="C36" s="952"/>
      <c r="D36" s="952"/>
      <c r="E36" s="1173">
        <v>679469</v>
      </c>
      <c r="F36" s="1174"/>
      <c r="G36" s="1174">
        <v>191318</v>
      </c>
      <c r="H36" s="1156">
        <v>22.32</v>
      </c>
      <c r="I36" s="1354"/>
      <c r="J36" s="1174">
        <v>45302067</v>
      </c>
      <c r="K36" s="1174"/>
      <c r="L36" s="1173">
        <v>12226152</v>
      </c>
      <c r="M36" s="1175">
        <v>23.1</v>
      </c>
      <c r="N36" s="956"/>
      <c r="O36" s="957"/>
      <c r="P36" s="958"/>
      <c r="V36" s="959"/>
      <c r="AA36" s="959"/>
    </row>
    <row r="37" spans="2:27" ht="12">
      <c r="B37" s="544"/>
      <c r="C37" s="545"/>
      <c r="D37" s="545"/>
      <c r="E37" s="1024"/>
      <c r="F37" s="1024"/>
      <c r="G37" s="1025"/>
      <c r="H37" s="1073"/>
      <c r="I37" s="1069"/>
      <c r="J37" s="1025"/>
      <c r="K37" s="1025"/>
      <c r="L37" s="1024"/>
      <c r="M37" s="1069"/>
      <c r="N37" s="560"/>
      <c r="O37" s="560"/>
      <c r="P37" s="560"/>
      <c r="Q37" s="561"/>
      <c r="V37" s="559"/>
      <c r="AA37" s="559"/>
    </row>
    <row r="38" spans="2:27" ht="12" hidden="1">
      <c r="B38" s="1486" t="s">
        <v>161</v>
      </c>
      <c r="C38" s="1487"/>
      <c r="D38" s="1487"/>
      <c r="E38" s="1024"/>
      <c r="F38" s="1024"/>
      <c r="G38" s="1025"/>
      <c r="H38" s="1073"/>
      <c r="I38" s="1069"/>
      <c r="J38" s="1025"/>
      <c r="K38" s="1025"/>
      <c r="L38" s="1024"/>
      <c r="M38" s="1074"/>
      <c r="N38" s="560"/>
      <c r="O38" s="330"/>
      <c r="P38" s="330"/>
      <c r="Q38" s="561"/>
      <c r="AA38" s="559"/>
    </row>
    <row r="39" spans="2:27" ht="12" hidden="1">
      <c r="B39" s="493"/>
      <c r="C39" s="1488" t="s">
        <v>143</v>
      </c>
      <c r="D39" s="1488"/>
      <c r="E39" s="1361">
        <v>897011</v>
      </c>
      <c r="F39" s="1362"/>
      <c r="G39" s="1363">
        <v>695354</v>
      </c>
      <c r="H39" s="1364">
        <v>81.22</v>
      </c>
      <c r="I39" s="1074"/>
      <c r="J39" s="1363">
        <v>54933838</v>
      </c>
      <c r="K39" s="1171"/>
      <c r="L39" s="1170">
        <v>42583254</v>
      </c>
      <c r="M39" s="1365">
        <v>80.39999999999999</v>
      </c>
      <c r="N39" s="330"/>
      <c r="O39" s="330"/>
      <c r="P39" s="330"/>
      <c r="Q39" s="561"/>
      <c r="V39" s="559"/>
      <c r="AA39" s="559"/>
    </row>
    <row r="40" spans="2:27" ht="12" hidden="1">
      <c r="B40" s="493"/>
      <c r="C40" s="1483" t="s">
        <v>153</v>
      </c>
      <c r="D40" s="1483"/>
      <c r="E40" s="1024">
        <v>505865</v>
      </c>
      <c r="F40" s="1157"/>
      <c r="G40" s="1172">
        <v>160524</v>
      </c>
      <c r="H40" s="1366">
        <v>18.82</v>
      </c>
      <c r="I40" s="1074"/>
      <c r="J40" s="1172">
        <v>34654710</v>
      </c>
      <c r="K40" s="1172"/>
      <c r="L40" s="1157">
        <v>10366512</v>
      </c>
      <c r="M40" s="1074">
        <v>19.6</v>
      </c>
      <c r="N40" s="330"/>
      <c r="O40" s="330"/>
      <c r="P40" s="330"/>
      <c r="Q40" s="561"/>
      <c r="V40" s="559"/>
      <c r="AA40" s="559"/>
    </row>
    <row r="41" spans="2:16" ht="12" hidden="1">
      <c r="B41" s="502" t="s">
        <v>421</v>
      </c>
      <c r="C41" s="547"/>
      <c r="D41" s="547"/>
      <c r="E41" s="1367">
        <v>1402876</v>
      </c>
      <c r="F41" s="1368"/>
      <c r="G41" s="1368">
        <v>855878</v>
      </c>
      <c r="H41" s="1369">
        <v>100.03999999999999</v>
      </c>
      <c r="I41" s="1369"/>
      <c r="J41" s="1368">
        <v>89588548</v>
      </c>
      <c r="K41" s="1368"/>
      <c r="L41" s="1368">
        <v>52949766</v>
      </c>
      <c r="M41" s="896">
        <v>100</v>
      </c>
      <c r="N41" s="1370"/>
      <c r="O41" s="1370"/>
      <c r="P41" s="334"/>
    </row>
    <row r="42" spans="2:16" ht="12">
      <c r="B42" s="544"/>
      <c r="C42" s="1483" t="s">
        <v>162</v>
      </c>
      <c r="D42" s="1483"/>
      <c r="E42" s="563">
        <v>1439</v>
      </c>
      <c r="F42" s="323"/>
      <c r="G42" s="564">
        <v>970</v>
      </c>
      <c r="H42" s="1073"/>
      <c r="I42" s="1069"/>
      <c r="J42" s="556">
        <v>625645</v>
      </c>
      <c r="K42" s="331"/>
      <c r="L42" s="565">
        <v>492887</v>
      </c>
      <c r="M42" s="1371"/>
      <c r="N42" s="334"/>
      <c r="O42" s="334"/>
      <c r="P42" s="334"/>
    </row>
    <row r="43" spans="2:16" ht="12">
      <c r="B43" s="545"/>
      <c r="C43" s="1483" t="s">
        <v>163</v>
      </c>
      <c r="D43" s="1483"/>
      <c r="E43" s="563">
        <v>238</v>
      </c>
      <c r="F43" s="776"/>
      <c r="G43" s="779">
        <v>82</v>
      </c>
      <c r="H43" s="1073"/>
      <c r="I43" s="1069"/>
      <c r="J43" s="556">
        <v>342779</v>
      </c>
      <c r="K43" s="897"/>
      <c r="L43" s="780">
        <v>111603</v>
      </c>
      <c r="M43" s="1372"/>
      <c r="N43" s="781"/>
      <c r="O43" s="782"/>
      <c r="P43" s="783"/>
    </row>
    <row r="44" spans="5:16" ht="12">
      <c r="E44" s="312"/>
      <c r="F44" s="521"/>
      <c r="G44" s="566"/>
      <c r="H44" s="521"/>
      <c r="I44" s="521"/>
      <c r="J44" s="566"/>
      <c r="K44" s="521"/>
      <c r="L44" s="312"/>
      <c r="M44" s="566"/>
      <c r="N44" s="521"/>
      <c r="O44" s="521"/>
      <c r="P44" s="521"/>
    </row>
    <row r="45" spans="5:15" ht="12">
      <c r="E45" s="521"/>
      <c r="F45" s="521"/>
      <c r="G45" s="521"/>
      <c r="H45" s="521"/>
      <c r="I45" s="521"/>
      <c r="J45" s="566"/>
      <c r="K45" s="521"/>
      <c r="L45" s="312"/>
      <c r="M45" s="566"/>
      <c r="N45" s="521"/>
      <c r="O45" s="521"/>
    </row>
    <row r="46" spans="5:15" ht="12">
      <c r="E46" s="521"/>
      <c r="F46" s="521"/>
      <c r="G46" s="521"/>
      <c r="H46" s="521"/>
      <c r="I46" s="521"/>
      <c r="J46" s="566"/>
      <c r="K46" s="521"/>
      <c r="L46" s="312"/>
      <c r="M46" s="566"/>
      <c r="N46" s="521"/>
      <c r="O46" s="521"/>
    </row>
    <row r="47" spans="5:15" ht="12">
      <c r="E47" s="521"/>
      <c r="F47" s="521"/>
      <c r="G47" s="521"/>
      <c r="H47" s="521"/>
      <c r="I47" s="521"/>
      <c r="J47" s="521"/>
      <c r="K47" s="521"/>
      <c r="L47" s="521"/>
      <c r="M47" s="566"/>
      <c r="N47" s="521"/>
      <c r="O47" s="521"/>
    </row>
    <row r="48" spans="5:15" ht="12">
      <c r="E48" s="521"/>
      <c r="F48" s="521"/>
      <c r="G48" s="521"/>
      <c r="H48" s="521"/>
      <c r="I48" s="521"/>
      <c r="J48" s="521"/>
      <c r="K48" s="521"/>
      <c r="L48" s="521"/>
      <c r="M48" s="566"/>
      <c r="N48" s="521"/>
      <c r="O48" s="521"/>
    </row>
  </sheetData>
  <sheetProtection formatCells="0" formatColumns="0" formatRows="0" sort="0" autoFilter="0" pivotTables="0"/>
  <mergeCells count="29">
    <mergeCell ref="C40:D40"/>
    <mergeCell ref="C42:D42"/>
    <mergeCell ref="C43:D43"/>
    <mergeCell ref="B33:D33"/>
    <mergeCell ref="C34:D34"/>
    <mergeCell ref="C12:D12"/>
    <mergeCell ref="B15:D15"/>
    <mergeCell ref="B38:D38"/>
    <mergeCell ref="C39:D39"/>
    <mergeCell ref="B25:D25"/>
    <mergeCell ref="E25:H25"/>
    <mergeCell ref="J25:M25"/>
    <mergeCell ref="C11:D11"/>
    <mergeCell ref="C35:D35"/>
    <mergeCell ref="C17:D17"/>
    <mergeCell ref="C20:D20"/>
    <mergeCell ref="B28:D28"/>
    <mergeCell ref="C29:D29"/>
    <mergeCell ref="C30:D30"/>
    <mergeCell ref="G2:J2"/>
    <mergeCell ref="L2:M2"/>
    <mergeCell ref="O2:P2"/>
    <mergeCell ref="C16:D16"/>
    <mergeCell ref="C19:D19"/>
    <mergeCell ref="B2:D2"/>
    <mergeCell ref="C6:D6"/>
    <mergeCell ref="B5:D5"/>
    <mergeCell ref="C7:D7"/>
    <mergeCell ref="B10:D10"/>
  </mergeCells>
  <printOptions/>
  <pageMargins left="0.39" right="0.28" top="0.46" bottom="0.44" header="0.3" footer="0.3"/>
  <pageSetup fitToHeight="1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3">
      <selection activeCell="G28" sqref="G28"/>
    </sheetView>
  </sheetViews>
  <sheetFormatPr defaultColWidth="8.8515625" defaultRowHeight="15"/>
  <cols>
    <col min="1" max="1" width="1.7109375" style="575" customWidth="1"/>
    <col min="2" max="2" width="2.7109375" style="596" customWidth="1"/>
    <col min="3" max="3" width="20.28125" style="575" customWidth="1"/>
    <col min="4" max="4" width="14.7109375" style="575" customWidth="1"/>
    <col min="5" max="5" width="14.7109375" style="1284" customWidth="1"/>
    <col min="6" max="6" width="5.7109375" style="575" customWidth="1"/>
    <col min="7" max="7" width="22.7109375" style="575" customWidth="1"/>
    <col min="8" max="11" width="14.7109375" style="575" customWidth="1"/>
    <col min="12" max="12" width="13.8515625" style="575" customWidth="1"/>
    <col min="13" max="16384" width="8.8515625" style="575" customWidth="1"/>
  </cols>
  <sheetData>
    <row r="1" spans="1:12" s="569" customFormat="1" ht="12" customHeight="1">
      <c r="A1" s="484"/>
      <c r="B1" s="1489" t="s">
        <v>269</v>
      </c>
      <c r="C1" s="1489"/>
      <c r="D1" s="1489"/>
      <c r="E1" s="1489"/>
      <c r="F1" s="567"/>
      <c r="G1" s="1490" t="s">
        <v>353</v>
      </c>
      <c r="H1" s="1490"/>
      <c r="I1" s="1490"/>
      <c r="J1" s="1490"/>
      <c r="K1" s="1490"/>
      <c r="L1" s="568"/>
    </row>
    <row r="2" spans="1:12" s="571" customFormat="1" ht="12" customHeight="1">
      <c r="A2" s="484"/>
      <c r="B2" s="1489"/>
      <c r="C2" s="1489"/>
      <c r="D2" s="1489"/>
      <c r="E2" s="1489"/>
      <c r="F2" s="570"/>
      <c r="G2" s="1490"/>
      <c r="H2" s="1490"/>
      <c r="I2" s="1490"/>
      <c r="J2" s="1490"/>
      <c r="K2" s="1490"/>
      <c r="L2" s="568"/>
    </row>
    <row r="3" spans="1:12" s="571" customFormat="1" ht="12" customHeight="1">
      <c r="A3" s="484"/>
      <c r="B3" s="1491" t="s">
        <v>310</v>
      </c>
      <c r="C3" s="1491"/>
      <c r="D3" s="1277"/>
      <c r="E3" s="1277"/>
      <c r="F3" s="570"/>
      <c r="G3" s="1491" t="s">
        <v>158</v>
      </c>
      <c r="H3" s="1491"/>
      <c r="I3" s="1216"/>
      <c r="J3" s="1216"/>
      <c r="K3" s="572"/>
      <c r="L3" s="568"/>
    </row>
    <row r="4" spans="1:12" ht="12" customHeight="1">
      <c r="A4" s="484"/>
      <c r="B4" s="573"/>
      <c r="C4" s="574"/>
      <c r="D4" s="1492" t="s">
        <v>164</v>
      </c>
      <c r="E4" s="1492" t="s">
        <v>165</v>
      </c>
      <c r="F4" s="570"/>
      <c r="G4" s="1494" t="s">
        <v>312</v>
      </c>
      <c r="H4" s="1492" t="s">
        <v>166</v>
      </c>
      <c r="I4" s="1496" t="s">
        <v>167</v>
      </c>
      <c r="J4" s="1496"/>
      <c r="K4" s="1497"/>
      <c r="L4" s="568"/>
    </row>
    <row r="5" spans="1:12" ht="12" customHeight="1">
      <c r="A5" s="484"/>
      <c r="B5" s="576"/>
      <c r="C5" s="577"/>
      <c r="D5" s="1493"/>
      <c r="E5" s="1493"/>
      <c r="F5" s="570"/>
      <c r="G5" s="1495"/>
      <c r="H5" s="1493"/>
      <c r="I5" s="578" t="s">
        <v>168</v>
      </c>
      <c r="J5" s="1207" t="s">
        <v>169</v>
      </c>
      <c r="K5" s="1208" t="s">
        <v>170</v>
      </c>
      <c r="L5" s="568"/>
    </row>
    <row r="6" spans="1:12" ht="12" customHeight="1">
      <c r="A6" s="484"/>
      <c r="B6" s="573">
        <v>1</v>
      </c>
      <c r="C6" s="574" t="s">
        <v>383</v>
      </c>
      <c r="D6" s="1134">
        <v>4.79</v>
      </c>
      <c r="E6" s="1135">
        <v>32786</v>
      </c>
      <c r="F6" s="579"/>
      <c r="G6" s="580" t="s">
        <v>411</v>
      </c>
      <c r="H6" s="1135">
        <v>119881</v>
      </c>
      <c r="I6" s="1136">
        <v>700927</v>
      </c>
      <c r="J6" s="1134">
        <f>ROUND((+I6/$I$12),4)*100-0.01</f>
        <v>12.26</v>
      </c>
      <c r="K6" s="1137">
        <f>ROUND((+I6/H6),4)</f>
        <v>5.8469</v>
      </c>
      <c r="L6" s="10"/>
    </row>
    <row r="7" spans="1:12" ht="12" customHeight="1">
      <c r="A7" s="484"/>
      <c r="B7" s="1278">
        <v>2</v>
      </c>
      <c r="C7" s="1138" t="s">
        <v>172</v>
      </c>
      <c r="D7" s="1139">
        <v>1.43</v>
      </c>
      <c r="E7" s="1140">
        <v>15357</v>
      </c>
      <c r="F7" s="579"/>
      <c r="G7" s="580">
        <v>2023</v>
      </c>
      <c r="H7" s="1140">
        <v>135440</v>
      </c>
      <c r="I7" s="1141">
        <v>806378</v>
      </c>
      <c r="J7" s="1139">
        <f>ROUND((+I7/$I$12),4)*100</f>
        <v>14.12</v>
      </c>
      <c r="K7" s="1137">
        <f>ROUND((+I7/H7),4)</f>
        <v>5.9538</v>
      </c>
      <c r="L7" s="581"/>
    </row>
    <row r="8" spans="1:12" ht="12" customHeight="1">
      <c r="A8" s="484"/>
      <c r="B8" s="1278">
        <v>3</v>
      </c>
      <c r="C8" s="1138" t="s">
        <v>412</v>
      </c>
      <c r="D8" s="1139">
        <v>1.34</v>
      </c>
      <c r="E8" s="1140">
        <v>8634</v>
      </c>
      <c r="F8" s="579"/>
      <c r="G8" s="580">
        <v>2024</v>
      </c>
      <c r="H8" s="1140">
        <v>127001</v>
      </c>
      <c r="I8" s="1141">
        <v>800438</v>
      </c>
      <c r="J8" s="1139">
        <f>ROUND((+I8/$I$12),4)*100</f>
        <v>14.01</v>
      </c>
      <c r="K8" s="1137">
        <f>ROUND((+I8/H8),4)</f>
        <v>6.3026</v>
      </c>
      <c r="L8" s="581"/>
    </row>
    <row r="9" spans="1:12" ht="12" customHeight="1">
      <c r="A9" s="484"/>
      <c r="B9" s="1278">
        <v>4</v>
      </c>
      <c r="C9" s="1138" t="s">
        <v>171</v>
      </c>
      <c r="D9" s="1139">
        <v>1.2</v>
      </c>
      <c r="E9" s="1140">
        <v>10841</v>
      </c>
      <c r="F9" s="579"/>
      <c r="G9" s="580">
        <v>2025</v>
      </c>
      <c r="H9" s="1135">
        <v>113249</v>
      </c>
      <c r="I9" s="1141">
        <v>724631</v>
      </c>
      <c r="J9" s="1134">
        <f>ROUND((+I9/$I$12),4)*100</f>
        <v>12.68</v>
      </c>
      <c r="K9" s="1137">
        <f>ROUND((+I9/H9),4)</f>
        <v>6.3986</v>
      </c>
      <c r="L9" s="581"/>
    </row>
    <row r="10" spans="1:12" ht="12" customHeight="1">
      <c r="A10" s="484"/>
      <c r="B10" s="1278">
        <v>5</v>
      </c>
      <c r="C10" s="1138" t="s">
        <v>384</v>
      </c>
      <c r="D10" s="1139">
        <v>1.18</v>
      </c>
      <c r="E10" s="1140">
        <v>11406</v>
      </c>
      <c r="F10" s="579"/>
      <c r="G10" s="580">
        <v>2026</v>
      </c>
      <c r="H10" s="1140">
        <v>113077</v>
      </c>
      <c r="I10" s="1141">
        <v>770440</v>
      </c>
      <c r="J10" s="1139">
        <f>ROUND((+I10/$I$12),4)*100</f>
        <v>13.489999999999998</v>
      </c>
      <c r="K10" s="1137">
        <v>6.81</v>
      </c>
      <c r="L10" s="581"/>
    </row>
    <row r="11" spans="1:12" ht="12" customHeight="1">
      <c r="A11" s="484"/>
      <c r="B11" s="1278">
        <v>6</v>
      </c>
      <c r="C11" s="1138" t="s">
        <v>413</v>
      </c>
      <c r="D11" s="1139">
        <v>1.18</v>
      </c>
      <c r="E11" s="1140">
        <v>10526</v>
      </c>
      <c r="F11" s="579"/>
      <c r="G11" s="582" t="s">
        <v>173</v>
      </c>
      <c r="H11" s="1140">
        <v>272425</v>
      </c>
      <c r="I11" s="1142">
        <v>1909769</v>
      </c>
      <c r="J11" s="1139">
        <f>ROUND((+I11/$I$12),4)*100</f>
        <v>33.43</v>
      </c>
      <c r="K11" s="1137">
        <f>ROUND((+I11/H11),4)</f>
        <v>7.0103</v>
      </c>
      <c r="L11" s="581"/>
    </row>
    <row r="12" spans="1:12" ht="12" customHeight="1">
      <c r="A12" s="484"/>
      <c r="B12" s="1278">
        <v>7</v>
      </c>
      <c r="C12" s="1138" t="s">
        <v>414</v>
      </c>
      <c r="D12" s="1139">
        <v>0.8</v>
      </c>
      <c r="E12" s="1140">
        <v>7114</v>
      </c>
      <c r="F12" s="583"/>
      <c r="G12" s="784"/>
      <c r="H12" s="898">
        <f>SUM(H6:H11)</f>
        <v>881073</v>
      </c>
      <c r="I12" s="898">
        <f>SUM(I6:I11)</f>
        <v>5712583</v>
      </c>
      <c r="J12" s="899">
        <f>SUM(J6:J11)</f>
        <v>99.99000000000001</v>
      </c>
      <c r="K12" s="900">
        <f>ROUND((I12/H12),4)</f>
        <v>6.4837</v>
      </c>
      <c r="L12" s="585"/>
    </row>
    <row r="13" spans="1:12" ht="12" customHeight="1">
      <c r="A13" s="484"/>
      <c r="B13" s="1278">
        <v>8</v>
      </c>
      <c r="C13" s="1138" t="s">
        <v>174</v>
      </c>
      <c r="D13" s="1139">
        <v>0.69</v>
      </c>
      <c r="E13" s="1140">
        <v>6986</v>
      </c>
      <c r="F13" s="484"/>
      <c r="G13" s="1191" t="s">
        <v>279</v>
      </c>
      <c r="H13" s="1191"/>
      <c r="I13" s="1191"/>
      <c r="J13" s="1143"/>
      <c r="K13" s="1144" t="s">
        <v>415</v>
      </c>
      <c r="L13" s="586"/>
    </row>
    <row r="14" spans="1:12" ht="12" customHeight="1">
      <c r="A14" s="484"/>
      <c r="B14" s="1278">
        <v>9</v>
      </c>
      <c r="C14" s="1138" t="s">
        <v>356</v>
      </c>
      <c r="D14" s="1139">
        <v>0.68</v>
      </c>
      <c r="E14" s="1140">
        <v>5946</v>
      </c>
      <c r="F14" s="587"/>
      <c r="G14" s="1191"/>
      <c r="H14" s="901"/>
      <c r="I14" s="901"/>
      <c r="J14" s="902"/>
      <c r="K14" s="903"/>
      <c r="L14" s="586"/>
    </row>
    <row r="15" spans="1:12" ht="12" customHeight="1">
      <c r="A15" s="484"/>
      <c r="B15" s="1279">
        <v>10</v>
      </c>
      <c r="C15" s="1145" t="s">
        <v>385</v>
      </c>
      <c r="D15" s="1146">
        <v>0.67</v>
      </c>
      <c r="E15" s="1280">
        <v>6211</v>
      </c>
      <c r="F15" s="484"/>
      <c r="G15" s="1491"/>
      <c r="H15" s="1491"/>
      <c r="I15" s="1216"/>
      <c r="J15" s="1216"/>
      <c r="K15" s="572"/>
      <c r="L15" s="586"/>
    </row>
    <row r="16" spans="1:12" s="569" customFormat="1" ht="12" customHeight="1">
      <c r="A16" s="484"/>
      <c r="B16" s="1498" t="s">
        <v>175</v>
      </c>
      <c r="C16" s="1499"/>
      <c r="D16" s="960">
        <f>SUM(D6:D15)</f>
        <v>13.959999999999999</v>
      </c>
      <c r="E16" s="898">
        <f>SUM(E6:E15)</f>
        <v>115807</v>
      </c>
      <c r="F16" s="484"/>
      <c r="G16" s="1494" t="s">
        <v>313</v>
      </c>
      <c r="H16" s="1500" t="s">
        <v>166</v>
      </c>
      <c r="I16" s="1496" t="s">
        <v>167</v>
      </c>
      <c r="J16" s="1496"/>
      <c r="K16" s="1497"/>
      <c r="L16" s="1013"/>
    </row>
    <row r="17" spans="1:12" ht="12" customHeight="1">
      <c r="A17" s="484"/>
      <c r="B17" s="573">
        <v>11</v>
      </c>
      <c r="C17" s="574" t="s">
        <v>416</v>
      </c>
      <c r="D17" s="1147">
        <v>0.6</v>
      </c>
      <c r="E17" s="1135">
        <v>5804</v>
      </c>
      <c r="F17" s="484"/>
      <c r="G17" s="1495"/>
      <c r="H17" s="1493"/>
      <c r="I17" s="578" t="s">
        <v>168</v>
      </c>
      <c r="J17" s="1207" t="s">
        <v>169</v>
      </c>
      <c r="K17" s="1208" t="s">
        <v>170</v>
      </c>
      <c r="L17" s="568"/>
    </row>
    <row r="18" spans="1:12" ht="12" customHeight="1">
      <c r="A18" s="484"/>
      <c r="B18" s="1278">
        <v>12</v>
      </c>
      <c r="C18" s="1138" t="s">
        <v>332</v>
      </c>
      <c r="D18" s="1148">
        <v>0.6</v>
      </c>
      <c r="E18" s="1140">
        <v>3077</v>
      </c>
      <c r="F18" s="484"/>
      <c r="G18" s="580" t="s">
        <v>411</v>
      </c>
      <c r="H18" s="1135">
        <v>65865</v>
      </c>
      <c r="I18" s="1136">
        <v>387648</v>
      </c>
      <c r="J18" s="1134">
        <f>ROUND((+I18/$I$24),4)*100</f>
        <v>11.15</v>
      </c>
      <c r="K18" s="1137">
        <f aca="true" t="shared" si="0" ref="K18:K23">ROUND((+I18/H18),4)</f>
        <v>5.8855</v>
      </c>
      <c r="L18" s="588"/>
    </row>
    <row r="19" spans="1:12" ht="12" customHeight="1">
      <c r="A19" s="484"/>
      <c r="B19" s="1278">
        <v>13</v>
      </c>
      <c r="C19" s="1138" t="s">
        <v>386</v>
      </c>
      <c r="D19" s="1148">
        <v>0.5</v>
      </c>
      <c r="E19" s="1140">
        <v>3417</v>
      </c>
      <c r="F19" s="484"/>
      <c r="G19" s="580">
        <v>2023</v>
      </c>
      <c r="H19" s="1140">
        <v>78468</v>
      </c>
      <c r="I19" s="1141">
        <v>472619</v>
      </c>
      <c r="J19" s="1139">
        <f>ROUND((+I19/$I$24),4)*100</f>
        <v>13.600000000000001</v>
      </c>
      <c r="K19" s="1137">
        <f t="shared" si="0"/>
        <v>6.0231</v>
      </c>
      <c r="L19" s="589"/>
    </row>
    <row r="20" spans="1:12" ht="12" customHeight="1">
      <c r="A20" s="484"/>
      <c r="B20" s="1278">
        <v>14</v>
      </c>
      <c r="C20" s="1138" t="s">
        <v>387</v>
      </c>
      <c r="D20" s="1148">
        <v>0.5</v>
      </c>
      <c r="E20" s="1140">
        <v>3944</v>
      </c>
      <c r="F20" s="484"/>
      <c r="G20" s="580">
        <v>2024</v>
      </c>
      <c r="H20" s="1140">
        <v>76415</v>
      </c>
      <c r="I20" s="1141">
        <v>491249</v>
      </c>
      <c r="J20" s="1139">
        <f>ROUND((+I20/$I$24),4)*100</f>
        <v>14.13</v>
      </c>
      <c r="K20" s="1137">
        <f t="shared" si="0"/>
        <v>6.4287</v>
      </c>
      <c r="L20" s="589"/>
    </row>
    <row r="21" spans="1:12" ht="12" customHeight="1">
      <c r="A21" s="484"/>
      <c r="B21" s="1278">
        <v>15</v>
      </c>
      <c r="C21" s="1138" t="s">
        <v>177</v>
      </c>
      <c r="D21" s="1148">
        <v>0.5</v>
      </c>
      <c r="E21" s="1140">
        <v>4934</v>
      </c>
      <c r="F21" s="484"/>
      <c r="G21" s="580">
        <v>2025</v>
      </c>
      <c r="H21" s="1135">
        <v>68679</v>
      </c>
      <c r="I21" s="1141">
        <v>444999</v>
      </c>
      <c r="J21" s="1134">
        <f>ROUND((+I21/$I$24),4)*100</f>
        <v>12.8</v>
      </c>
      <c r="K21" s="1137">
        <f t="shared" si="0"/>
        <v>6.4794</v>
      </c>
      <c r="L21" s="589"/>
    </row>
    <row r="22" spans="1:12" ht="12" customHeight="1">
      <c r="A22" s="484"/>
      <c r="B22" s="1278">
        <v>16</v>
      </c>
      <c r="C22" s="1138" t="s">
        <v>373</v>
      </c>
      <c r="D22" s="1148">
        <v>0.5</v>
      </c>
      <c r="E22" s="1140">
        <v>3427</v>
      </c>
      <c r="F22" s="484"/>
      <c r="G22" s="580">
        <v>2026</v>
      </c>
      <c r="H22" s="1140">
        <v>73635</v>
      </c>
      <c r="I22" s="1141">
        <v>500888</v>
      </c>
      <c r="J22" s="1139">
        <f>ROUND((+I22/$I$24),4)*100-0.01</f>
        <v>14.4</v>
      </c>
      <c r="K22" s="1137">
        <f t="shared" si="0"/>
        <v>6.8023</v>
      </c>
      <c r="L22" s="589"/>
    </row>
    <row r="23" spans="1:12" ht="12" customHeight="1">
      <c r="A23" s="484"/>
      <c r="B23" s="1278">
        <v>17</v>
      </c>
      <c r="C23" s="1138" t="s">
        <v>311</v>
      </c>
      <c r="D23" s="1148">
        <v>0.5</v>
      </c>
      <c r="E23" s="1140">
        <v>4784</v>
      </c>
      <c r="F23" s="484"/>
      <c r="G23" s="582" t="s">
        <v>173</v>
      </c>
      <c r="H23" s="1140">
        <v>165675</v>
      </c>
      <c r="I23" s="1142">
        <v>1178722</v>
      </c>
      <c r="J23" s="1139">
        <f>ROUND((+I23/$I$24),4)*100</f>
        <v>33.910000000000004</v>
      </c>
      <c r="K23" s="1137">
        <f t="shared" si="0"/>
        <v>7.1147</v>
      </c>
      <c r="L23" s="589"/>
    </row>
    <row r="24" spans="1:12" ht="12" customHeight="1">
      <c r="A24" s="484"/>
      <c r="B24" s="1278">
        <v>18</v>
      </c>
      <c r="C24" s="1138" t="s">
        <v>176</v>
      </c>
      <c r="D24" s="1148">
        <v>0.4</v>
      </c>
      <c r="E24" s="1140">
        <v>4451</v>
      </c>
      <c r="F24" s="484"/>
      <c r="G24" s="584"/>
      <c r="H24" s="898">
        <f>SUM(H18:H23)</f>
        <v>528737</v>
      </c>
      <c r="I24" s="898">
        <f>SUM(I18:I23)</f>
        <v>3476125</v>
      </c>
      <c r="J24" s="899">
        <f>SUM(J18:J23)</f>
        <v>99.99000000000001</v>
      </c>
      <c r="K24" s="900">
        <f>ROUND((I24/H24),4)</f>
        <v>6.5744</v>
      </c>
      <c r="L24" s="590"/>
    </row>
    <row r="25" spans="1:12" ht="12" customHeight="1">
      <c r="A25" s="484"/>
      <c r="B25" s="1278">
        <v>19</v>
      </c>
      <c r="C25" s="1138" t="s">
        <v>357</v>
      </c>
      <c r="D25" s="1148">
        <v>0.4</v>
      </c>
      <c r="E25" s="1140">
        <v>3469</v>
      </c>
      <c r="F25" s="484"/>
      <c r="G25" s="1196" t="s">
        <v>279</v>
      </c>
      <c r="H25" s="1196"/>
      <c r="I25" s="1196"/>
      <c r="J25" s="1149"/>
      <c r="K25" s="1144" t="s">
        <v>417</v>
      </c>
      <c r="L25" s="591"/>
    </row>
    <row r="26" spans="1:12" ht="12" customHeight="1">
      <c r="A26" s="484"/>
      <c r="B26" s="1278">
        <v>20</v>
      </c>
      <c r="C26" s="1138" t="s">
        <v>178</v>
      </c>
      <c r="D26" s="1148">
        <v>0.3</v>
      </c>
      <c r="E26" s="1140">
        <v>3861</v>
      </c>
      <c r="F26" s="484"/>
      <c r="L26" s="12"/>
    </row>
    <row r="27" spans="1:12" ht="12" customHeight="1">
      <c r="A27" s="484"/>
      <c r="B27" s="1278">
        <v>21</v>
      </c>
      <c r="C27" s="1138" t="s">
        <v>388</v>
      </c>
      <c r="D27" s="1148">
        <v>0.3</v>
      </c>
      <c r="E27" s="1140">
        <v>2839</v>
      </c>
      <c r="F27" s="484"/>
      <c r="G27" s="484"/>
      <c r="H27" s="586"/>
      <c r="I27" s="13"/>
      <c r="J27" s="586"/>
      <c r="K27" s="586"/>
      <c r="L27" s="590"/>
    </row>
    <row r="28" spans="1:12" ht="12" customHeight="1">
      <c r="A28" s="484"/>
      <c r="B28" s="1278">
        <v>22</v>
      </c>
      <c r="C28" s="1138" t="s">
        <v>389</v>
      </c>
      <c r="D28" s="1148">
        <v>0.3</v>
      </c>
      <c r="E28" s="1140">
        <v>3113</v>
      </c>
      <c r="F28" s="484"/>
      <c r="G28" s="1013"/>
      <c r="H28" s="1013"/>
      <c r="I28" s="1013"/>
      <c r="J28" s="1013"/>
      <c r="K28" s="1013"/>
      <c r="L28" s="586"/>
    </row>
    <row r="29" spans="1:12" ht="12" customHeight="1">
      <c r="A29" s="484"/>
      <c r="B29" s="1278">
        <v>23</v>
      </c>
      <c r="C29" s="1138" t="s">
        <v>374</v>
      </c>
      <c r="D29" s="1148">
        <v>0.3</v>
      </c>
      <c r="E29" s="1140">
        <v>3756</v>
      </c>
      <c r="F29" s="484"/>
      <c r="G29" s="484"/>
      <c r="H29" s="484"/>
      <c r="I29" s="588"/>
      <c r="J29" s="588"/>
      <c r="K29" s="588"/>
      <c r="L29" s="1013"/>
    </row>
    <row r="30" spans="1:12" ht="12" customHeight="1">
      <c r="A30" s="484"/>
      <c r="B30" s="1278">
        <v>24</v>
      </c>
      <c r="C30" s="1138" t="s">
        <v>418</v>
      </c>
      <c r="D30" s="1148">
        <v>0.3</v>
      </c>
      <c r="E30" s="1140">
        <v>1923</v>
      </c>
      <c r="F30" s="484"/>
      <c r="G30" s="484"/>
      <c r="H30" s="592"/>
      <c r="I30" s="592"/>
      <c r="J30" s="592"/>
      <c r="K30" s="592"/>
      <c r="L30" s="588"/>
    </row>
    <row r="31" spans="1:12" ht="12" customHeight="1">
      <c r="A31" s="484"/>
      <c r="B31" s="1279">
        <v>25</v>
      </c>
      <c r="C31" s="1145" t="s">
        <v>419</v>
      </c>
      <c r="D31" s="1150">
        <v>0.3</v>
      </c>
      <c r="E31" s="1280">
        <v>2885</v>
      </c>
      <c r="F31" s="484"/>
      <c r="G31" s="595"/>
      <c r="H31" s="14"/>
      <c r="I31" s="14"/>
      <c r="J31" s="14"/>
      <c r="K31" s="14"/>
      <c r="L31" s="592"/>
    </row>
    <row r="32" spans="1:12" ht="12" customHeight="1">
      <c r="A32" s="484"/>
      <c r="B32" s="1498" t="s">
        <v>179</v>
      </c>
      <c r="C32" s="1499"/>
      <c r="D32" s="785">
        <f>D16+SUM(D17:D31)</f>
        <v>20.259999999999998</v>
      </c>
      <c r="E32" s="1281">
        <f>E16+SUM(E17:E31)</f>
        <v>171491</v>
      </c>
      <c r="F32" s="484"/>
      <c r="G32" s="484"/>
      <c r="H32" s="484"/>
      <c r="I32" s="484"/>
      <c r="J32" s="484"/>
      <c r="K32" s="484"/>
      <c r="L32" s="14"/>
    </row>
    <row r="33" spans="1:12" ht="12" customHeight="1">
      <c r="A33" s="484"/>
      <c r="B33" s="593"/>
      <c r="C33" s="484"/>
      <c r="D33" s="594"/>
      <c r="E33" s="1282"/>
      <c r="F33" s="484"/>
      <c r="L33" s="484"/>
    </row>
    <row r="34" ht="13.5">
      <c r="E34" s="1283"/>
    </row>
    <row r="35" ht="13.5">
      <c r="E35" s="1283"/>
    </row>
  </sheetData>
  <sheetProtection formatCells="0" formatColumns="0" formatRows="0" sort="0" autoFilter="0" pivotTables="0"/>
  <mergeCells count="15">
    <mergeCell ref="I16:K16"/>
    <mergeCell ref="B32:C32"/>
    <mergeCell ref="B16:C16"/>
    <mergeCell ref="G15:H15"/>
    <mergeCell ref="G16:G17"/>
    <mergeCell ref="H16:H17"/>
    <mergeCell ref="B1:E2"/>
    <mergeCell ref="G1:K2"/>
    <mergeCell ref="B3:C3"/>
    <mergeCell ref="G3:H3"/>
    <mergeCell ref="D4:D5"/>
    <mergeCell ref="E4:E5"/>
    <mergeCell ref="G4:G5"/>
    <mergeCell ref="H4:H5"/>
    <mergeCell ref="I4:K4"/>
  </mergeCells>
  <printOptions/>
  <pageMargins left="0.25" right="0.25" top="0.75" bottom="0.75" header="0.3" footer="0.3"/>
  <pageSetup fitToHeight="1" fitToWidth="1" horizontalDpi="600" verticalDpi="600" orientation="landscape" scale="80" r:id="rId1"/>
  <headerFooter alignWithMargins="0">
    <oddHeader>&amp;RFinancials2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PageLayoutView="0" workbookViewId="0" topLeftCell="A20">
      <selection activeCell="F17" sqref="F17"/>
    </sheetView>
  </sheetViews>
  <sheetFormatPr defaultColWidth="9.140625" defaultRowHeight="15"/>
  <cols>
    <col min="1" max="1" width="1.57421875" style="17" customWidth="1"/>
    <col min="2" max="3" width="2.8515625" style="17" customWidth="1"/>
    <col min="4" max="4" width="37.8515625" style="17" customWidth="1"/>
    <col min="5" max="7" width="18.140625" style="17" customWidth="1"/>
    <col min="8" max="8" width="0.5625" style="17" customWidth="1"/>
    <col min="9" max="11" width="18.140625" style="17" customWidth="1"/>
    <col min="12" max="12" width="2.140625" style="17" customWidth="1"/>
    <col min="13" max="16384" width="9.140625" style="17" customWidth="1"/>
  </cols>
  <sheetData>
    <row r="1" spans="1:12" ht="12.75" customHeight="1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</row>
    <row r="2" spans="1:12" ht="11.25" customHeight="1">
      <c r="A2" s="15"/>
      <c r="B2" s="1505" t="s">
        <v>349</v>
      </c>
      <c r="C2" s="1505"/>
      <c r="D2" s="1505"/>
      <c r="E2" s="1438" t="s">
        <v>180</v>
      </c>
      <c r="F2" s="1438"/>
      <c r="G2" s="1438"/>
      <c r="H2" s="313"/>
      <c r="I2" s="1438" t="s">
        <v>181</v>
      </c>
      <c r="J2" s="1438"/>
      <c r="K2" s="1438"/>
      <c r="L2" s="16"/>
    </row>
    <row r="3" spans="1:12" ht="24" customHeight="1">
      <c r="A3" s="18"/>
      <c r="B3" s="1506"/>
      <c r="C3" s="1506"/>
      <c r="D3" s="1506"/>
      <c r="E3" s="263" t="s">
        <v>127</v>
      </c>
      <c r="F3" s="262" t="s">
        <v>128</v>
      </c>
      <c r="G3" s="263" t="s">
        <v>280</v>
      </c>
      <c r="H3" s="313"/>
      <c r="I3" s="262" t="s">
        <v>126</v>
      </c>
      <c r="J3" s="263" t="s">
        <v>128</v>
      </c>
      <c r="K3" s="262" t="s">
        <v>129</v>
      </c>
      <c r="L3" s="19"/>
    </row>
    <row r="4" spans="1:12" ht="11.25" customHeight="1" hidden="1">
      <c r="A4" s="15"/>
      <c r="B4" s="1266"/>
      <c r="C4" s="1266"/>
      <c r="D4" s="1266"/>
      <c r="E4" s="1267"/>
      <c r="F4" s="1268"/>
      <c r="G4" s="1267"/>
      <c r="H4" s="1269"/>
      <c r="I4" s="1268"/>
      <c r="J4" s="1270"/>
      <c r="K4" s="1268"/>
      <c r="L4" s="20"/>
    </row>
    <row r="5" spans="1:12" ht="11.25" customHeight="1">
      <c r="A5" s="15"/>
      <c r="B5" s="119"/>
      <c r="C5" s="1210" t="s">
        <v>130</v>
      </c>
      <c r="D5" s="1210"/>
      <c r="E5" s="961">
        <v>536</v>
      </c>
      <c r="F5" s="962">
        <v>536</v>
      </c>
      <c r="G5" s="961">
        <v>9595</v>
      </c>
      <c r="H5" s="1271"/>
      <c r="I5" s="963">
        <v>400361</v>
      </c>
      <c r="J5" s="964">
        <v>400361</v>
      </c>
      <c r="K5" s="965">
        <v>15.8</v>
      </c>
      <c r="L5" s="20"/>
    </row>
    <row r="6" spans="1:14" ht="11.25" customHeight="1">
      <c r="A6" s="15"/>
      <c r="B6" s="119"/>
      <c r="C6" s="813" t="s">
        <v>131</v>
      </c>
      <c r="D6" s="813"/>
      <c r="E6" s="966">
        <v>18</v>
      </c>
      <c r="F6" s="967">
        <v>18</v>
      </c>
      <c r="G6" s="966">
        <v>567</v>
      </c>
      <c r="H6" s="814"/>
      <c r="I6" s="969">
        <v>55653</v>
      </c>
      <c r="J6" s="970">
        <v>55653</v>
      </c>
      <c r="K6" s="965">
        <v>2.2</v>
      </c>
      <c r="L6" s="20"/>
      <c r="N6" s="21"/>
    </row>
    <row r="7" spans="1:12" ht="11.25" customHeight="1">
      <c r="A7" s="15"/>
      <c r="B7" s="119"/>
      <c r="C7" s="813" t="s">
        <v>132</v>
      </c>
      <c r="D7" s="813"/>
      <c r="E7" s="966">
        <v>0</v>
      </c>
      <c r="F7" s="967">
        <v>0</v>
      </c>
      <c r="G7" s="966">
        <v>0</v>
      </c>
      <c r="H7" s="814"/>
      <c r="I7" s="969">
        <v>0</v>
      </c>
      <c r="J7" s="970">
        <v>0</v>
      </c>
      <c r="K7" s="965" t="s">
        <v>409</v>
      </c>
      <c r="L7" s="20"/>
    </row>
    <row r="8" spans="1:12" ht="11.25" customHeight="1">
      <c r="A8" s="15"/>
      <c r="B8" s="119"/>
      <c r="C8" s="813" t="s">
        <v>133</v>
      </c>
      <c r="D8" s="813"/>
      <c r="E8" s="966">
        <v>134</v>
      </c>
      <c r="F8" s="967">
        <v>134</v>
      </c>
      <c r="G8" s="966">
        <v>2056</v>
      </c>
      <c r="H8" s="814"/>
      <c r="I8" s="969">
        <v>42907</v>
      </c>
      <c r="J8" s="970">
        <v>42907</v>
      </c>
      <c r="K8" s="965">
        <v>1.7</v>
      </c>
      <c r="L8" s="20"/>
    </row>
    <row r="9" spans="1:12" ht="11.25" customHeight="1">
      <c r="A9" s="15"/>
      <c r="B9" s="119"/>
      <c r="C9" s="813" t="s">
        <v>343</v>
      </c>
      <c r="D9" s="813"/>
      <c r="E9" s="966">
        <v>208</v>
      </c>
      <c r="F9" s="967">
        <v>208</v>
      </c>
      <c r="G9" s="966">
        <v>2218</v>
      </c>
      <c r="H9" s="814"/>
      <c r="I9" s="969">
        <v>77323</v>
      </c>
      <c r="J9" s="970">
        <v>77323</v>
      </c>
      <c r="K9" s="965">
        <v>3</v>
      </c>
      <c r="L9" s="20"/>
    </row>
    <row r="10" spans="1:12" ht="11.25" customHeight="1">
      <c r="A10" s="15"/>
      <c r="B10" s="119"/>
      <c r="C10" s="813" t="s">
        <v>134</v>
      </c>
      <c r="D10" s="813"/>
      <c r="E10" s="966">
        <v>351</v>
      </c>
      <c r="F10" s="967">
        <v>351</v>
      </c>
      <c r="G10" s="966">
        <v>5473</v>
      </c>
      <c r="H10" s="814"/>
      <c r="I10" s="969">
        <v>139759</v>
      </c>
      <c r="J10" s="970">
        <v>139759</v>
      </c>
      <c r="K10" s="965">
        <v>5.5</v>
      </c>
      <c r="L10" s="20"/>
    </row>
    <row r="11" spans="1:12" ht="11.25" customHeight="1">
      <c r="A11" s="15"/>
      <c r="B11" s="119"/>
      <c r="C11" s="813" t="s">
        <v>137</v>
      </c>
      <c r="D11" s="813"/>
      <c r="E11" s="966">
        <v>158</v>
      </c>
      <c r="F11" s="967">
        <v>158</v>
      </c>
      <c r="G11" s="966">
        <v>2406</v>
      </c>
      <c r="H11" s="814"/>
      <c r="I11" s="969">
        <v>116089</v>
      </c>
      <c r="J11" s="970">
        <v>116089</v>
      </c>
      <c r="K11" s="965">
        <v>4.6</v>
      </c>
      <c r="L11" s="20"/>
    </row>
    <row r="12" spans="1:12" ht="11.25" customHeight="1">
      <c r="A12" s="15"/>
      <c r="B12" s="119"/>
      <c r="C12" s="813" t="s">
        <v>139</v>
      </c>
      <c r="D12" s="813"/>
      <c r="E12" s="966">
        <v>163</v>
      </c>
      <c r="F12" s="967">
        <v>151</v>
      </c>
      <c r="G12" s="966">
        <v>2492</v>
      </c>
      <c r="H12" s="814"/>
      <c r="I12" s="969">
        <v>38992</v>
      </c>
      <c r="J12" s="970">
        <v>37346</v>
      </c>
      <c r="K12" s="965">
        <v>1.5</v>
      </c>
      <c r="L12" s="20"/>
    </row>
    <row r="13" spans="1:12" ht="11.25" customHeight="1">
      <c r="A13" s="15"/>
      <c r="B13" s="119"/>
      <c r="C13" s="813" t="s">
        <v>136</v>
      </c>
      <c r="D13" s="813"/>
      <c r="E13" s="966">
        <v>221</v>
      </c>
      <c r="F13" s="967">
        <v>221</v>
      </c>
      <c r="G13" s="966">
        <v>2959</v>
      </c>
      <c r="H13" s="814"/>
      <c r="I13" s="969">
        <v>34064</v>
      </c>
      <c r="J13" s="970">
        <v>34064</v>
      </c>
      <c r="K13" s="965">
        <v>1.3</v>
      </c>
      <c r="L13" s="20"/>
    </row>
    <row r="14" spans="1:12" ht="11.25" customHeight="1">
      <c r="A14" s="15"/>
      <c r="B14" s="119"/>
      <c r="C14" s="813" t="s">
        <v>135</v>
      </c>
      <c r="D14" s="813"/>
      <c r="E14" s="966">
        <v>150</v>
      </c>
      <c r="F14" s="967">
        <v>147</v>
      </c>
      <c r="G14" s="966">
        <v>2179</v>
      </c>
      <c r="H14" s="814"/>
      <c r="I14" s="969">
        <v>133668</v>
      </c>
      <c r="J14" s="970">
        <v>131186</v>
      </c>
      <c r="K14" s="965">
        <v>5.2</v>
      </c>
      <c r="L14" s="20"/>
    </row>
    <row r="15" spans="1:12" ht="11.25" customHeight="1">
      <c r="A15" s="15"/>
      <c r="B15" s="119"/>
      <c r="C15" s="813" t="s">
        <v>138</v>
      </c>
      <c r="D15" s="813"/>
      <c r="E15" s="966">
        <v>770</v>
      </c>
      <c r="F15" s="967">
        <v>770</v>
      </c>
      <c r="G15" s="966">
        <v>13566</v>
      </c>
      <c r="H15" s="814"/>
      <c r="I15" s="969">
        <v>157764</v>
      </c>
      <c r="J15" s="970">
        <v>157764</v>
      </c>
      <c r="K15" s="965">
        <v>6.2</v>
      </c>
      <c r="L15" s="20"/>
    </row>
    <row r="16" spans="1:12" ht="11.25" customHeight="1">
      <c r="A16" s="15"/>
      <c r="B16" s="119"/>
      <c r="C16" s="813" t="s">
        <v>140</v>
      </c>
      <c r="D16" s="813"/>
      <c r="E16" s="966">
        <v>41</v>
      </c>
      <c r="F16" s="967">
        <v>41</v>
      </c>
      <c r="G16" s="966">
        <v>424</v>
      </c>
      <c r="H16" s="814"/>
      <c r="I16" s="969">
        <v>17587</v>
      </c>
      <c r="J16" s="970">
        <v>17587</v>
      </c>
      <c r="K16" s="965">
        <v>0.7</v>
      </c>
      <c r="L16" s="20"/>
    </row>
    <row r="17" spans="1:12" ht="11.25" customHeight="1">
      <c r="A17" s="15"/>
      <c r="B17" s="119"/>
      <c r="C17" s="813" t="s">
        <v>344</v>
      </c>
      <c r="D17" s="813"/>
      <c r="E17" s="966">
        <v>29</v>
      </c>
      <c r="F17" s="967">
        <v>16</v>
      </c>
      <c r="G17" s="966">
        <v>399</v>
      </c>
      <c r="H17" s="814"/>
      <c r="I17" s="969">
        <v>8109</v>
      </c>
      <c r="J17" s="970">
        <v>4463</v>
      </c>
      <c r="K17" s="965">
        <v>0.2</v>
      </c>
      <c r="L17" s="20"/>
    </row>
    <row r="18" spans="1:12" ht="11.25" customHeight="1">
      <c r="A18" s="15"/>
      <c r="B18" s="119"/>
      <c r="C18" s="813" t="s">
        <v>275</v>
      </c>
      <c r="D18" s="813"/>
      <c r="E18" s="966">
        <v>100</v>
      </c>
      <c r="F18" s="967">
        <v>87</v>
      </c>
      <c r="G18" s="966">
        <v>1199</v>
      </c>
      <c r="H18" s="814"/>
      <c r="I18" s="969">
        <v>26977</v>
      </c>
      <c r="J18" s="970">
        <v>23388</v>
      </c>
      <c r="K18" s="965">
        <v>0.9</v>
      </c>
      <c r="L18" s="20"/>
    </row>
    <row r="19" spans="1:12" ht="11.25" customHeight="1">
      <c r="A19" s="15"/>
      <c r="B19" s="119"/>
      <c r="C19" s="813" t="s">
        <v>345</v>
      </c>
      <c r="D19" s="813"/>
      <c r="E19" s="966">
        <v>132</v>
      </c>
      <c r="F19" s="967">
        <v>132</v>
      </c>
      <c r="G19" s="966">
        <v>1986</v>
      </c>
      <c r="H19" s="814"/>
      <c r="I19" s="969">
        <v>21894</v>
      </c>
      <c r="J19" s="970">
        <v>21894</v>
      </c>
      <c r="K19" s="965">
        <v>0.9</v>
      </c>
      <c r="L19" s="20"/>
    </row>
    <row r="20" spans="1:12" ht="11.25" customHeight="1">
      <c r="A20" s="15"/>
      <c r="B20" s="119"/>
      <c r="C20" s="813" t="s">
        <v>141</v>
      </c>
      <c r="D20" s="813"/>
      <c r="E20" s="966">
        <v>89</v>
      </c>
      <c r="F20" s="967">
        <v>89</v>
      </c>
      <c r="G20" s="966">
        <v>1215</v>
      </c>
      <c r="H20" s="814"/>
      <c r="I20" s="969">
        <v>78411</v>
      </c>
      <c r="J20" s="970">
        <v>78411</v>
      </c>
      <c r="K20" s="965">
        <v>3.1</v>
      </c>
      <c r="L20" s="20"/>
    </row>
    <row r="21" spans="1:12" ht="11.25" customHeight="1">
      <c r="A21" s="15"/>
      <c r="B21" s="119"/>
      <c r="C21" s="813" t="s">
        <v>142</v>
      </c>
      <c r="D21" s="813"/>
      <c r="E21" s="966">
        <v>2</v>
      </c>
      <c r="F21" s="967">
        <v>2</v>
      </c>
      <c r="G21" s="966">
        <v>40</v>
      </c>
      <c r="H21" s="814"/>
      <c r="I21" s="969">
        <v>1691</v>
      </c>
      <c r="J21" s="970">
        <v>1691</v>
      </c>
      <c r="K21" s="965">
        <v>0.1</v>
      </c>
      <c r="L21" s="20"/>
    </row>
    <row r="22" spans="1:12" ht="11.25" customHeight="1">
      <c r="A22" s="15"/>
      <c r="B22" s="119"/>
      <c r="C22" s="813" t="s">
        <v>410</v>
      </c>
      <c r="D22" s="813"/>
      <c r="E22" s="966">
        <v>113</v>
      </c>
      <c r="F22" s="967">
        <v>113</v>
      </c>
      <c r="G22" s="966">
        <v>1278</v>
      </c>
      <c r="H22" s="814"/>
      <c r="I22" s="969">
        <v>13566</v>
      </c>
      <c r="J22" s="970">
        <v>13566</v>
      </c>
      <c r="K22" s="965">
        <v>0.5</v>
      </c>
      <c r="L22" s="20"/>
    </row>
    <row r="23" spans="1:12" ht="11.25" customHeight="1">
      <c r="A23" s="15"/>
      <c r="B23" s="119"/>
      <c r="C23" s="815" t="s">
        <v>365</v>
      </c>
      <c r="D23" s="815"/>
      <c r="E23" s="971">
        <v>478</v>
      </c>
      <c r="F23" s="972">
        <v>476</v>
      </c>
      <c r="G23" s="971">
        <v>6062</v>
      </c>
      <c r="H23" s="814"/>
      <c r="I23" s="973">
        <v>166575</v>
      </c>
      <c r="J23" s="974">
        <v>166169</v>
      </c>
      <c r="K23" s="1133">
        <v>6.6</v>
      </c>
      <c r="L23" s="20"/>
    </row>
    <row r="24" spans="1:12" ht="11.25" customHeight="1">
      <c r="A24" s="15"/>
      <c r="B24" s="1198" t="s">
        <v>143</v>
      </c>
      <c r="C24" s="1198"/>
      <c r="D24" s="1198"/>
      <c r="E24" s="335">
        <v>3693</v>
      </c>
      <c r="F24" s="335">
        <v>3650</v>
      </c>
      <c r="G24" s="335">
        <v>56114</v>
      </c>
      <c r="H24" s="336"/>
      <c r="I24" s="335">
        <v>1531390</v>
      </c>
      <c r="J24" s="335">
        <v>1519621</v>
      </c>
      <c r="K24" s="337">
        <v>60.00000000000001</v>
      </c>
      <c r="L24" s="22"/>
    </row>
    <row r="25" spans="1:12" ht="11.25" customHeight="1">
      <c r="A25" s="15"/>
      <c r="B25" s="119"/>
      <c r="C25" s="1504" t="s">
        <v>76</v>
      </c>
      <c r="D25" s="1504"/>
      <c r="E25" s="267">
        <v>681</v>
      </c>
      <c r="F25" s="975">
        <v>681</v>
      </c>
      <c r="G25" s="267">
        <v>12079</v>
      </c>
      <c r="H25" s="968"/>
      <c r="I25" s="976">
        <v>93991</v>
      </c>
      <c r="J25" s="977">
        <v>93991</v>
      </c>
      <c r="K25" s="965">
        <v>3.7</v>
      </c>
      <c r="L25" s="20"/>
    </row>
    <row r="26" spans="1:12" ht="11.25" customHeight="1">
      <c r="A26" s="15"/>
      <c r="B26" s="119"/>
      <c r="C26" s="1507" t="s">
        <v>144</v>
      </c>
      <c r="D26" s="1507"/>
      <c r="E26" s="267">
        <v>167</v>
      </c>
      <c r="F26" s="975">
        <v>167</v>
      </c>
      <c r="G26" s="267">
        <v>3241</v>
      </c>
      <c r="H26" s="968"/>
      <c r="I26" s="978">
        <v>124991</v>
      </c>
      <c r="J26" s="979">
        <v>124991</v>
      </c>
      <c r="K26" s="965">
        <v>4.9</v>
      </c>
      <c r="L26" s="20"/>
    </row>
    <row r="27" spans="1:12" ht="11.25" customHeight="1">
      <c r="A27" s="15"/>
      <c r="B27" s="119"/>
      <c r="C27" s="1508" t="s">
        <v>79</v>
      </c>
      <c r="D27" s="1508"/>
      <c r="E27" s="980">
        <v>516</v>
      </c>
      <c r="F27" s="981">
        <v>305</v>
      </c>
      <c r="G27" s="980">
        <v>11136</v>
      </c>
      <c r="H27" s="968"/>
      <c r="I27" s="982">
        <v>98189</v>
      </c>
      <c r="J27" s="983">
        <v>59640</v>
      </c>
      <c r="K27" s="965">
        <v>2.4</v>
      </c>
      <c r="L27" s="20"/>
    </row>
    <row r="28" spans="1:12" s="1079" customFormat="1" ht="11.25" customHeight="1">
      <c r="A28" s="1075"/>
      <c r="B28" s="1076" t="s">
        <v>182</v>
      </c>
      <c r="C28" s="1077"/>
      <c r="D28" s="1077"/>
      <c r="E28" s="1272">
        <v>1364</v>
      </c>
      <c r="F28" s="1272">
        <v>1153</v>
      </c>
      <c r="G28" s="1272">
        <v>26456</v>
      </c>
      <c r="H28" s="1273"/>
      <c r="I28" s="1274">
        <v>317171</v>
      </c>
      <c r="J28" s="1274">
        <v>278622</v>
      </c>
      <c r="K28" s="1275">
        <v>11.000000000000002</v>
      </c>
      <c r="L28" s="1078"/>
    </row>
    <row r="29" spans="1:14" ht="11.25" customHeight="1">
      <c r="A29" s="15"/>
      <c r="B29" s="119"/>
      <c r="C29" s="1501" t="s">
        <v>146</v>
      </c>
      <c r="D29" s="1501"/>
      <c r="E29" s="980">
        <v>247</v>
      </c>
      <c r="F29" s="981">
        <v>247</v>
      </c>
      <c r="G29" s="980">
        <v>4451</v>
      </c>
      <c r="H29" s="968"/>
      <c r="I29" s="982">
        <v>294794</v>
      </c>
      <c r="J29" s="983">
        <v>294794</v>
      </c>
      <c r="K29" s="965">
        <v>11.6</v>
      </c>
      <c r="L29" s="20"/>
      <c r="N29" s="23"/>
    </row>
    <row r="30" spans="1:12" ht="11.25" customHeight="1">
      <c r="A30" s="15"/>
      <c r="B30" s="119"/>
      <c r="C30" s="1502" t="s">
        <v>147</v>
      </c>
      <c r="D30" s="1502"/>
      <c r="E30" s="966">
        <v>257</v>
      </c>
      <c r="F30" s="967">
        <v>209</v>
      </c>
      <c r="G30" s="966">
        <v>5512</v>
      </c>
      <c r="H30" s="968"/>
      <c r="I30" s="969">
        <v>138943</v>
      </c>
      <c r="J30" s="970">
        <v>130785</v>
      </c>
      <c r="K30" s="965">
        <v>5.2</v>
      </c>
      <c r="L30" s="20"/>
    </row>
    <row r="31" spans="1:12" ht="11.25" customHeight="1">
      <c r="A31" s="15"/>
      <c r="B31" s="119"/>
      <c r="C31" s="1502" t="s">
        <v>148</v>
      </c>
      <c r="D31" s="1502"/>
      <c r="E31" s="966">
        <v>30</v>
      </c>
      <c r="F31" s="967">
        <v>29</v>
      </c>
      <c r="G31" s="966">
        <v>671</v>
      </c>
      <c r="H31" s="968"/>
      <c r="I31" s="969">
        <v>24871</v>
      </c>
      <c r="J31" s="970">
        <v>18166</v>
      </c>
      <c r="K31" s="965">
        <v>0.7</v>
      </c>
      <c r="L31" s="20"/>
    </row>
    <row r="32" spans="1:12" ht="11.25" customHeight="1">
      <c r="A32" s="15"/>
      <c r="B32" s="119"/>
      <c r="C32" s="1209" t="s">
        <v>149</v>
      </c>
      <c r="D32" s="1209"/>
      <c r="E32" s="966">
        <v>42</v>
      </c>
      <c r="F32" s="967">
        <v>42</v>
      </c>
      <c r="G32" s="966">
        <v>1319</v>
      </c>
      <c r="H32" s="968"/>
      <c r="I32" s="969">
        <v>24227</v>
      </c>
      <c r="J32" s="970">
        <v>24227</v>
      </c>
      <c r="K32" s="965">
        <v>1</v>
      </c>
      <c r="L32" s="20"/>
    </row>
    <row r="33" spans="1:12" ht="11.25" customHeight="1">
      <c r="A33" s="15"/>
      <c r="B33" s="119"/>
      <c r="C33" s="1503" t="s">
        <v>372</v>
      </c>
      <c r="D33" s="1503"/>
      <c r="E33" s="980">
        <v>900</v>
      </c>
      <c r="F33" s="981">
        <v>830</v>
      </c>
      <c r="G33" s="980">
        <v>18536</v>
      </c>
      <c r="H33" s="968"/>
      <c r="I33" s="982">
        <v>187064</v>
      </c>
      <c r="J33" s="983">
        <v>170271</v>
      </c>
      <c r="K33" s="965">
        <v>6.7</v>
      </c>
      <c r="L33" s="20"/>
    </row>
    <row r="34" spans="1:12" s="1079" customFormat="1" ht="11.25" customHeight="1">
      <c r="A34" s="1075"/>
      <c r="B34" s="1076" t="s">
        <v>150</v>
      </c>
      <c r="C34" s="1077"/>
      <c r="D34" s="1077"/>
      <c r="E34" s="1272">
        <v>1476</v>
      </c>
      <c r="F34" s="1272">
        <v>1357</v>
      </c>
      <c r="G34" s="1272">
        <v>30489</v>
      </c>
      <c r="H34" s="1273"/>
      <c r="I34" s="1274">
        <v>669899</v>
      </c>
      <c r="J34" s="1274">
        <v>638243</v>
      </c>
      <c r="K34" s="1275">
        <v>25.2</v>
      </c>
      <c r="L34" s="1078"/>
    </row>
    <row r="35" spans="1:12" ht="11.25" customHeight="1">
      <c r="A35" s="15"/>
      <c r="B35" s="119"/>
      <c r="C35" s="1501" t="s">
        <v>85</v>
      </c>
      <c r="D35" s="1501"/>
      <c r="E35" s="980">
        <v>74</v>
      </c>
      <c r="F35" s="981">
        <v>74</v>
      </c>
      <c r="G35" s="980">
        <v>4767</v>
      </c>
      <c r="H35" s="968"/>
      <c r="I35" s="982">
        <v>91705</v>
      </c>
      <c r="J35" s="983">
        <v>91705</v>
      </c>
      <c r="K35" s="965">
        <v>3.6</v>
      </c>
      <c r="L35" s="20"/>
    </row>
    <row r="36" spans="1:12" ht="11.25" customHeight="1">
      <c r="A36" s="15"/>
      <c r="B36" s="119"/>
      <c r="C36" s="1502" t="s">
        <v>88</v>
      </c>
      <c r="D36" s="1502"/>
      <c r="E36" s="966">
        <v>76</v>
      </c>
      <c r="F36" s="967">
        <v>11</v>
      </c>
      <c r="G36" s="966">
        <v>2097</v>
      </c>
      <c r="H36" s="968"/>
      <c r="I36" s="969">
        <v>23641</v>
      </c>
      <c r="J36" s="970">
        <v>3546</v>
      </c>
      <c r="K36" s="965">
        <v>0.2</v>
      </c>
      <c r="L36" s="20"/>
    </row>
    <row r="37" spans="1:12" ht="11.25" customHeight="1" hidden="1">
      <c r="A37" s="15"/>
      <c r="B37" s="119"/>
      <c r="C37" s="1503" t="s">
        <v>151</v>
      </c>
      <c r="D37" s="1503"/>
      <c r="E37" s="980">
        <v>0</v>
      </c>
      <c r="F37" s="981">
        <v>0</v>
      </c>
      <c r="G37" s="980">
        <v>0</v>
      </c>
      <c r="H37" s="968"/>
      <c r="I37" s="981">
        <v>24871</v>
      </c>
      <c r="J37" s="980">
        <v>18166</v>
      </c>
      <c r="K37" s="981">
        <v>0.7</v>
      </c>
      <c r="L37" s="20"/>
    </row>
    <row r="38" spans="1:12" s="1079" customFormat="1" ht="12">
      <c r="A38" s="1075"/>
      <c r="B38" s="1076" t="s">
        <v>183</v>
      </c>
      <c r="C38" s="1077"/>
      <c r="D38" s="1077"/>
      <c r="E38" s="1272">
        <v>150</v>
      </c>
      <c r="F38" s="1272">
        <v>85</v>
      </c>
      <c r="G38" s="1272">
        <v>6864</v>
      </c>
      <c r="H38" s="1273"/>
      <c r="I38" s="1272">
        <v>115346</v>
      </c>
      <c r="J38" s="1272">
        <v>95251</v>
      </c>
      <c r="K38" s="1276">
        <v>3.8000000000000003</v>
      </c>
      <c r="L38" s="1078"/>
    </row>
    <row r="39" spans="1:12" ht="12">
      <c r="A39" s="15"/>
      <c r="B39" s="119"/>
      <c r="C39" s="119"/>
      <c r="D39" s="119"/>
      <c r="E39" s="984"/>
      <c r="F39" s="985"/>
      <c r="G39" s="986"/>
      <c r="H39" s="814"/>
      <c r="I39" s="987"/>
      <c r="J39" s="988"/>
      <c r="K39" s="989"/>
      <c r="L39" s="20"/>
    </row>
    <row r="40" spans="1:12" ht="12">
      <c r="A40" s="15"/>
      <c r="B40" s="1198" t="s">
        <v>153</v>
      </c>
      <c r="C40" s="1198"/>
      <c r="D40" s="1198"/>
      <c r="E40" s="335">
        <v>2990</v>
      </c>
      <c r="F40" s="335">
        <v>2595</v>
      </c>
      <c r="G40" s="335">
        <v>63809</v>
      </c>
      <c r="H40" s="336"/>
      <c r="I40" s="335">
        <v>1102416</v>
      </c>
      <c r="J40" s="335">
        <v>1012116</v>
      </c>
      <c r="K40" s="337">
        <v>40</v>
      </c>
      <c r="L40" s="20"/>
    </row>
    <row r="41" spans="1:12" ht="12">
      <c r="A41" s="15"/>
      <c r="B41" s="118"/>
      <c r="C41" s="118"/>
      <c r="D41" s="118"/>
      <c r="E41" s="984"/>
      <c r="F41" s="985"/>
      <c r="G41" s="986"/>
      <c r="H41" s="814"/>
      <c r="I41" s="987"/>
      <c r="J41" s="988"/>
      <c r="K41" s="989"/>
      <c r="L41" s="20"/>
    </row>
    <row r="42" spans="1:12" ht="12">
      <c r="A42" s="15"/>
      <c r="B42" s="1198" t="s">
        <v>184</v>
      </c>
      <c r="C42" s="1198"/>
      <c r="D42" s="1198"/>
      <c r="E42" s="335">
        <v>6683</v>
      </c>
      <c r="F42" s="335">
        <v>6245</v>
      </c>
      <c r="G42" s="335">
        <v>119923</v>
      </c>
      <c r="H42" s="336"/>
      <c r="I42" s="338">
        <v>2633806</v>
      </c>
      <c r="J42" s="338">
        <v>2531737</v>
      </c>
      <c r="K42" s="337">
        <v>100</v>
      </c>
      <c r="L42" s="22"/>
    </row>
  </sheetData>
  <sheetProtection/>
  <mergeCells count="13">
    <mergeCell ref="C31:D31"/>
    <mergeCell ref="C33:D33"/>
    <mergeCell ref="C30:D30"/>
    <mergeCell ref="C35:D35"/>
    <mergeCell ref="C36:D36"/>
    <mergeCell ref="C37:D37"/>
    <mergeCell ref="I2:K2"/>
    <mergeCell ref="C25:D25"/>
    <mergeCell ref="C29:D29"/>
    <mergeCell ref="B2:D3"/>
    <mergeCell ref="E2:G2"/>
    <mergeCell ref="C26:D26"/>
    <mergeCell ref="C27:D27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Amundsen, Kathleen</dc:creator>
  <cp:keywords/>
  <dc:description/>
  <cp:lastModifiedBy>Nelson, Alex</cp:lastModifiedBy>
  <dcterms:created xsi:type="dcterms:W3CDTF">2017-05-18T21:09:32Z</dcterms:created>
  <dcterms:modified xsi:type="dcterms:W3CDTF">2022-01-19T20:27:52Z</dcterms:modified>
  <cp:category/>
  <cp:version/>
  <cp:contentType/>
  <cp:contentStatus/>
</cp:coreProperties>
</file>