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cbre.sharepoint.com/sites/GlobalFinance/Shared Documents/Investor Relations/Quarterly Reporting Folders/Q3 2021/Final/"/>
    </mc:Choice>
  </mc:AlternateContent>
  <xr:revisionPtr revIDLastSave="0" documentId="8_{8C8255D8-A487-49DF-A4B4-1D2F155D90E3}" xr6:coauthVersionLast="46" xr6:coauthVersionMax="46" xr10:uidLastSave="{00000000-0000-0000-0000-000000000000}"/>
  <bookViews>
    <workbookView xWindow="-120" yWindow="-120" windowWidth="29040" windowHeight="15840" tabRatio="928" xr2:uid="{00000000-000D-0000-FFFF-FFFF00000000}"/>
  </bookViews>
  <sheets>
    <sheet name="Cover" sheetId="29" r:id="rId1"/>
    <sheet name="Operating Results" sheetId="22" r:id="rId2"/>
    <sheet name="Segment Results" sheetId="19" r:id="rId3"/>
    <sheet name="Segment Revenue Detail History" sheetId="20" r:id="rId4"/>
    <sheet name="REI Investment Segment Detail" sheetId="23" r:id="rId5"/>
    <sheet name="Segment EBITDA Detail History" sheetId="26" r:id="rId6"/>
    <sheet name="Income Statement History" sheetId="21" r:id="rId7"/>
    <sheet name="Balance Sheet History" sheetId="15" r:id="rId8"/>
    <sheet name="Cash Flow History" sheetId="24" r:id="rId9"/>
    <sheet name="EBITDA Reconciliation" sheetId="27" r:id="rId10"/>
    <sheet name="NonGAAP Financial Measures" sheetId="1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1234Graph_B" hidden="1">[1]soc1!#REF!</definedName>
    <definedName name="__123Graph_A" hidden="1">[1]soc1!#REF!</definedName>
    <definedName name="__123Graph_A1" hidden="1">[1]soc1!#REF!</definedName>
    <definedName name="__123Graph_AGraph1" hidden="1">[2]Daily!#REF!</definedName>
    <definedName name="__123Graph_AGraph2" hidden="1">[2]Daily!#REF!</definedName>
    <definedName name="__123Graph_AGraph7" hidden="1">[2]Daily!#REF!</definedName>
    <definedName name="__123Graph_AGraph8" hidden="1">[2]Daily!#REF!</definedName>
    <definedName name="__123Graph_AINC2" hidden="1">[3]הכנסות!#REF!</definedName>
    <definedName name="__123Graph_AINC3" hidden="1">[3]הכנסות!#REF!</definedName>
    <definedName name="__123Graph_AMULT" hidden="1">'[4]D - Beta'!$N$247:$N$269</definedName>
    <definedName name="__123Graph_B" hidden="1">[1]soc1!#REF!</definedName>
    <definedName name="__123Graph_B1" hidden="1">[1]soc1!#REF!</definedName>
    <definedName name="__123Graph_BINC2" hidden="1">[3]הכנסות!#REF!</definedName>
    <definedName name="__123Graph_C" hidden="1">[1]soc1!#REF!</definedName>
    <definedName name="__123Graph_CINC2" hidden="1">[3]הכנסות!#REF!</definedName>
    <definedName name="__123Graph_D" hidden="1">[1]soc1!#REF!</definedName>
    <definedName name="__123Graph_D1" hidden="1">[1]soc1!#REF!</definedName>
    <definedName name="__123Graph_DINC2" hidden="1">[3]הכנסות!#REF!</definedName>
    <definedName name="__123Graph_E" hidden="1">[1]soc1!#REF!</definedName>
    <definedName name="__123Graph_E1" hidden="1">[1]soc1!#REF!</definedName>
    <definedName name="__123Graph_EINC2" hidden="1">[3]הכנסות!#REF!</definedName>
    <definedName name="__123Graph_F" hidden="1">[1]soc1!#REF!</definedName>
    <definedName name="__123Graph_LBL_A" hidden="1">'[4]D - Beta'!$O$247:$O$269</definedName>
    <definedName name="__123Graph_LBL_AMULT" hidden="1">'[4]D - Beta'!$O$247:$O$269</definedName>
    <definedName name="__123Graph_X" hidden="1">[5]soc1!#REF!</definedName>
    <definedName name="__123Graph_XINC3" hidden="1">[3]הכנסות!#REF!</definedName>
    <definedName name="__123Graph_XMULT" hidden="1">'[4]D - Beta'!$M$247:$M$269</definedName>
    <definedName name="__EdFJsKAA" hidden="1">#N/A</definedName>
    <definedName name="__FDS_HYPERLINK_TOGGLE_STATE__" hidden="1">"ON"</definedName>
    <definedName name="__gt1" localSheetId="0" hidden="1">{"YTDONLY",#N/A,FALSE,"09-SUM  ";"REGULAR1",#N/A,FALSE,"09-SUM  "}</definedName>
    <definedName name="__gt1" hidden="1">{"YTDONLY",#N/A,FALSE,"09-SUM  ";"REGULAR1",#N/A,FALSE,"09-SUM  "}</definedName>
    <definedName name="__lo1" localSheetId="0" hidden="1">{"YTDONLY",#N/A,FALSE,"09-SUM  ";"REGULAR1",#N/A,FALSE,"09-SUM  "}</definedName>
    <definedName name="__lo1" hidden="1">{"YTDONLY",#N/A,FALSE,"09-SUM  ";"REGULAR1",#N/A,FALSE,"09-SUM  "}</definedName>
    <definedName name="__lp1" localSheetId="0" hidden="1">{"YTDONLY",#N/A,FALSE,"09-SUM  ";"REGULAR1",#N/A,FALSE,"09-SUM  "}</definedName>
    <definedName name="__lp1" hidden="1">{"YTDONLY",#N/A,FALSE,"09-SUM  ";"REGULAR1",#N/A,FALSE,"09-SUM  "}</definedName>
    <definedName name="__sqp2" localSheetId="0" hidden="1">{"YTDONLY",#N/A,FALSE,"09-SUM  ";"REGULAR1",#N/A,FALSE,"09-SUM  "}</definedName>
    <definedName name="__sqp2" hidden="1">{"YTDONLY",#N/A,FALSE,"09-SUM  ";"REGULAR1",#N/A,FALSE,"09-SUM  "}</definedName>
    <definedName name="__tg1" localSheetId="0" hidden="1">{"YTDONLY",#N/A,FALSE,"09-SUM  ";"REGULAR1",#N/A,FALSE,"09-SUM  "}</definedName>
    <definedName name="__tg1" hidden="1">{"YTDONLY",#N/A,FALSE,"09-SUM  ";"REGULAR1",#N/A,FALSE,"09-SUM  "}</definedName>
    <definedName name="__tgf1" localSheetId="0" hidden="1">{"TRSONLY",#N/A,FALSE,"08-SUM ";"MISCUNITS",#N/A,FALSE,"08-SUM "}</definedName>
    <definedName name="__tgf1" hidden="1">{"TRSONLY",#N/A,FALSE,"08-SUM ";"MISCUNITS",#N/A,FALSE,"08-SUM "}</definedName>
    <definedName name="__wes1" localSheetId="0" hidden="1">{"TRSONLY",#N/A,FALSE,"08-SUM ";"MISCUNITS",#N/A,FALSE,"08-SUM "}</definedName>
    <definedName name="__wes1" hidden="1">{"TRSONLY",#N/A,FALSE,"08-SUM ";"MISCUNITS",#N/A,FALSE,"08-SUM "}</definedName>
    <definedName name="__wrn1" localSheetId="0" hidden="1">{"TRSONLY",#N/A,FALSE,"08-SUM ";"MISCUNITS",#N/A,FALSE,"08-SUM "}</definedName>
    <definedName name="__wrn1" hidden="1">{"TRSONLY",#N/A,FALSE,"08-SUM ";"MISCUNITS",#N/A,FALSE,"08-SUM "}</definedName>
    <definedName name="__www1" localSheetId="0" hidden="1">{"YTDONLY",#N/A,FALSE,"09-SUM  ";"REGULAR1",#N/A,FALSE,"09-SUM  "}</definedName>
    <definedName name="__www1" hidden="1">{"YTDONLY",#N/A,FALSE,"09-SUM  ";"REGULAR1",#N/A,FALSE,"09-SUM  "}</definedName>
    <definedName name="_1__123Graph_BCHART_6" hidden="1">[6]Sheet1!$B$101:$B$101</definedName>
    <definedName name="_123Graph_B" hidden="1">[1]soc1!#REF!</definedName>
    <definedName name="_123Graph_F" hidden="1">[1]soc1!#REF!</definedName>
    <definedName name="_126_0_S" hidden="1">[7]FINANCIALS!#REF!</definedName>
    <definedName name="_127_0_S" hidden="1">[7]FINANCIALS!#REF!</definedName>
    <definedName name="_128_0_S" hidden="1">[7]FINANCIALS!#REF!</definedName>
    <definedName name="_129_0_S" hidden="1">[7]FINANCIALS!#REF!</definedName>
    <definedName name="_185_0_Table2_" hidden="1">[8]BEV!#REF!</definedName>
    <definedName name="_186_0_Table2_" hidden="1">[8]BEV!#REF!</definedName>
    <definedName name="_187_0_Table2_" hidden="1">[8]BEV!#REF!</definedName>
    <definedName name="_188_0_Table2_" hidden="1">[8]BEV!#REF!</definedName>
    <definedName name="_244_0_Table2_" hidden="1">[8]BEV!#REF!</definedName>
    <definedName name="_245_0_Table2_" hidden="1">[8]BEV!#REF!</definedName>
    <definedName name="_246_0_Table2_" hidden="1">[8]BEV!#REF!</definedName>
    <definedName name="_247_0_Table2_" hidden="1">[8]BEV!#REF!</definedName>
    <definedName name="_56_0_Table2_" hidden="1">[8]BEV!#REF!</definedName>
    <definedName name="_57_0_Table2_" hidden="1">[8]BEV!#REF!</definedName>
    <definedName name="_58_0_Table2_" hidden="1">[8]BEV!#REF!</definedName>
    <definedName name="_59_0_Table2_" hidden="1">[8]BEV!#REF!</definedName>
    <definedName name="_a2" localSheetId="0" hidden="1">{"YTDONLY",#N/A,FALSE,"09-SUM  ";"REGULAR1",#N/A,FALSE,"09-SUM  "}</definedName>
    <definedName name="_a2" hidden="1">{"YTDONLY",#N/A,FALSE,"09-SUM  ";"REGULAR1",#N/A,FALSE,"09-SUM  "}</definedName>
    <definedName name="_bdm.5B55EC15D59D494AA5E3D74BF9AE6CDB.edm" hidden="1">#REF!</definedName>
    <definedName name="_bdm.9CDC35CDB7B143079762F320F757C403.edm" hidden="1">#REF!</definedName>
    <definedName name="_bdm.CA192F2230C04EEE97F4E5EF36EA7470.edm" hidden="1">#REF!</definedName>
    <definedName name="_bdm.DB532E19E1024187875B38658C500AFB.edm" hidden="1">#REF!</definedName>
    <definedName name="_bdm.FastTrackBookmark.8_19_2005_5_44_15_PM.edm" hidden="1">#REF!</definedName>
    <definedName name="_bdm.FastTrackBookmark.8_19_2005_5_44_19_PM.edm" hidden="1">#REF!</definedName>
    <definedName name="_Dist_Bin" hidden="1">#REF!</definedName>
    <definedName name="_Dist_Values" hidden="1">#REF!</definedName>
    <definedName name="_Fill" hidden="1">#REF!</definedName>
    <definedName name="_xlnm._FilterDatabase" hidden="1">#REF!</definedName>
    <definedName name="_gt1" localSheetId="0" hidden="1">{"YTDONLY",#N/A,FALSE,"09-SUM  ";"REGULAR1",#N/A,FALSE,"09-SUM  "}</definedName>
    <definedName name="_gt1" hidden="1">{"YTDONLY",#N/A,FALSE,"09-SUM  ";"REGULAR1",#N/A,FALSE,"09-SUM  "}</definedName>
    <definedName name="_JAY2" localSheetId="0" hidden="1">{#N/A,#N/A,TRUE,"Combined Business";#N/A,#N/A,TRUE,"SUMMARY";#N/A,#N/A,TRUE,"Profit";#N/A,#N/A,TRUE,"Grid 1";#N/A,#N/A,TRUE,"Grid 2";#N/A,#N/A,TRUE,"Grid 3";#N/A,#N/A,TRUE,"Grid 4";#N/A,#N/A,TRUE,"Grid 5";#N/A,#N/A,TRUE,"100% YR1";#N/A,#N/A,TRUE,"100% YR2";#N/A,#N/A,TRUE,"100% YR3";#N/A,#N/A,TRUE,"100% YR4";#N/A,#N/A,TRUE,"100% YR5"}</definedName>
    <definedName name="_JAY2" hidden="1">{#N/A,#N/A,TRUE,"Combined Business";#N/A,#N/A,TRUE,"SUMMARY";#N/A,#N/A,TRUE,"Profit";#N/A,#N/A,TRUE,"Grid 1";#N/A,#N/A,TRUE,"Grid 2";#N/A,#N/A,TRUE,"Grid 3";#N/A,#N/A,TRUE,"Grid 4";#N/A,#N/A,TRUE,"Grid 5";#N/A,#N/A,TRUE,"100% YR1";#N/A,#N/A,TRUE,"100% YR2";#N/A,#N/A,TRUE,"100% YR3";#N/A,#N/A,TRUE,"100% YR4";#N/A,#N/A,TRUE,"100% YR5"}</definedName>
    <definedName name="_Key1" hidden="1">#REF!</definedName>
    <definedName name="_Key2" hidden="1">#REF!</definedName>
    <definedName name="_lo1" localSheetId="0" hidden="1">{"YTDONLY",#N/A,FALSE,"09-SUM  ";"REGULAR1",#N/A,FALSE,"09-SUM  "}</definedName>
    <definedName name="_lo1" hidden="1">{"YTDONLY",#N/A,FALSE,"09-SUM  ";"REGULAR1",#N/A,FALSE,"09-SUM  "}</definedName>
    <definedName name="_lp1" localSheetId="0" hidden="1">{"YTDONLY",#N/A,FALSE,"09-SUM  ";"REGULAR1",#N/A,FALSE,"09-SUM  "}</definedName>
    <definedName name="_lp1" hidden="1">{"YTDONLY",#N/A,FALSE,"09-SUM  ";"REGULAR1",#N/A,FALSE,"09-SUM  "}</definedName>
    <definedName name="_NAV2"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NAV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Order1" hidden="1">0</definedName>
    <definedName name="_Order1a" hidden="1">0</definedName>
    <definedName name="_Order2" hidden="1">255</definedName>
    <definedName name="_Regression_Out" hidden="1">#REF!</definedName>
    <definedName name="_Regression_X" hidden="1">#REF!</definedName>
    <definedName name="_Regression_Y" hidden="1">#REF!</definedName>
    <definedName name="_Sort" hidden="1">#REF!</definedName>
    <definedName name="_sqp2" localSheetId="0" hidden="1">{"YTDONLY",#N/A,FALSE,"09-SUM  ";"REGULAR1",#N/A,FALSE,"09-SUM  "}</definedName>
    <definedName name="_sqp2" hidden="1">{"YTDONLY",#N/A,FALSE,"09-SUM  ";"REGULAR1",#N/A,FALSE,"09-SUM  "}</definedName>
    <definedName name="_std1" hidden="1">#N/A</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g1" localSheetId="0" hidden="1">{"YTDONLY",#N/A,FALSE,"09-SUM  ";"REGULAR1",#N/A,FALSE,"09-SUM  "}</definedName>
    <definedName name="_tg1" hidden="1">{"YTDONLY",#N/A,FALSE,"09-SUM  ";"REGULAR1",#N/A,FALSE,"09-SUM  "}</definedName>
    <definedName name="_tgf1" localSheetId="0" hidden="1">{"TRSONLY",#N/A,FALSE,"08-SUM ";"MISCUNITS",#N/A,FALSE,"08-SUM "}</definedName>
    <definedName name="_tgf1" hidden="1">{"TRSONLY",#N/A,FALSE,"08-SUM ";"MISCUNITS",#N/A,FALSE,"08-SUM "}</definedName>
    <definedName name="_wes1" localSheetId="0" hidden="1">{"TRSONLY",#N/A,FALSE,"08-SUM ";"MISCUNITS",#N/A,FALSE,"08-SUM "}</definedName>
    <definedName name="_wes1" hidden="1">{"TRSONLY",#N/A,FALSE,"08-SUM ";"MISCUNITS",#N/A,FALSE,"08-SUM "}</definedName>
    <definedName name="_wrn1" localSheetId="0" hidden="1">{"TRSONLY",#N/A,FALSE,"08-SUM ";"MISCUNITS",#N/A,FALSE,"08-SUM "}</definedName>
    <definedName name="_wrn1" hidden="1">{"TRSONLY",#N/A,FALSE,"08-SUM ";"MISCUNITS",#N/A,FALSE,"08-SUM "}</definedName>
    <definedName name="_www1" localSheetId="0" hidden="1">{"YTDONLY",#N/A,FALSE,"09-SUM  ";"REGULAR1",#N/A,FALSE,"09-SUM  "}</definedName>
    <definedName name="_www1" hidden="1">{"YTDONLY",#N/A,FALSE,"09-SUM  ";"REGULAR1",#N/A,FALSE,"09-SUM  "}</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a"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a"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ccidentDis" localSheetId="0" hidden="1">{"YTDONLY",#N/A,FALSE,"09-SUM  ";"REGULAR1",#N/A,FALSE,"09-SUM  "}</definedName>
    <definedName name="AccidentDis" hidden="1">{"YTDONLY",#N/A,FALSE,"09-SUM  ";"REGULAR1",#N/A,FALSE,"09-SUM  "}</definedName>
    <definedName name="Accounts_Date" hidden="1">[9]Menu!$C$17</definedName>
    <definedName name="ACwvu.ACCOUNTING._.TOTALS." hidden="1">#REF!</definedName>
    <definedName name="ACwvu.DIRECT._.MARK._.TOTALS." hidden="1">#REF!</definedName>
    <definedName name="ACwvu.DISTRIBUTION._.TOTALS." hidden="1">#REF!</definedName>
    <definedName name="ACwvu.GEN._.ADMIN._.TOTALS." hidden="1">#REF!</definedName>
    <definedName name="ACwvu.PRODUCTION._.TOTALS." hidden="1">#REF!</definedName>
    <definedName name="ACwvu.SELLING._.TOTALS." hidden="1">#REF!</definedName>
    <definedName name="ACwvu.SOFTWARE._.TOTALS." hidden="1">#REF!</definedName>
    <definedName name="ACwvu.TOTAL._.SEIF._.TOTALS." hidden="1">#REF!</definedName>
    <definedName name="adb" localSheetId="0" hidden="1">{"assumptions",#N/A,FALSE,"Scenario 1";"valuation",#N/A,FALSE,"Scenario 1"}</definedName>
    <definedName name="adb" hidden="1">{"assumptions",#N/A,FALSE,"Scenario 1";"valuation",#N/A,FALSE,"Scenario 1"}</definedName>
    <definedName name="adf" localSheetId="0" hidden="1">{"YTDONLY",#N/A,FALSE,"09-SUM  ";"REGULAR1",#N/A,FALSE,"09-SUM  "}</definedName>
    <definedName name="adf" hidden="1">{"YTDONLY",#N/A,FALSE,"09-SUM  ";"REGULAR1",#N/A,FALSE,"09-SUM  "}</definedName>
    <definedName name="ADisability" localSheetId="0" hidden="1">{"YTDONLY",#N/A,FALSE,"09-SUM  ";"REGULAR1",#N/A,FALSE,"09-SUM  "}</definedName>
    <definedName name="ADisability" hidden="1">{"YTDONLY",#N/A,FALSE,"09-SUM  ";"REGULAR1",#N/A,FALSE,"09-SUM  "}</definedName>
    <definedName name="adkfla" localSheetId="0" hidden="1">{"TRSONLY",#N/A,FALSE,"08-SUM ";"MISCUNITS",#N/A,FALSE,"08-SUM "}</definedName>
    <definedName name="adkfla" hidden="1">{"TRSONLY",#N/A,FALSE,"08-SUM ";"MISCUNITS",#N/A,FALSE,"08-SUM "}</definedName>
    <definedName name="adlkfjla" localSheetId="0" hidden="1">{"TRSONLY",#N/A,FALSE,"08-SUM ";"MISCUNITS",#N/A,FALSE,"08-SUM "}</definedName>
    <definedName name="adlkfjla" hidden="1">{"TRSONLY",#N/A,FALSE,"08-SUM ";"MISCUNITS",#N/A,FALSE,"08-SUM "}</definedName>
    <definedName name="AEFA" localSheetId="0" hidden="1">{"YTDONLY",#N/A,FALSE,"09-SUM  ";"REGULAR1",#N/A,FALSE,"09-SUM  "}</definedName>
    <definedName name="AEFA" hidden="1">{"YTDONLY",#N/A,FALSE,"09-SUM  ";"REGULAR1",#N/A,FALSE,"09-SUM  "}</definedName>
    <definedName name="afdsa" localSheetId="0" hidden="1">{"YTDONLY",#N/A,FALSE,"09-SUM  ";"REGULAR1",#N/A,FALSE,"09-SUM  "}</definedName>
    <definedName name="afdsa" hidden="1">{"YTDONLY",#N/A,FALSE,"09-SUM  ";"REGULAR1",#N/A,FALSE,"09-SUM  "}</definedName>
    <definedName name="AFt" localSheetId="0" hidden="1">{"Commish",#N/A,FALSE,"LAWTC"}</definedName>
    <definedName name="AFt" hidden="1">{"Commish",#N/A,FALSE,"LAWTC"}</definedName>
    <definedName name="After" localSheetId="0" hidden="1">{"Commish",#N/A,FALSE,"LAWTC"}</definedName>
    <definedName name="After" hidden="1">{"Commish",#N/A,FALSE,"LAWTC"}</definedName>
    <definedName name="afterr" localSheetId="0" hidden="1">{"Commish",#N/A,FALSE,"LAWTC"}</definedName>
    <definedName name="afterr" hidden="1">{"Commish",#N/A,FALSE,"LAWTC"}</definedName>
    <definedName name="Agenda" localSheetId="0" hidden="1">{"YTDONLY",#N/A,FALSE,"09-SUM  ";"REGULAR1",#N/A,FALSE,"09-SUM  "}</definedName>
    <definedName name="Agenda" hidden="1">{"YTDONLY",#N/A,FALSE,"09-SUM  ";"REGULAR1",#N/A,FALSE,"09-SUM  "}</definedName>
    <definedName name="anscount" hidden="1">1</definedName>
    <definedName name="as" localSheetId="0" hidden="1">{"YTDONLY",#N/A,FALSE,"09-SUM  ";"REGULAR1",#N/A,FALSE,"09-SUM  "}</definedName>
    <definedName name="as" hidden="1">{"YTDONLY",#N/A,FALSE,"09-SUM  ";"REGULAR1",#N/A,FALSE,"09-SUM  "}</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ad" hidden="1">#REF!</definedName>
    <definedName name="asdasdsd" localSheetId="0" hidden="1">{"YEAR97",#N/A,FALSE,"Sheet 1";"YEAR97_ASSUMP",#N/A,FALSE,"Sheet 1"}</definedName>
    <definedName name="asdasdsd" hidden="1">{"YEAR97",#N/A,FALSE,"Sheet 1";"YEAR97_ASSUMP",#N/A,FALSE,"Sheet 1"}</definedName>
    <definedName name="asdf" localSheetId="0" hidden="1">{"YTDONLY",#N/A,FALSE,"09-SUM  ";"REGULAR1",#N/A,FALSE,"09-SUM  "}</definedName>
    <definedName name="asdf" hidden="1">{"YTDONLY",#N/A,FALSE,"09-SUM  ";"REGULAR1",#N/A,FALSE,"09-SUM  "}</definedName>
    <definedName name="asdfasdf" localSheetId="0" hidden="1">{"TRSONLY",#N/A,FALSE,"08-SUM ";"MISCUNITS",#N/A,FALSE,"08-SUM "}</definedName>
    <definedName name="asdfasdf" hidden="1">{"TRSONLY",#N/A,FALSE,"08-SUM ";"MISCUNITS",#N/A,FALSE,"08-SUM "}</definedName>
    <definedName name="asdsd" localSheetId="0" hidden="1">{"YEAR97",#N/A,FALSE,"Sheet 1";"YEAR97_ASSUMP",#N/A,FALSE,"Sheet 1"}</definedName>
    <definedName name="asdsd" hidden="1">{"YEAR97",#N/A,FALSE,"Sheet 1";"YEAR97_ASSUMP",#N/A,FALSE,"Sheet 1"}</definedName>
    <definedName name="asfasdf" hidden="1">[1]soc1!#REF!</definedName>
    <definedName name="association" localSheetId="0" hidden="1">{"YTDONLY",#N/A,FALSE,"09-SUM  ";"REGULAR1",#N/A,FALSE,"09-SUM  "}</definedName>
    <definedName name="association" hidden="1">{"YTDONLY",#N/A,FALSE,"09-SUM  ";"REGULAR1",#N/A,FALSE,"09-SUM  "}</definedName>
    <definedName name="bb" localSheetId="0" hidden="1">{#N/A,#N/A,TRUE,"Main Issues";#N/A,#N/A,TRUE,"Income statement ($)"}</definedName>
    <definedName name="bb" hidden="1">{#N/A,#N/A,TRUE,"Main Issues";#N/A,#N/A,TRUE,"Income statement ($)"}</definedName>
    <definedName name="bbb" localSheetId="0" hidden="1">{#N/A,#N/A,TRUE,"Main Issues";#N/A,#N/A,TRUE,"Income statement ($)"}</definedName>
    <definedName name="bbb" hidden="1">{#N/A,#N/A,TRUE,"Main Issues";#N/A,#N/A,TRUE,"Income statement ($)"}</definedName>
    <definedName name="BG_Del" hidden="1">15</definedName>
    <definedName name="BG_Ins" hidden="1">4</definedName>
    <definedName name="BG_Mod" hidden="1">6</definedName>
    <definedName name="BLANK"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PB1" hidden="1">#REF!</definedName>
    <definedName name="BLPB10" hidden="1">#REF!</definedName>
    <definedName name="BLPB11" hidden="1">#REF!</definedName>
    <definedName name="BLPB12"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 hidden="1">#REF!</definedName>
    <definedName name="BLPB6" hidden="1">#REF!</definedName>
    <definedName name="BLPB7" hidden="1">#REF!</definedName>
    <definedName name="BLPB8" hidden="1">#REF!</definedName>
    <definedName name="BLPB9" hidden="1">#REF!</definedName>
    <definedName name="BLPH1" hidden="1">#REF!</definedName>
    <definedName name="BLPH2" hidden="1">#REF!</definedName>
    <definedName name="BNE_MESSAGES_HIDDEN" hidden="1">#REF!</definedName>
    <definedName name="bnmbm" localSheetId="0" hidden="1">{#N/A,#N/A,TRUE,"Main Issues";#N/A,#N/A,TRUE,"Income statement ($)"}</definedName>
    <definedName name="bnmbm" hidden="1">{#N/A,#N/A,TRUE,"Main Issues";#N/A,#N/A,TRUE,"Income statement ($)"}</definedName>
    <definedName name="BROW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Revised" hidden="1">[10]Sheet1!$B$101:$B$101</definedName>
    <definedName name="BusRev" localSheetId="0" hidden="1">{"YTDONLY",#N/A,FALSE,"09-SUM  ";"REGULAR1",#N/A,FALSE,"09-SUM  "}</definedName>
    <definedName name="BusRev" hidden="1">{"YTDONLY",#N/A,FALSE,"09-SUM  ";"REGULAR1",#N/A,FALSE,"09-SUM  "}</definedName>
    <definedName name="Busrev1" localSheetId="0" hidden="1">{"YTDONLY",#N/A,FALSE,"09-SUM  ";"REGULAR1",#N/A,FALSE,"09-SUM  "}</definedName>
    <definedName name="Busrev1" hidden="1">{"YTDONLY",#N/A,FALSE,"09-SUM  ";"REGULAR1",#N/A,FALSE,"09-SUM  "}</definedName>
    <definedName name="BUSREV2" localSheetId="0" hidden="1">{"YTDONLY",#N/A,FALSE,"09-SUM  ";"REGULAR1",#N/A,FALSE,"09-SUM  "}</definedName>
    <definedName name="BUSREV2" hidden="1">{"YTDONLY",#N/A,FALSE,"09-SUM  ";"REGULAR1",#N/A,FALSE,"09-SUM  "}</definedName>
    <definedName name="catherine" localSheetId="0" hidden="1">{"detail",#N/A,FALSE,"ENT_MENT (show)"}</definedName>
    <definedName name="catherine" hidden="1">{"detail",#N/A,FALSE,"ENT_MENT (show)"}</definedName>
    <definedName name="CBWorkbookPriority" hidden="1">-1649937327</definedName>
    <definedName name="ccccc" localSheetId="0" hidden="1">{#N/A,#N/A,TRUE,"Main Issues";#N/A,#N/A,TRUE,"Income statement ($)"}</definedName>
    <definedName name="ccccc" hidden="1">{#N/A,#N/A,TRUE,"Main Issues";#N/A,#N/A,TRUE,"Income statement ($)"}</definedName>
    <definedName name="cff"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ff"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hangeRange" hidden="1">[11]!ChangeRange</definedName>
    <definedName name="cif" localSheetId="0" hidden="1">{"TRSONLY",#N/A,FALSE,"08-SUM ";"MISCUNITS",#N/A,FALSE,"08-SUM "}</definedName>
    <definedName name="cif" hidden="1">{"TRSONLY",#N/A,FALSE,"08-SUM ";"MISCUNITS",#N/A,FALSE,"08-SUM "}</definedName>
    <definedName name="CIQWBGuid" hidden="1">"15be3d18-33c4-4d71-86fb-7baf85c76a49"</definedName>
    <definedName name="CompanyID" hidden="1">[12]Reference!$E$4</definedName>
    <definedName name="CompanyName" hidden="1">[12]Reference!$D$4</definedName>
    <definedName name="consolidation" localSheetId="0" hidden="1">{#N/A,#N/A,FALSE,"מאזן בוחן";"כל_מאזן_בוחן",#N/A,FALSE,"מאזן בוחן"}</definedName>
    <definedName name="consolidation" hidden="1">{#N/A,#N/A,FALSE,"מאזן בוחן";"כל_מאזן_בוחן",#N/A,FALSE,"מאזן בוחן"}</definedName>
    <definedName name="consolidation2003" localSheetId="0" hidden="1">{#N/A,#N/A,FALSE,"מאזן בוחן";"כל_מאזן_בוחן",#N/A,FALSE,"מאזן בוחן"}</definedName>
    <definedName name="consolidation2003" hidden="1">{#N/A,#N/A,FALSE,"מאזן בוחן";"כל_מאזן_בוחן",#N/A,FALSE,"מאזן בוחן"}</definedName>
    <definedName name="ContentsHelp" hidden="1">[11]!ContentsHelp</definedName>
    <definedName name="CreateTable" hidden="1">[11]!CreateTable</definedName>
    <definedName name="CurrencyID" hidden="1">[12]Reference!$H$4</definedName>
    <definedName name="CurrencyUnits" hidden="1">[12]Reference!$C$99</definedName>
    <definedName name="cvb" localSheetId="0" hidden="1">{"YTDONLY",#N/A,FALSE,"09-SUM  ";"REGULAR1",#N/A,FALSE,"09-SUM  "}</definedName>
    <definedName name="cvb" hidden="1">{"YTDONLY",#N/A,FALSE,"09-SUM  ";"REGULAR1",#N/A,FALSE,"09-SUM  "}</definedName>
    <definedName name="d" hidden="1">[1]soc1!#REF!</definedName>
    <definedName name="dafads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fads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mnthis" localSheetId="0" hidden="1">{"TRSONLY",#N/A,FALSE,"08-SUM ";"MISCUNITS",#N/A,FALSE,"08-SUM "}</definedName>
    <definedName name="damnthis" hidden="1">{"TRSONLY",#N/A,FALSE,"08-SUM ";"MISCUNITS",#N/A,FALSE,"08-SUM "}</definedName>
    <definedName name="Data_BalanceSheet" hidden="1">#REF!</definedName>
    <definedName name="dds" localSheetId="0" hidden="1">{#N/A,#N/A,TRUE,"Revenue Summary";#N/A,#N/A,TRUE,"DOS";#N/A,#N/A,TRUE,"Graph1";#N/A,#N/A,TRUE,"Graph2";#N/A,#N/A,TRUE,"Graph3"}</definedName>
    <definedName name="dds" hidden="1">{#N/A,#N/A,TRUE,"Revenue Summary";#N/A,#N/A,TRUE,"DOS";#N/A,#N/A,TRUE,"Graph1";#N/A,#N/A,TRUE,"Graph2";#N/A,#N/A,TRUE,"Graph3"}</definedName>
    <definedName name="debt_000" localSheetId="0" hidden="1">{"NP-New Acquisition",#N/A,FALSE,"NOTE PAYMENTS";"NP-Strategic Loan",#N/A,FALSE,"NOTE PAYMENTS";"NP-Tech Loan",#N/A,FALSE,"NOTE PAYMENTS";"NP-Existing Debt",#N/A,FALSE,"NOTE PAYMENTS";"NP-Curr Maturity",#N/A,FALSE,"NOTE PAYMENTS";"NP-Interest Exp",#N/A,FALSE,"NOTE PAYMENTS"}</definedName>
    <definedName name="debt_000" hidden="1">{"NP-New Acquisition",#N/A,FALSE,"NOTE PAYMENTS";"NP-Strategic Loan",#N/A,FALSE,"NOTE PAYMENTS";"NP-Tech Loan",#N/A,FALSE,"NOTE PAYMENTS";"NP-Existing Debt",#N/A,FALSE,"NOTE PAYMENTS";"NP-Curr Maturity",#N/A,FALSE,"NOTE PAYMENTS";"NP-Interest Exp",#N/A,FALSE,"NOTE PAYMENTS"}</definedName>
    <definedName name="debt_1" localSheetId="0" hidden="1">{"NP-New Acquisition",#N/A,FALSE,"NOTE PAYMENTS";"NP-Strategic Loan",#N/A,FALSE,"NOTE PAYMENTS";"NP-Tech Loan",#N/A,FALSE,"NOTE PAYMENTS";"NP-Existing Debt",#N/A,FALSE,"NOTE PAYMENTS";"NP-Curr Maturity",#N/A,FALSE,"NOTE PAYMENTS";"NP-Interest Exp",#N/A,FALSE,"NOTE PAYMENTS"}</definedName>
    <definedName name="debt_1" hidden="1">{"NP-New Acquisition",#N/A,FALSE,"NOTE PAYMENTS";"NP-Strategic Loan",#N/A,FALSE,"NOTE PAYMENTS";"NP-Tech Loan",#N/A,FALSE,"NOTE PAYMENTS";"NP-Existing Debt",#N/A,FALSE,"NOTE PAYMENTS";"NP-Curr Maturity",#N/A,FALSE,"NOTE PAYMENTS";"NP-Interest Exp",#N/A,FALSE,"NOTE PAYMENTS"}</definedName>
    <definedName name="debt_10" localSheetId="0" hidden="1">{"NP-New Acquisition",#N/A,FALSE,"NOTE PAYMENTS";"NP-Strategic Loan",#N/A,FALSE,"NOTE PAYMENTS";"NP-Tech Loan",#N/A,FALSE,"NOTE PAYMENTS";"NP-Existing Debt",#N/A,FALSE,"NOTE PAYMENTS";"NP-Curr Maturity",#N/A,FALSE,"NOTE PAYMENTS";"NP-Interest Exp",#N/A,FALSE,"NOTE PAYMENTS"}</definedName>
    <definedName name="debt_10" hidden="1">{"NP-New Acquisition",#N/A,FALSE,"NOTE PAYMENTS";"NP-Strategic Loan",#N/A,FALSE,"NOTE PAYMENTS";"NP-Tech Loan",#N/A,FALSE,"NOTE PAYMENTS";"NP-Existing Debt",#N/A,FALSE,"NOTE PAYMENTS";"NP-Curr Maturity",#N/A,FALSE,"NOTE PAYMENTS";"NP-Interest Exp",#N/A,FALSE,"NOTE PAYMENTS"}</definedName>
    <definedName name="debt_2" localSheetId="0" hidden="1">{"NP-New Acquisition",#N/A,FALSE,"NOTE PAYMENTS";"NP-Strategic Loan",#N/A,FALSE,"NOTE PAYMENTS";"NP-Tech Loan",#N/A,FALSE,"NOTE PAYMENTS";"NP-Existing Debt",#N/A,FALSE,"NOTE PAYMENTS";"NP-Curr Maturity",#N/A,FALSE,"NOTE PAYMENTS";"NP-Interest Exp",#N/A,FALSE,"NOTE PAYMENTS"}</definedName>
    <definedName name="debt_2" hidden="1">{"NP-New Acquisition",#N/A,FALSE,"NOTE PAYMENTS";"NP-Strategic Loan",#N/A,FALSE,"NOTE PAYMENTS";"NP-Tech Loan",#N/A,FALSE,"NOTE PAYMENTS";"NP-Existing Debt",#N/A,FALSE,"NOTE PAYMENTS";"NP-Curr Maturity",#N/A,FALSE,"NOTE PAYMENTS";"NP-Interest Exp",#N/A,FALSE,"NOTE PAYMENTS"}</definedName>
    <definedName name="debt_21" localSheetId="0" hidden="1">{"NP-New Acquisition",#N/A,FALSE,"NOTE PAYMENTS";"NP-Strategic Loan",#N/A,FALSE,"NOTE PAYMENTS";"NP-Tech Loan",#N/A,FALSE,"NOTE PAYMENTS";"NP-Existing Debt",#N/A,FALSE,"NOTE PAYMENTS";"NP-Curr Maturity",#N/A,FALSE,"NOTE PAYMENTS";"NP-Interest Exp",#N/A,FALSE,"NOTE PAYMENTS"}</definedName>
    <definedName name="debt_21" hidden="1">{"NP-New Acquisition",#N/A,FALSE,"NOTE PAYMENTS";"NP-Strategic Loan",#N/A,FALSE,"NOTE PAYMENTS";"NP-Tech Loan",#N/A,FALSE,"NOTE PAYMENTS";"NP-Existing Debt",#N/A,FALSE,"NOTE PAYMENTS";"NP-Curr Maturity",#N/A,FALSE,"NOTE PAYMENTS";"NP-Interest Exp",#N/A,FALSE,"NOTE PAYMENTS"}</definedName>
    <definedName name="debt_25" localSheetId="0" hidden="1">{"NP-New Acquisition",#N/A,FALSE,"NOTE PAYMENTS";"NP-Strategic Loan",#N/A,FALSE,"NOTE PAYMENTS";"NP-Tech Loan",#N/A,FALSE,"NOTE PAYMENTS";"NP-Existing Debt",#N/A,FALSE,"NOTE PAYMENTS";"NP-Curr Maturity",#N/A,FALSE,"NOTE PAYMENTS";"NP-Interest Exp",#N/A,FALSE,"NOTE PAYMENTS"}</definedName>
    <definedName name="debt_25" hidden="1">{"NP-New Acquisition",#N/A,FALSE,"NOTE PAYMENTS";"NP-Strategic Loan",#N/A,FALSE,"NOTE PAYMENTS";"NP-Tech Loan",#N/A,FALSE,"NOTE PAYMENTS";"NP-Existing Debt",#N/A,FALSE,"NOTE PAYMENTS";"NP-Curr Maturity",#N/A,FALSE,"NOTE PAYMENTS";"NP-Interest Exp",#N/A,FALSE,"NOTE PAYMENTS"}</definedName>
    <definedName name="debt_26" localSheetId="0" hidden="1">{"NP-New Acquisition",#N/A,FALSE,"NOTE PAYMENTS";"NP-Strategic Loan",#N/A,FALSE,"NOTE PAYMENTS";"NP-Tech Loan",#N/A,FALSE,"NOTE PAYMENTS";"NP-Existing Debt",#N/A,FALSE,"NOTE PAYMENTS";"NP-Curr Maturity",#N/A,FALSE,"NOTE PAYMENTS";"NP-Interest Exp",#N/A,FALSE,"NOTE PAYMENTS"}</definedName>
    <definedName name="debt_26" hidden="1">{"NP-New Acquisition",#N/A,FALSE,"NOTE PAYMENTS";"NP-Strategic Loan",#N/A,FALSE,"NOTE PAYMENTS";"NP-Tech Loan",#N/A,FALSE,"NOTE PAYMENTS";"NP-Existing Debt",#N/A,FALSE,"NOTE PAYMENTS";"NP-Curr Maturity",#N/A,FALSE,"NOTE PAYMENTS";"NP-Interest Exp",#N/A,FALSE,"NOTE PAYMENTS"}</definedName>
    <definedName name="debt_27" localSheetId="0" hidden="1">{"NP-New Acquisition",#N/A,FALSE,"NOTE PAYMENTS";"NP-Strategic Loan",#N/A,FALSE,"NOTE PAYMENTS";"NP-Tech Loan",#N/A,FALSE,"NOTE PAYMENTS";"NP-Existing Debt",#N/A,FALSE,"NOTE PAYMENTS";"NP-Curr Maturity",#N/A,FALSE,"NOTE PAYMENTS";"NP-Interest Exp",#N/A,FALSE,"NOTE PAYMENTS"}</definedName>
    <definedName name="debt_27" hidden="1">{"NP-New Acquisition",#N/A,FALSE,"NOTE PAYMENTS";"NP-Strategic Loan",#N/A,FALSE,"NOTE PAYMENTS";"NP-Tech Loan",#N/A,FALSE,"NOTE PAYMENTS";"NP-Existing Debt",#N/A,FALSE,"NOTE PAYMENTS";"NP-Curr Maturity",#N/A,FALSE,"NOTE PAYMENTS";"NP-Interest Exp",#N/A,FALSE,"NOTE PAYMENTS"}</definedName>
    <definedName name="debt_35" localSheetId="0" hidden="1">{"NP-New Acquisition",#N/A,FALSE,"NOTE PAYMENTS";"NP-Strategic Loan",#N/A,FALSE,"NOTE PAYMENTS";"NP-Tech Loan",#N/A,FALSE,"NOTE PAYMENTS";"NP-Existing Debt",#N/A,FALSE,"NOTE PAYMENTS";"NP-Curr Maturity",#N/A,FALSE,"NOTE PAYMENTS";"NP-Interest Exp",#N/A,FALSE,"NOTE PAYMENTS"}</definedName>
    <definedName name="debt_35" hidden="1">{"NP-New Acquisition",#N/A,FALSE,"NOTE PAYMENTS";"NP-Strategic Loan",#N/A,FALSE,"NOTE PAYMENTS";"NP-Tech Loan",#N/A,FALSE,"NOTE PAYMENTS";"NP-Existing Debt",#N/A,FALSE,"NOTE PAYMENTS";"NP-Curr Maturity",#N/A,FALSE,"NOTE PAYMENTS";"NP-Interest Exp",#N/A,FALSE,"NOTE PAYMENTS"}</definedName>
    <definedName name="debt_5" localSheetId="0" hidden="1">{"NP-New Acquisition",#N/A,FALSE,"NOTE PAYMENTS";"NP-Strategic Loan",#N/A,FALSE,"NOTE PAYMENTS";"NP-Tech Loan",#N/A,FALSE,"NOTE PAYMENTS";"NP-Existing Debt",#N/A,FALSE,"NOTE PAYMENTS";"NP-Curr Maturity",#N/A,FALSE,"NOTE PAYMENTS";"NP-Interest Exp",#N/A,FALSE,"NOTE PAYMENTS"}</definedName>
    <definedName name="debt_5" hidden="1">{"NP-New Acquisition",#N/A,FALSE,"NOTE PAYMENTS";"NP-Strategic Loan",#N/A,FALSE,"NOTE PAYMENTS";"NP-Tech Loan",#N/A,FALSE,"NOTE PAYMENTS";"NP-Existing Debt",#N/A,FALSE,"NOTE PAYMENTS";"NP-Curr Maturity",#N/A,FALSE,"NOTE PAYMENTS";"NP-Interest Exp",#N/A,FALSE,"NOTE PAYMENTS"}</definedName>
    <definedName name="Debt_6" localSheetId="0" hidden="1">{"NP-New Acquisition",#N/A,FALSE,"NOTE PAYMENTS";"NP-Strategic Loan",#N/A,FALSE,"NOTE PAYMENTS";"NP-Tech Loan",#N/A,FALSE,"NOTE PAYMENTS";"NP-Existing Debt",#N/A,FALSE,"NOTE PAYMENTS";"NP-Curr Maturity",#N/A,FALSE,"NOTE PAYMENTS";"NP-Interest Exp",#N/A,FALSE,"NOTE PAYMENTS"}</definedName>
    <definedName name="Debt_6" hidden="1">{"NP-New Acquisition",#N/A,FALSE,"NOTE PAYMENTS";"NP-Strategic Loan",#N/A,FALSE,"NOTE PAYMENTS";"NP-Tech Loan",#N/A,FALSE,"NOTE PAYMENTS";"NP-Existing Debt",#N/A,FALSE,"NOTE PAYMENTS";"NP-Curr Maturity",#N/A,FALSE,"NOTE PAYMENTS";"NP-Interest Exp",#N/A,FALSE,"NOTE PAYMENTS"}</definedName>
    <definedName name="debt_66" localSheetId="0" hidden="1">{"NP-New Acquisition",#N/A,FALSE,"NOTE PAYMENTS";"NP-Strategic Loan",#N/A,FALSE,"NOTE PAYMENTS";"NP-Tech Loan",#N/A,FALSE,"NOTE PAYMENTS";"NP-Existing Debt",#N/A,FALSE,"NOTE PAYMENTS";"NP-Curr Maturity",#N/A,FALSE,"NOTE PAYMENTS";"NP-Interest Exp",#N/A,FALSE,"NOTE PAYMENTS"}</definedName>
    <definedName name="debt_66" hidden="1">{"NP-New Acquisition",#N/A,FALSE,"NOTE PAYMENTS";"NP-Strategic Loan",#N/A,FALSE,"NOTE PAYMENTS";"NP-Tech Loan",#N/A,FALSE,"NOTE PAYMENTS";"NP-Existing Debt",#N/A,FALSE,"NOTE PAYMENTS";"NP-Curr Maturity",#N/A,FALSE,"NOTE PAYMENTS";"NP-Interest Exp",#N/A,FALSE,"NOTE PAYMENTS"}</definedName>
    <definedName name="debt_6666" localSheetId="0" hidden="1">{"NP-New Acquisition",#N/A,FALSE,"NOTE PAYMENTS";"NP-Strategic Loan",#N/A,FALSE,"NOTE PAYMENTS";"NP-Tech Loan",#N/A,FALSE,"NOTE PAYMENTS";"NP-Existing Debt",#N/A,FALSE,"NOTE PAYMENTS";"NP-Curr Maturity",#N/A,FALSE,"NOTE PAYMENTS";"NP-Interest Exp",#N/A,FALSE,"NOTE PAYMENTS"}</definedName>
    <definedName name="debt_6666" hidden="1">{"NP-New Acquisition",#N/A,FALSE,"NOTE PAYMENTS";"NP-Strategic Loan",#N/A,FALSE,"NOTE PAYMENTS";"NP-Tech Loan",#N/A,FALSE,"NOTE PAYMENTS";"NP-Existing Debt",#N/A,FALSE,"NOTE PAYMENTS";"NP-Curr Maturity",#N/A,FALSE,"NOTE PAYMENTS";"NP-Interest Exp",#N/A,FALSE,"NOTE PAYMENTS"}</definedName>
    <definedName name="debt_7" localSheetId="0" hidden="1">{"NP-New Acquisition",#N/A,FALSE,"NOTE PAYMENTS";"NP-Strategic Loan",#N/A,FALSE,"NOTE PAYMENTS";"NP-Tech Loan",#N/A,FALSE,"NOTE PAYMENTS";"NP-Existing Debt",#N/A,FALSE,"NOTE PAYMENTS";"NP-Curr Maturity",#N/A,FALSE,"NOTE PAYMENTS";"NP-Interest Exp",#N/A,FALSE,"NOTE PAYMENTS"}</definedName>
    <definedName name="debt_7" hidden="1">{"NP-New Acquisition",#N/A,FALSE,"NOTE PAYMENTS";"NP-Strategic Loan",#N/A,FALSE,"NOTE PAYMENTS";"NP-Tech Loan",#N/A,FALSE,"NOTE PAYMENTS";"NP-Existing Debt",#N/A,FALSE,"NOTE PAYMENTS";"NP-Curr Maturity",#N/A,FALSE,"NOTE PAYMENTS";"NP-Interest Exp",#N/A,FALSE,"NOTE PAYMENTS"}</definedName>
    <definedName name="debt_8" localSheetId="0" hidden="1">{"NP-New Acquisition",#N/A,FALSE,"NOTE PAYMENTS";"NP-Strategic Loan",#N/A,FALSE,"NOTE PAYMENTS";"NP-Tech Loan",#N/A,FALSE,"NOTE PAYMENTS";"NP-Existing Debt",#N/A,FALSE,"NOTE PAYMENTS";"NP-Curr Maturity",#N/A,FALSE,"NOTE PAYMENTS";"NP-Interest Exp",#N/A,FALSE,"NOTE PAYMENTS"}</definedName>
    <definedName name="debt_8" hidden="1">{"NP-New Acquisition",#N/A,FALSE,"NOTE PAYMENTS";"NP-Strategic Loan",#N/A,FALSE,"NOTE PAYMENTS";"NP-Tech Loan",#N/A,FALSE,"NOTE PAYMENTS";"NP-Existing Debt",#N/A,FALSE,"NOTE PAYMENTS";"NP-Curr Maturity",#N/A,FALSE,"NOTE PAYMENTS";"NP-Interest Exp",#N/A,FALSE,"NOTE PAYMENTS"}</definedName>
    <definedName name="debt000" localSheetId="0" hidden="1">{"NP-New Acquisition",#N/A,FALSE,"NOTE PAYMENTS";"NP-Strategic Loan",#N/A,FALSE,"NOTE PAYMENTS";"NP-Tech Loan",#N/A,FALSE,"NOTE PAYMENTS";"NP-Existing Debt",#N/A,FALSE,"NOTE PAYMENTS";"NP-Curr Maturity",#N/A,FALSE,"NOTE PAYMENTS";"NP-Interest Exp",#N/A,FALSE,"NOTE PAYMENTS"}</definedName>
    <definedName name="debt000" hidden="1">{"NP-New Acquisition",#N/A,FALSE,"NOTE PAYMENTS";"NP-Strategic Loan",#N/A,FALSE,"NOTE PAYMENTS";"NP-Tech Loan",#N/A,FALSE,"NOTE PAYMENTS";"NP-Existing Debt",#N/A,FALSE,"NOTE PAYMENTS";"NP-Curr Maturity",#N/A,FALSE,"NOTE PAYMENTS";"NP-Interest Exp",#N/A,FALSE,"NOTE PAYMENTS"}</definedName>
    <definedName name="debt1" localSheetId="0" hidden="1">{"NP-New Acquisition",#N/A,FALSE,"NOTE PAYMENTS";"NP-Strategic Loan",#N/A,FALSE,"NOTE PAYMENTS";"NP-Tech Loan",#N/A,FALSE,"NOTE PAYMENTS";"NP-Existing Debt",#N/A,FALSE,"NOTE PAYMENTS";"NP-Curr Maturity",#N/A,FALSE,"NOTE PAYMENTS";"NP-Interest Exp",#N/A,FALSE,"NOTE PAYMENTS"}</definedName>
    <definedName name="debt1" hidden="1">{"NP-New Acquisition",#N/A,FALSE,"NOTE PAYMENTS";"NP-Strategic Loan",#N/A,FALSE,"NOTE PAYMENTS";"NP-Tech Loan",#N/A,FALSE,"NOTE PAYMENTS";"NP-Existing Debt",#N/A,FALSE,"NOTE PAYMENTS";"NP-Curr Maturity",#N/A,FALSE,"NOTE PAYMENTS";"NP-Interest Exp",#N/A,FALSE,"NOTE PAYMENTS"}</definedName>
    <definedName name="debt10" localSheetId="0" hidden="1">{"NP-New Acquisition",#N/A,FALSE,"NOTE PAYMENTS";"NP-Strategic Loan",#N/A,FALSE,"NOTE PAYMENTS";"NP-Tech Loan",#N/A,FALSE,"NOTE PAYMENTS";"NP-Existing Debt",#N/A,FALSE,"NOTE PAYMENTS";"NP-Curr Maturity",#N/A,FALSE,"NOTE PAYMENTS";"NP-Interest Exp",#N/A,FALSE,"NOTE PAYMENTS"}</definedName>
    <definedName name="debt10" hidden="1">{"NP-New Acquisition",#N/A,FALSE,"NOTE PAYMENTS";"NP-Strategic Loan",#N/A,FALSE,"NOTE PAYMENTS";"NP-Tech Loan",#N/A,FALSE,"NOTE PAYMENTS";"NP-Existing Debt",#N/A,FALSE,"NOTE PAYMENTS";"NP-Curr Maturity",#N/A,FALSE,"NOTE PAYMENTS";"NP-Interest Exp",#N/A,FALSE,"NOTE PAYMENTS"}</definedName>
    <definedName name="debt2" localSheetId="0" hidden="1">{"NP-New Acquisition",#N/A,FALSE,"NOTE PAYMENTS";"NP-Strategic Loan",#N/A,FALSE,"NOTE PAYMENTS";"NP-Tech Loan",#N/A,FALSE,"NOTE PAYMENTS";"NP-Existing Debt",#N/A,FALSE,"NOTE PAYMENTS";"NP-Curr Maturity",#N/A,FALSE,"NOTE PAYMENTS";"NP-Interest Exp",#N/A,FALSE,"NOTE PAYMENTS"}</definedName>
    <definedName name="debt2" hidden="1">{"NP-New Acquisition",#N/A,FALSE,"NOTE PAYMENTS";"NP-Strategic Loan",#N/A,FALSE,"NOTE PAYMENTS";"NP-Tech Loan",#N/A,FALSE,"NOTE PAYMENTS";"NP-Existing Debt",#N/A,FALSE,"NOTE PAYMENTS";"NP-Curr Maturity",#N/A,FALSE,"NOTE PAYMENTS";"NP-Interest Exp",#N/A,FALSE,"NOTE PAYMENTS"}</definedName>
    <definedName name="debt21" localSheetId="0" hidden="1">{"NP-New Acquisition",#N/A,FALSE,"NOTE PAYMENTS";"NP-Strategic Loan",#N/A,FALSE,"NOTE PAYMENTS";"NP-Tech Loan",#N/A,FALSE,"NOTE PAYMENTS";"NP-Existing Debt",#N/A,FALSE,"NOTE PAYMENTS";"NP-Curr Maturity",#N/A,FALSE,"NOTE PAYMENTS";"NP-Interest Exp",#N/A,FALSE,"NOTE PAYMENTS"}</definedName>
    <definedName name="debt21" hidden="1">{"NP-New Acquisition",#N/A,FALSE,"NOTE PAYMENTS";"NP-Strategic Loan",#N/A,FALSE,"NOTE PAYMENTS";"NP-Tech Loan",#N/A,FALSE,"NOTE PAYMENTS";"NP-Existing Debt",#N/A,FALSE,"NOTE PAYMENTS";"NP-Curr Maturity",#N/A,FALSE,"NOTE PAYMENTS";"NP-Interest Exp",#N/A,FALSE,"NOTE PAYMENTS"}</definedName>
    <definedName name="debt25" localSheetId="0" hidden="1">{"NP-New Acquisition",#N/A,FALSE,"NOTE PAYMENTS";"NP-Strategic Loan",#N/A,FALSE,"NOTE PAYMENTS";"NP-Tech Loan",#N/A,FALSE,"NOTE PAYMENTS";"NP-Existing Debt",#N/A,FALSE,"NOTE PAYMENTS";"NP-Curr Maturity",#N/A,FALSE,"NOTE PAYMENTS";"NP-Interest Exp",#N/A,FALSE,"NOTE PAYMENTS"}</definedName>
    <definedName name="debt25" hidden="1">{"NP-New Acquisition",#N/A,FALSE,"NOTE PAYMENTS";"NP-Strategic Loan",#N/A,FALSE,"NOTE PAYMENTS";"NP-Tech Loan",#N/A,FALSE,"NOTE PAYMENTS";"NP-Existing Debt",#N/A,FALSE,"NOTE PAYMENTS";"NP-Curr Maturity",#N/A,FALSE,"NOTE PAYMENTS";"NP-Interest Exp",#N/A,FALSE,"NOTE PAYMENTS"}</definedName>
    <definedName name="debt26" localSheetId="0" hidden="1">{"NP-New Acquisition",#N/A,FALSE,"NOTE PAYMENTS";"NP-Strategic Loan",#N/A,FALSE,"NOTE PAYMENTS";"NP-Tech Loan",#N/A,FALSE,"NOTE PAYMENTS";"NP-Existing Debt",#N/A,FALSE,"NOTE PAYMENTS";"NP-Curr Maturity",#N/A,FALSE,"NOTE PAYMENTS";"NP-Interest Exp",#N/A,FALSE,"NOTE PAYMENTS"}</definedName>
    <definedName name="debt26" hidden="1">{"NP-New Acquisition",#N/A,FALSE,"NOTE PAYMENTS";"NP-Strategic Loan",#N/A,FALSE,"NOTE PAYMENTS";"NP-Tech Loan",#N/A,FALSE,"NOTE PAYMENTS";"NP-Existing Debt",#N/A,FALSE,"NOTE PAYMENTS";"NP-Curr Maturity",#N/A,FALSE,"NOTE PAYMENTS";"NP-Interest Exp",#N/A,FALSE,"NOTE PAYMENTS"}</definedName>
    <definedName name="debt27" localSheetId="0" hidden="1">{"NP-New Acquisition",#N/A,FALSE,"NOTE PAYMENTS";"NP-Strategic Loan",#N/A,FALSE,"NOTE PAYMENTS";"NP-Tech Loan",#N/A,FALSE,"NOTE PAYMENTS";"NP-Existing Debt",#N/A,FALSE,"NOTE PAYMENTS";"NP-Curr Maturity",#N/A,FALSE,"NOTE PAYMENTS";"NP-Interest Exp",#N/A,FALSE,"NOTE PAYMENTS"}</definedName>
    <definedName name="debt27" hidden="1">{"NP-New Acquisition",#N/A,FALSE,"NOTE PAYMENTS";"NP-Strategic Loan",#N/A,FALSE,"NOTE PAYMENTS";"NP-Tech Loan",#N/A,FALSE,"NOTE PAYMENTS";"NP-Existing Debt",#N/A,FALSE,"NOTE PAYMENTS";"NP-Curr Maturity",#N/A,FALSE,"NOTE PAYMENTS";"NP-Interest Exp",#N/A,FALSE,"NOTE PAYMENTS"}</definedName>
    <definedName name="debt35" localSheetId="0" hidden="1">{"NP-New Acquisition",#N/A,FALSE,"NOTE PAYMENTS";"NP-Strategic Loan",#N/A,FALSE,"NOTE PAYMENTS";"NP-Tech Loan",#N/A,FALSE,"NOTE PAYMENTS";"NP-Existing Debt",#N/A,FALSE,"NOTE PAYMENTS";"NP-Curr Maturity",#N/A,FALSE,"NOTE PAYMENTS";"NP-Interest Exp",#N/A,FALSE,"NOTE PAYMENTS"}</definedName>
    <definedName name="debt35" hidden="1">{"NP-New Acquisition",#N/A,FALSE,"NOTE PAYMENTS";"NP-Strategic Loan",#N/A,FALSE,"NOTE PAYMENTS";"NP-Tech Loan",#N/A,FALSE,"NOTE PAYMENTS";"NP-Existing Debt",#N/A,FALSE,"NOTE PAYMENTS";"NP-Curr Maturity",#N/A,FALSE,"NOTE PAYMENTS";"NP-Interest Exp",#N/A,FALSE,"NOTE PAYMENTS"}</definedName>
    <definedName name="debt36" localSheetId="0" hidden="1">{"NP-New Acquisition",#N/A,FALSE,"NOTE PAYMENTS";"NP-Strategic Loan",#N/A,FALSE,"NOTE PAYMENTS";"NP-Tech Loan",#N/A,FALSE,"NOTE PAYMENTS";"NP-Existing Debt",#N/A,FALSE,"NOTE PAYMENTS";"NP-Curr Maturity",#N/A,FALSE,"NOTE PAYMENTS";"NP-Interest Exp",#N/A,FALSE,"NOTE PAYMENTS"}</definedName>
    <definedName name="debt36" hidden="1">{"NP-New Acquisition",#N/A,FALSE,"NOTE PAYMENTS";"NP-Strategic Loan",#N/A,FALSE,"NOTE PAYMENTS";"NP-Tech Loan",#N/A,FALSE,"NOTE PAYMENTS";"NP-Existing Debt",#N/A,FALSE,"NOTE PAYMENTS";"NP-Curr Maturity",#N/A,FALSE,"NOTE PAYMENTS";"NP-Interest Exp",#N/A,FALSE,"NOTE PAYMENTS"}</definedName>
    <definedName name="debt5" localSheetId="0" hidden="1">{"NP-New Acquisition",#N/A,FALSE,"NOTE PAYMENTS";"NP-Strategic Loan",#N/A,FALSE,"NOTE PAYMENTS";"NP-Tech Loan",#N/A,FALSE,"NOTE PAYMENTS";"NP-Existing Debt",#N/A,FALSE,"NOTE PAYMENTS";"NP-Curr Maturity",#N/A,FALSE,"NOTE PAYMENTS";"NP-Interest Exp",#N/A,FALSE,"NOTE PAYMENTS"}</definedName>
    <definedName name="debt5" hidden="1">{"NP-New Acquisition",#N/A,FALSE,"NOTE PAYMENTS";"NP-Strategic Loan",#N/A,FALSE,"NOTE PAYMENTS";"NP-Tech Loan",#N/A,FALSE,"NOTE PAYMENTS";"NP-Existing Debt",#N/A,FALSE,"NOTE PAYMENTS";"NP-Curr Maturity",#N/A,FALSE,"NOTE PAYMENTS";"NP-Interest Exp",#N/A,FALSE,"NOTE PAYMENTS"}</definedName>
    <definedName name="debt6" localSheetId="0" hidden="1">{"NP-New Acquisition",#N/A,FALSE,"NOTE PAYMENTS";"NP-Strategic Loan",#N/A,FALSE,"NOTE PAYMENTS";"NP-Tech Loan",#N/A,FALSE,"NOTE PAYMENTS";"NP-Existing Debt",#N/A,FALSE,"NOTE PAYMENTS";"NP-Curr Maturity",#N/A,FALSE,"NOTE PAYMENTS";"NP-Interest Exp",#N/A,FALSE,"NOTE PAYMENTS"}</definedName>
    <definedName name="debt6" hidden="1">{"NP-New Acquisition",#N/A,FALSE,"NOTE PAYMENTS";"NP-Strategic Loan",#N/A,FALSE,"NOTE PAYMENTS";"NP-Tech Loan",#N/A,FALSE,"NOTE PAYMENTS";"NP-Existing Debt",#N/A,FALSE,"NOTE PAYMENTS";"NP-Curr Maturity",#N/A,FALSE,"NOTE PAYMENTS";"NP-Interest Exp",#N/A,FALSE,"NOTE PAYMENTS"}</definedName>
    <definedName name="debt66" localSheetId="0" hidden="1">{"NP-New Acquisition",#N/A,FALSE,"NOTE PAYMENTS";"NP-Strategic Loan",#N/A,FALSE,"NOTE PAYMENTS";"NP-Tech Loan",#N/A,FALSE,"NOTE PAYMENTS";"NP-Existing Debt",#N/A,FALSE,"NOTE PAYMENTS";"NP-Curr Maturity",#N/A,FALSE,"NOTE PAYMENTS";"NP-Interest Exp",#N/A,FALSE,"NOTE PAYMENTS"}</definedName>
    <definedName name="debt66" hidden="1">{"NP-New Acquisition",#N/A,FALSE,"NOTE PAYMENTS";"NP-Strategic Loan",#N/A,FALSE,"NOTE PAYMENTS";"NP-Tech Loan",#N/A,FALSE,"NOTE PAYMENTS";"NP-Existing Debt",#N/A,FALSE,"NOTE PAYMENTS";"NP-Curr Maturity",#N/A,FALSE,"NOTE PAYMENTS";"NP-Interest Exp",#N/A,FALSE,"NOTE PAYMENTS"}</definedName>
    <definedName name="debt7" localSheetId="0" hidden="1">{"NP-New Acquisition",#N/A,FALSE,"NOTE PAYMENTS";"NP-Strategic Loan",#N/A,FALSE,"NOTE PAYMENTS";"NP-Tech Loan",#N/A,FALSE,"NOTE PAYMENTS";"NP-Existing Debt",#N/A,FALSE,"NOTE PAYMENTS";"NP-Curr Maturity",#N/A,FALSE,"NOTE PAYMENTS";"NP-Interest Exp",#N/A,FALSE,"NOTE PAYMENTS"}</definedName>
    <definedName name="debt7" hidden="1">{"NP-New Acquisition",#N/A,FALSE,"NOTE PAYMENTS";"NP-Strategic Loan",#N/A,FALSE,"NOTE PAYMENTS";"NP-Tech Loan",#N/A,FALSE,"NOTE PAYMENTS";"NP-Existing Debt",#N/A,FALSE,"NOTE PAYMENTS";"NP-Curr Maturity",#N/A,FALSE,"NOTE PAYMENTS";"NP-Interest Exp",#N/A,FALSE,"NOTE PAYMENTS"}</definedName>
    <definedName name="debt8" localSheetId="0" hidden="1">{"NP-New Acquisition",#N/A,FALSE,"NOTE PAYMENTS";"NP-Strategic Loan",#N/A,FALSE,"NOTE PAYMENTS";"NP-Tech Loan",#N/A,FALSE,"NOTE PAYMENTS";"NP-Existing Debt",#N/A,FALSE,"NOTE PAYMENTS";"NP-Curr Maturity",#N/A,FALSE,"NOTE PAYMENTS";"NP-Interest Exp",#N/A,FALSE,"NOTE PAYMENTS"}</definedName>
    <definedName name="debt8" hidden="1">{"NP-New Acquisition",#N/A,FALSE,"NOTE PAYMENTS";"NP-Strategic Loan",#N/A,FALSE,"NOTE PAYMENTS";"NP-Tech Loan",#N/A,FALSE,"NOTE PAYMENTS";"NP-Existing Debt",#N/A,FALSE,"NOTE PAYMENTS";"NP-Curr Maturity",#N/A,FALSE,"NOTE PAYMENTS";"NP-Interest Exp",#N/A,FALSE,"NOTE PAYMENTS"}</definedName>
    <definedName name="DeleteRange" hidden="1">[11]!DeleteRange</definedName>
    <definedName name="DeleteTable" hidden="1">[11]!DeleteTable</definedName>
    <definedName name="dev_tech" hidden="1">[13]BEV!#REF!</definedName>
    <definedName name="df"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g" localSheetId="0" hidden="1">{"YTDONLY",#N/A,FALSE,"09-SUM  ";"REGULAR1",#N/A,FALSE,"09-SUM  "}</definedName>
    <definedName name="dfg" hidden="1">{"YTDONLY",#N/A,FALSE,"09-SUM  ";"REGULAR1",#N/A,FALSE,"09-SUM  "}</definedName>
    <definedName name="dfr" localSheetId="0" hidden="1">{#N/A,#N/A,TRUE,"Revenue Summary";#N/A,#N/A,TRUE,"DOS";#N/A,#N/A,TRUE,"Graph1";#N/A,#N/A,TRUE,"Graph2";#N/A,#N/A,TRUE,"Graph3"}</definedName>
    <definedName name="dfr" hidden="1">{#N/A,#N/A,TRUE,"Revenue Summary";#N/A,#N/A,TRUE,"DOS";#N/A,#N/A,TRUE,"Graph1";#N/A,#N/A,TRUE,"Graph2";#N/A,#N/A,TRUE,"Graph3"}</definedName>
    <definedName name="DG" hidden="1">[14]ORLANDO!#REF!</definedName>
    <definedName name="dist_vlalue" hidden="1">[15]BS!#REF!</definedName>
    <definedName name="DME_BeforeCloseCompleted" hidden="1">"False"</definedName>
    <definedName name="DME_Dirty" hidden="1">"False"</definedName>
    <definedName name="DME_DocumentFlags" hidden="1">"1"</definedName>
    <definedName name="DME_DocumentID" hidden="1">"::ODMA\DME-MSE\TAX-27764"</definedName>
    <definedName name="DME_DocumentOpened" hidden="1">"True"</definedName>
    <definedName name="DME_DocumentTitle" hidden="1">"TAX-27764 - Poodle Values Final (NMW-Apr 29 execution)"</definedName>
    <definedName name="DME_LocalFile" hidden="1">"True"</definedName>
    <definedName name="DME_NextWindowNumber" hidden="1">"2"</definedName>
    <definedName name="dsdasd" localSheetId="0" hidden="1">{#N/A,#N/A,FALSE,"MARKETING"}</definedName>
    <definedName name="dsdasd" hidden="1">{#N/A,#N/A,FALSE,"MARKETING"}</definedName>
    <definedName name="dss" localSheetId="0" hidden="1">{#N/A,#N/A,TRUE,"Revenue Summary";#N/A,#N/A,TRUE,"DOS";#N/A,#N/A,TRUE,"Graph1";#N/A,#N/A,TRUE,"Graph2";#N/A,#N/A,TRUE,"Graph3"}</definedName>
    <definedName name="dss" hidden="1">{#N/A,#N/A,TRUE,"Revenue Summary";#N/A,#N/A,TRUE,"DOS";#N/A,#N/A,TRUE,"Graph1";#N/A,#N/A,TRUE,"Graph2";#N/A,#N/A,TRUE,"Graph3"}</definedName>
    <definedName name="dwe" hidden="1">[1]soc1!#REF!</definedName>
    <definedName name="Erisa" localSheetId="0" hidden="1">{#N/A,#N/A,FALSE,"מאזן בוחן";"כל_מאזן_בוחן",#N/A,FALSE,"מאזן בוחן"}</definedName>
    <definedName name="Erisa" hidden="1">{#N/A,#N/A,FALSE,"מאזן בוחן";"כל_מאזן_בוחן",#N/A,FALSE,"מאזן בוחן"}</definedName>
    <definedName name="EV__EXPOPTIONS__" hidden="1">0</definedName>
    <definedName name="EV__LASTREFTIME__" hidden="1">39786.7397453704</definedName>
    <definedName name="EV__MAXEXPCOLS__" hidden="1">100</definedName>
    <definedName name="EV__MAXEXPROWS__" hidden="1">65000</definedName>
    <definedName name="EV__MEMORYCVW__" hidden="1">0</definedName>
    <definedName name="EV__WBEVMODE__" hidden="1">0</definedName>
    <definedName name="EV__WBREFOPTIONS__" hidden="1">134217735</definedName>
    <definedName name="EV__WBVERSION__" hidden="1">0</definedName>
    <definedName name="ewtre4tet" localSheetId="0" hidden="1">{"YTDONLY",#N/A,FALSE,"09-SUM  ";"REGULAR1",#N/A,FALSE,"09-SUM  "}</definedName>
    <definedName name="ewtre4tet" hidden="1">{"YTDONLY",#N/A,FALSE,"09-SUM  ";"REGULAR1",#N/A,FALSE,"09-SUM  "}</definedName>
    <definedName name="ewtrewrewrew" localSheetId="0" hidden="1">{"YEAR00",#N/A,FALSE,"Sheet 1"}</definedName>
    <definedName name="ewtrewrewrew" hidden="1">{"YEAR00",#N/A,FALSE,"Sheet 1"}</definedName>
    <definedName name="ExactAddinReports" hidden="1">1</definedName>
    <definedName name="exec" localSheetId="0" hidden="1">{#N/A,#N/A,TRUE,"Revenue Summary";#N/A,#N/A,TRUE,"DOS";#N/A,#N/A,TRUE,"Graph1";#N/A,#N/A,TRUE,"Graph2";#N/A,#N/A,TRUE,"Graph3"}</definedName>
    <definedName name="exec" hidden="1">{#N/A,#N/A,TRUE,"Revenue Summary";#N/A,#N/A,TRUE,"DOS";#N/A,#N/A,TRUE,"Graph1";#N/A,#N/A,TRUE,"Graph2";#N/A,#N/A,TRUE,"Graph3"}</definedName>
    <definedName name="f" hidden="1">[1]soc1!#REF!</definedName>
    <definedName name="FD" hidden="1">'[16]FDCD OCT'!$C$38</definedName>
    <definedName name="FD.XLS" hidden="1">'[16]FDCD OCT'!$C$385:$I$518</definedName>
    <definedName name="fdbfdb" localSheetId="0" hidden="1">{#N/A,#N/A,TRUE,"Revenue Summary";#N/A,#N/A,TRUE,"DOS";#N/A,#N/A,TRUE,"Graph1";#N/A,#N/A,TRUE,"Graph2";#N/A,#N/A,TRUE,"Graph3"}</definedName>
    <definedName name="fdbfdb" hidden="1">{#N/A,#N/A,TRUE,"Revenue Summary";#N/A,#N/A,TRUE,"DOS";#N/A,#N/A,TRUE,"Graph1";#N/A,#N/A,TRUE,"Graph2";#N/A,#N/A,TRUE,"Graph3"}</definedName>
    <definedName name="fds"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ds"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fffff" localSheetId="0" hidden="1">{"COM",#N/A,FALSE,"800 10th"}</definedName>
    <definedName name="ffffff" hidden="1">{"COM",#N/A,FALSE,"800 10th"}</definedName>
    <definedName name="fgh"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gfhgh" localSheetId="0" hidden="1">{"YTDONLY",#N/A,FALSE,"09-SUM  ";"REGULAR1",#N/A,FALSE,"09-SUM  "}</definedName>
    <definedName name="fghgfhgh" hidden="1">{"YTDONLY",#N/A,FALSE,"09-SUM  ";"REGULAR1",#N/A,FALSE,"09-SUM  "}</definedName>
    <definedName name="fhfgd" localSheetId="0" hidden="1">{"YTDONLY",#N/A,FALSE,"09-SUM  ";"REGULAR1",#N/A,FALSE,"09-SUM  "}</definedName>
    <definedName name="fhfgd" hidden="1">{"YTDONLY",#N/A,FALSE,"09-SUM  ";"REGULAR1",#N/A,FALSE,"09-SUM  "}</definedName>
    <definedName name="fina" localSheetId="0" hidden="1">{"Balance Sheet",#N/A,FALSE,"CONS BS";"Income Stmt",#N/A,FALSE,"CONS IS";"Cash Flow",#N/A,FALSE,"CONS BS";"Debt Service",#N/A,FALSE,"CONS BS";"Pref Div",#N/A,FALSE,"PREF STK ";"Check figures",#N/A,FALSE,"CONS BS";"CNA Je's",#N/A,FALSE,"CNA Je's"}</definedName>
    <definedName name="fina" hidden="1">{"Balance Sheet",#N/A,FALSE,"CONS BS";"Income Stmt",#N/A,FALSE,"CONS IS";"Cash Flow",#N/A,FALSE,"CONS BS";"Debt Service",#N/A,FALSE,"CONS BS";"Pref Div",#N/A,FALSE,"PREF STK ";"Check figures",#N/A,FALSE,"CONS BS";"CNA Je's",#N/A,FALSE,"CNA Je's"}</definedName>
    <definedName name="fina_0" localSheetId="0" hidden="1">{"Balance Sheet",#N/A,FALSE,"CONS BS";"Income Stmt",#N/A,FALSE,"CONS IS";"Cash Flow",#N/A,FALSE,"CONS BS";"Debt Service",#N/A,FALSE,"CONS BS";"Pref Div",#N/A,FALSE,"PREF STK ";"Check figures",#N/A,FALSE,"CONS BS";"CNA Je's",#N/A,FALSE,"CNA Je's"}</definedName>
    <definedName name="fina_0" hidden="1">{"Balance Sheet",#N/A,FALSE,"CONS BS";"Income Stmt",#N/A,FALSE,"CONS IS";"Cash Flow",#N/A,FALSE,"CONS BS";"Debt Service",#N/A,FALSE,"CONS BS";"Pref Div",#N/A,FALSE,"PREF STK ";"Check figures",#N/A,FALSE,"CONS BS";"CNA Je's",#N/A,FALSE,"CNA Je's"}</definedName>
    <definedName name="fina_26" localSheetId="0" hidden="1">{"Balance Sheet",#N/A,FALSE,"CONS BS";"Income Stmt",#N/A,FALSE,"CONS IS";"Cash Flow",#N/A,FALSE,"CONS BS";"Debt Service",#N/A,FALSE,"CONS BS";"Pref Div",#N/A,FALSE,"PREF STK ";"Check figures",#N/A,FALSE,"CONS BS";"CNA Je's",#N/A,FALSE,"CNA Je's"}</definedName>
    <definedName name="fina_26" hidden="1">{"Balance Sheet",#N/A,FALSE,"CONS BS";"Income Stmt",#N/A,FALSE,"CONS IS";"Cash Flow",#N/A,FALSE,"CONS BS";"Debt Service",#N/A,FALSE,"CONS BS";"Pref Div",#N/A,FALSE,"PREF STK ";"Check figures",#N/A,FALSE,"CONS BS";"CNA Je's",#N/A,FALSE,"CNA Je's"}</definedName>
    <definedName name="fina_3" localSheetId="0" hidden="1">{"Balance Sheet",#N/A,FALSE,"CONS BS";"Income Stmt",#N/A,FALSE,"CONS IS";"Cash Flow",#N/A,FALSE,"CONS BS";"Debt Service",#N/A,FALSE,"CONS BS";"Pref Div",#N/A,FALSE,"PREF STK ";"Check figures",#N/A,FALSE,"CONS BS";"CNA Je's",#N/A,FALSE,"CNA Je's"}</definedName>
    <definedName name="fina_3" hidden="1">{"Balance Sheet",#N/A,FALSE,"CONS BS";"Income Stmt",#N/A,FALSE,"CONS IS";"Cash Flow",#N/A,FALSE,"CONS BS";"Debt Service",#N/A,FALSE,"CONS BS";"Pref Div",#N/A,FALSE,"PREF STK ";"Check figures",#N/A,FALSE,"CONS BS";"CNA Je's",#N/A,FALSE,"CNA Je's"}</definedName>
    <definedName name="fina_33" localSheetId="0" hidden="1">{"Balance Sheet",#N/A,FALSE,"CONS BS";"Income Stmt",#N/A,FALSE,"CONS IS";"Cash Flow",#N/A,FALSE,"CONS BS";"Debt Service",#N/A,FALSE,"CONS BS";"Pref Div",#N/A,FALSE,"PREF STK ";"Check figures",#N/A,FALSE,"CONS BS";"CNA Je's",#N/A,FALSE,"CNA Je's"}</definedName>
    <definedName name="fina_33" hidden="1">{"Balance Sheet",#N/A,FALSE,"CONS BS";"Income Stmt",#N/A,FALSE,"CONS IS";"Cash Flow",#N/A,FALSE,"CONS BS";"Debt Service",#N/A,FALSE,"CONS BS";"Pref Div",#N/A,FALSE,"PREF STK ";"Check figures",#N/A,FALSE,"CONS BS";"CNA Je's",#N/A,FALSE,"CNA Je's"}</definedName>
    <definedName name="fina_4" localSheetId="0" hidden="1">{"Balance Sheet",#N/A,FALSE,"CONS BS";"Income Stmt",#N/A,FALSE,"CONS IS";"Cash Flow",#N/A,FALSE,"CONS BS";"Debt Service",#N/A,FALSE,"CONS BS";"Pref Div",#N/A,FALSE,"PREF STK ";"Check figures",#N/A,FALSE,"CONS BS";"CNA Je's",#N/A,FALSE,"CNA Je's"}</definedName>
    <definedName name="fina_4" hidden="1">{"Balance Sheet",#N/A,FALSE,"CONS BS";"Income Stmt",#N/A,FALSE,"CONS IS";"Cash Flow",#N/A,FALSE,"CONS BS";"Debt Service",#N/A,FALSE,"CONS BS";"Pref Div",#N/A,FALSE,"PREF STK ";"Check figures",#N/A,FALSE,"CONS BS";"CNA Je's",#N/A,FALSE,"CNA Je's"}</definedName>
    <definedName name="fina_44" localSheetId="0" hidden="1">{"Balance Sheet",#N/A,FALSE,"CONS BS";"Income Stmt",#N/A,FALSE,"CONS IS";"Cash Flow",#N/A,FALSE,"CONS BS";"Debt Service",#N/A,FALSE,"CONS BS";"Pref Div",#N/A,FALSE,"PREF STK ";"Check figures",#N/A,FALSE,"CONS BS";"CNA Je's",#N/A,FALSE,"CNA Je's"}</definedName>
    <definedName name="fina_44" hidden="1">{"Balance Sheet",#N/A,FALSE,"CONS BS";"Income Stmt",#N/A,FALSE,"CONS IS";"Cash Flow",#N/A,FALSE,"CONS BS";"Debt Service",#N/A,FALSE,"CONS BS";"Pref Div",#N/A,FALSE,"PREF STK ";"Check figures",#N/A,FALSE,"CONS BS";"CNA Je's",#N/A,FALSE,"CNA Je's"}</definedName>
    <definedName name="fina_6" localSheetId="0" hidden="1">{"Balance Sheet",#N/A,FALSE,"CONS BS";"Income Stmt",#N/A,FALSE,"CONS IS";"Cash Flow",#N/A,FALSE,"CONS BS";"Debt Service",#N/A,FALSE,"CONS BS";"Pref Div",#N/A,FALSE,"PREF STK ";"Check figures",#N/A,FALSE,"CONS BS";"CNA Je's",#N/A,FALSE,"CNA Je's"}</definedName>
    <definedName name="fina_6" hidden="1">{"Balance Sheet",#N/A,FALSE,"CONS BS";"Income Stmt",#N/A,FALSE,"CONS IS";"Cash Flow",#N/A,FALSE,"CONS BS";"Debt Service",#N/A,FALSE,"CONS BS";"Pref Div",#N/A,FALSE,"PREF STK ";"Check figures",#N/A,FALSE,"CONS BS";"CNA Je's",#N/A,FALSE,"CNA Je's"}</definedName>
    <definedName name="fina_66" localSheetId="0" hidden="1">{"Balance Sheet",#N/A,FALSE,"CONS BS";"Income Stmt",#N/A,FALSE,"CONS IS";"Cash Flow",#N/A,FALSE,"CONS BS";"Debt Service",#N/A,FALSE,"CONS BS";"Pref Div",#N/A,FALSE,"PREF STK ";"Check figures",#N/A,FALSE,"CONS BS";"CNA Je's",#N/A,FALSE,"CNA Je's"}</definedName>
    <definedName name="fina_66" hidden="1">{"Balance Sheet",#N/A,FALSE,"CONS BS";"Income Stmt",#N/A,FALSE,"CONS IS";"Cash Flow",#N/A,FALSE,"CONS BS";"Debt Service",#N/A,FALSE,"CONS BS";"Pref Div",#N/A,FALSE,"PREF STK ";"Check figures",#N/A,FALSE,"CONS BS";"CNA Je's",#N/A,FALSE,"CNA Je's"}</definedName>
    <definedName name="fina_7" localSheetId="0" hidden="1">{"Balance Sheet",#N/A,FALSE,"CONS BS";"Income Stmt",#N/A,FALSE,"CONS IS";"Cash Flow",#N/A,FALSE,"CONS BS";"Debt Service",#N/A,FALSE,"CONS BS";"Pref Div",#N/A,FALSE,"PREF STK ";"Check figures",#N/A,FALSE,"CONS BS";"CNA Je's",#N/A,FALSE,"CNA Je's"}</definedName>
    <definedName name="fina_7" hidden="1">{"Balance Sheet",#N/A,FALSE,"CONS BS";"Income Stmt",#N/A,FALSE,"CONS IS";"Cash Flow",#N/A,FALSE,"CONS BS";"Debt Service",#N/A,FALSE,"CONS BS";"Pref Div",#N/A,FALSE,"PREF STK ";"Check figures",#N/A,FALSE,"CONS BS";"CNA Je's",#N/A,FALSE,"CNA Je's"}</definedName>
    <definedName name="fina_77" localSheetId="0" hidden="1">{"Balance Sheet",#N/A,FALSE,"CONS BS";"Income Stmt",#N/A,FALSE,"CONS IS";"Cash Flow",#N/A,FALSE,"CONS BS";"Debt Service",#N/A,FALSE,"CONS BS";"Pref Div",#N/A,FALSE,"PREF STK ";"Check figures",#N/A,FALSE,"CONS BS";"CNA Je's",#N/A,FALSE,"CNA Je's"}</definedName>
    <definedName name="fina_77" hidden="1">{"Balance Sheet",#N/A,FALSE,"CONS BS";"Income Stmt",#N/A,FALSE,"CONS IS";"Cash Flow",#N/A,FALSE,"CONS BS";"Debt Service",#N/A,FALSE,"CONS BS";"Pref Div",#N/A,FALSE,"PREF STK ";"Check figures",#N/A,FALSE,"CONS BS";"CNA Je's",#N/A,FALSE,"CNA Je's"}</definedName>
    <definedName name="fina0" localSheetId="0" hidden="1">{"Balance Sheet",#N/A,FALSE,"CONS BS";"Income Stmt",#N/A,FALSE,"CONS IS";"Cash Flow",#N/A,FALSE,"CONS BS";"Debt Service",#N/A,FALSE,"CONS BS";"Pref Div",#N/A,FALSE,"PREF STK ";"Check figures",#N/A,FALSE,"CONS BS";"CNA Je's",#N/A,FALSE,"CNA Je's"}</definedName>
    <definedName name="fina0" hidden="1">{"Balance Sheet",#N/A,FALSE,"CONS BS";"Income Stmt",#N/A,FALSE,"CONS IS";"Cash Flow",#N/A,FALSE,"CONS BS";"Debt Service",#N/A,FALSE,"CONS BS";"Pref Div",#N/A,FALSE,"PREF STK ";"Check figures",#N/A,FALSE,"CONS BS";"CNA Je's",#N/A,FALSE,"CNA Je's"}</definedName>
    <definedName name="fina26" localSheetId="0" hidden="1">{"Balance Sheet",#N/A,FALSE,"CONS BS";"Income Stmt",#N/A,FALSE,"CONS IS";"Cash Flow",#N/A,FALSE,"CONS BS";"Debt Service",#N/A,FALSE,"CONS BS";"Pref Div",#N/A,FALSE,"PREF STK ";"Check figures",#N/A,FALSE,"CONS BS";"CNA Je's",#N/A,FALSE,"CNA Je's"}</definedName>
    <definedName name="fina26" hidden="1">{"Balance Sheet",#N/A,FALSE,"CONS BS";"Income Stmt",#N/A,FALSE,"CONS IS";"Cash Flow",#N/A,FALSE,"CONS BS";"Debt Service",#N/A,FALSE,"CONS BS";"Pref Div",#N/A,FALSE,"PREF STK ";"Check figures",#N/A,FALSE,"CONS BS";"CNA Je's",#N/A,FALSE,"CNA Je's"}</definedName>
    <definedName name="fina3" localSheetId="0" hidden="1">{"Balance Sheet",#N/A,FALSE,"CONS BS";"Income Stmt",#N/A,FALSE,"CONS IS";"Cash Flow",#N/A,FALSE,"CONS BS";"Debt Service",#N/A,FALSE,"CONS BS";"Pref Div",#N/A,FALSE,"PREF STK ";"Check figures",#N/A,FALSE,"CONS BS";"CNA Je's",#N/A,FALSE,"CNA Je's"}</definedName>
    <definedName name="fina3" hidden="1">{"Balance Sheet",#N/A,FALSE,"CONS BS";"Income Stmt",#N/A,FALSE,"CONS IS";"Cash Flow",#N/A,FALSE,"CONS BS";"Debt Service",#N/A,FALSE,"CONS BS";"Pref Div",#N/A,FALSE,"PREF STK ";"Check figures",#N/A,FALSE,"CONS BS";"CNA Je's",#N/A,FALSE,"CNA Je's"}</definedName>
    <definedName name="fina33" localSheetId="0" hidden="1">{"Balance Sheet",#N/A,FALSE,"CONS BS";"Income Stmt",#N/A,FALSE,"CONS IS";"Cash Flow",#N/A,FALSE,"CONS BS";"Debt Service",#N/A,FALSE,"CONS BS";"Pref Div",#N/A,FALSE,"PREF STK ";"Check figures",#N/A,FALSE,"CONS BS";"CNA Je's",#N/A,FALSE,"CNA Je's"}</definedName>
    <definedName name="fina33" hidden="1">{"Balance Sheet",#N/A,FALSE,"CONS BS";"Income Stmt",#N/A,FALSE,"CONS IS";"Cash Flow",#N/A,FALSE,"CONS BS";"Debt Service",#N/A,FALSE,"CONS BS";"Pref Div",#N/A,FALSE,"PREF STK ";"Check figures",#N/A,FALSE,"CONS BS";"CNA Je's",#N/A,FALSE,"CNA Je's"}</definedName>
    <definedName name="fina4" localSheetId="0" hidden="1">{"Balance Sheet",#N/A,FALSE,"CONS BS";"Income Stmt",#N/A,FALSE,"CONS IS";"Cash Flow",#N/A,FALSE,"CONS BS";"Debt Service",#N/A,FALSE,"CONS BS";"Pref Div",#N/A,FALSE,"PREF STK ";"Check figures",#N/A,FALSE,"CONS BS";"CNA Je's",#N/A,FALSE,"CNA Je's"}</definedName>
    <definedName name="fina4" hidden="1">{"Balance Sheet",#N/A,FALSE,"CONS BS";"Income Stmt",#N/A,FALSE,"CONS IS";"Cash Flow",#N/A,FALSE,"CONS BS";"Debt Service",#N/A,FALSE,"CONS BS";"Pref Div",#N/A,FALSE,"PREF STK ";"Check figures",#N/A,FALSE,"CONS BS";"CNA Je's",#N/A,FALSE,"CNA Je's"}</definedName>
    <definedName name="fina44" localSheetId="0" hidden="1">{"Balance Sheet",#N/A,FALSE,"CONS BS";"Income Stmt",#N/A,FALSE,"CONS IS";"Cash Flow",#N/A,FALSE,"CONS BS";"Debt Service",#N/A,FALSE,"CONS BS";"Pref Div",#N/A,FALSE,"PREF STK ";"Check figures",#N/A,FALSE,"CONS BS";"CNA Je's",#N/A,FALSE,"CNA Je's"}</definedName>
    <definedName name="fina44" hidden="1">{"Balance Sheet",#N/A,FALSE,"CONS BS";"Income Stmt",#N/A,FALSE,"CONS IS";"Cash Flow",#N/A,FALSE,"CONS BS";"Debt Service",#N/A,FALSE,"CONS BS";"Pref Div",#N/A,FALSE,"PREF STK ";"Check figures",#N/A,FALSE,"CONS BS";"CNA Je's",#N/A,FALSE,"CNA Je's"}</definedName>
    <definedName name="fina6" localSheetId="0" hidden="1">{"Balance Sheet",#N/A,FALSE,"CONS BS";"Income Stmt",#N/A,FALSE,"CONS IS";"Cash Flow",#N/A,FALSE,"CONS BS";"Debt Service",#N/A,FALSE,"CONS BS";"Pref Div",#N/A,FALSE,"PREF STK ";"Check figures",#N/A,FALSE,"CONS BS";"CNA Je's",#N/A,FALSE,"CNA Je's"}</definedName>
    <definedName name="fina6" hidden="1">{"Balance Sheet",#N/A,FALSE,"CONS BS";"Income Stmt",#N/A,FALSE,"CONS IS";"Cash Flow",#N/A,FALSE,"CONS BS";"Debt Service",#N/A,FALSE,"CONS BS";"Pref Div",#N/A,FALSE,"PREF STK ";"Check figures",#N/A,FALSE,"CONS BS";"CNA Je's",#N/A,FALSE,"CNA Je's"}</definedName>
    <definedName name="fina66" localSheetId="0" hidden="1">{"Balance Sheet",#N/A,FALSE,"CONS BS";"Income Stmt",#N/A,FALSE,"CONS IS";"Cash Flow",#N/A,FALSE,"CONS BS";"Debt Service",#N/A,FALSE,"CONS BS";"Pref Div",#N/A,FALSE,"PREF STK ";"Check figures",#N/A,FALSE,"CONS BS";"CNA Je's",#N/A,FALSE,"CNA Je's"}</definedName>
    <definedName name="fina66" hidden="1">{"Balance Sheet",#N/A,FALSE,"CONS BS";"Income Stmt",#N/A,FALSE,"CONS IS";"Cash Flow",#N/A,FALSE,"CONS BS";"Debt Service",#N/A,FALSE,"CONS BS";"Pref Div",#N/A,FALSE,"PREF STK ";"Check figures",#N/A,FALSE,"CONS BS";"CNA Je's",#N/A,FALSE,"CNA Je's"}</definedName>
    <definedName name="fina7" localSheetId="0" hidden="1">{"Balance Sheet",#N/A,FALSE,"CONS BS";"Income Stmt",#N/A,FALSE,"CONS IS";"Cash Flow",#N/A,FALSE,"CONS BS";"Debt Service",#N/A,FALSE,"CONS BS";"Pref Div",#N/A,FALSE,"PREF STK ";"Check figures",#N/A,FALSE,"CONS BS";"CNA Je's",#N/A,FALSE,"CNA Je's"}</definedName>
    <definedName name="fina7" hidden="1">{"Balance Sheet",#N/A,FALSE,"CONS BS";"Income Stmt",#N/A,FALSE,"CONS IS";"Cash Flow",#N/A,FALSE,"CONS BS";"Debt Service",#N/A,FALSE,"CONS BS";"Pref Div",#N/A,FALSE,"PREF STK ";"Check figures",#N/A,FALSE,"CONS BS";"CNA Je's",#N/A,FALSE,"CNA Je's"}</definedName>
    <definedName name="fina77" localSheetId="0" hidden="1">{"Balance Sheet",#N/A,FALSE,"CONS BS";"Income Stmt",#N/A,FALSE,"CONS IS";"Cash Flow",#N/A,FALSE,"CONS BS";"Debt Service",#N/A,FALSE,"CONS BS";"Pref Div",#N/A,FALSE,"PREF STK ";"Check figures",#N/A,FALSE,"CONS BS";"CNA Je's",#N/A,FALSE,"CNA Je's"}</definedName>
    <definedName name="fina77" hidden="1">{"Balance Sheet",#N/A,FALSE,"CONS BS";"Income Stmt",#N/A,FALSE,"CONS IS";"Cash Flow",#N/A,FALSE,"CONS BS";"Debt Service",#N/A,FALSE,"CONS BS";"Pref Div",#N/A,FALSE,"PREF STK ";"Check figures",#N/A,FALSE,"CONS BS";"CNA Je's",#N/A,FALSE,"CNA Je's"}</definedName>
    <definedName name="finaa" localSheetId="0" hidden="1">{"Balance Sheet",#N/A,FALSE,"CONS BS";"Income Stmt",#N/A,FALSE,"CONS IS";"Cash Flow",#N/A,FALSE,"CONS BS";"Debt Service",#N/A,FALSE,"CONS BS";"Pref Div",#N/A,FALSE,"PREF STK ";"Check figures",#N/A,FALSE,"CONS BS";"CNA Je's",#N/A,FALSE,"CNA Je's"}</definedName>
    <definedName name="finaa" hidden="1">{"Balance Sheet",#N/A,FALSE,"CONS BS";"Income Stmt",#N/A,FALSE,"CONS IS";"Cash Flow",#N/A,FALSE,"CONS BS";"Debt Service",#N/A,FALSE,"CONS BS";"Pref Div",#N/A,FALSE,"PREF STK ";"Check figures",#N/A,FALSE,"CONS BS";"CNA Je's",#N/A,FALSE,"CNA Je's"}</definedName>
    <definedName name="financia" localSheetId="0" hidden="1">{"Balance Sheet",#N/A,FALSE,"CONS BS";"Income Stmt",#N/A,FALSE,"CONS IS";"Cash Flow",#N/A,FALSE,"CONS BS";"Debt Service",#N/A,FALSE,"CONS BS";"Pref Div",#N/A,FALSE,"PREF STK ";"Check figures",#N/A,FALSE,"CONS BS";"CNA Je's",#N/A,FALSE,"CNA Je's"}</definedName>
    <definedName name="financia" hidden="1">{"Balance Sheet",#N/A,FALSE,"CONS BS";"Income Stmt",#N/A,FALSE,"CONS IS";"Cash Flow",#N/A,FALSE,"CONS BS";"Debt Service",#N/A,FALSE,"CONS BS";"Pref Div",#N/A,FALSE,"PREF STK ";"Check figures",#N/A,FALSE,"CONS BS";"CNA Je's",#N/A,FALSE,"CNA Je's"}</definedName>
    <definedName name="financial" localSheetId="0" hidden="1">{"Balance Sheet",#N/A,FALSE,"CONS BS";"Income Stmt",#N/A,FALSE,"CONS IS";"Cash Flow",#N/A,FALSE,"CONS BS";"Debt Service",#N/A,FALSE,"CONS BS";"Pref Div",#N/A,FALSE,"PREF STK ";"Check figures",#N/A,FALSE,"CONS BS";"CNA Je's",#N/A,FALSE,"CNA Je's"}</definedName>
    <definedName name="financial" hidden="1">{"Balance Sheet",#N/A,FALSE,"CONS BS";"Income Stmt",#N/A,FALSE,"CONS IS";"Cash Flow",#N/A,FALSE,"CONS BS";"Debt Service",#N/A,FALSE,"CONS BS";"Pref Div",#N/A,FALSE,"PREF STK ";"Check figures",#N/A,FALSE,"CONS BS";"CNA Je's",#N/A,FALSE,"CNA Je's"}</definedName>
    <definedName name="finast1" localSheetId="0" hidden="1">{"Balance Sheet",#N/A,FALSE,"CONS BS";"Income Stmt",#N/A,FALSE,"CONS IS";"Cash Flow",#N/A,FALSE,"CONS BS";"Debt Service",#N/A,FALSE,"CONS BS";"Pref Div",#N/A,FALSE,"PREF STK ";"Check figures",#N/A,FALSE,"CONS BS";"CNA Je's",#N/A,FALSE,"CNA Je's"}</definedName>
    <definedName name="finast1" hidden="1">{"Balance Sheet",#N/A,FALSE,"CONS BS";"Income Stmt",#N/A,FALSE,"CONS IS";"Cash Flow",#N/A,FALSE,"CONS BS";"Debt Service",#N/A,FALSE,"CONS BS";"Pref Div",#N/A,FALSE,"PREF STK ";"Check figures",#N/A,FALSE,"CONS BS";"CNA Je's",#N/A,FALSE,"CNA Je's"}</definedName>
    <definedName name="finast11" localSheetId="0" hidden="1">{"Balance Sheet",#N/A,FALSE,"CONS BS";"Income Stmt",#N/A,FALSE,"CONS IS";"Cash Flow",#N/A,FALSE,"CONS BS";"Debt Service",#N/A,FALSE,"CONS BS";"Pref Div",#N/A,FALSE,"PREF STK ";"Check figures",#N/A,FALSE,"CONS BS";"CNA Je's",#N/A,FALSE,"CNA Je's"}</definedName>
    <definedName name="finast11" hidden="1">{"Balance Sheet",#N/A,FALSE,"CONS BS";"Income Stmt",#N/A,FALSE,"CONS IS";"Cash Flow",#N/A,FALSE,"CONS BS";"Debt Service",#N/A,FALSE,"CONS BS";"Pref Div",#N/A,FALSE,"PREF STK ";"Check figures",#N/A,FALSE,"CONS BS";"CNA Je's",#N/A,FALSE,"CNA Je's"}</definedName>
    <definedName name="finast2" localSheetId="0" hidden="1">{"Balance Sheet",#N/A,FALSE,"CONS BS";"Income Stmt",#N/A,FALSE,"CONS IS";"Cash Flow",#N/A,FALSE,"CONS BS";"Debt Service",#N/A,FALSE,"CONS BS";"Pref Div",#N/A,FALSE,"PREF STK ";"Check figures",#N/A,FALSE,"CONS BS";"CNA Je's",#N/A,FALSE,"CNA Je's"}</definedName>
    <definedName name="finast2" hidden="1">{"Balance Sheet",#N/A,FALSE,"CONS BS";"Income Stmt",#N/A,FALSE,"CONS IS";"Cash Flow",#N/A,FALSE,"CONS BS";"Debt Service",#N/A,FALSE,"CONS BS";"Pref Div",#N/A,FALSE,"PREF STK ";"Check figures",#N/A,FALSE,"CONS BS";"CNA Je's",#N/A,FALSE,"CNA Je's"}</definedName>
    <definedName name="finast22" localSheetId="0" hidden="1">{"Balance Sheet",#N/A,FALSE,"CONS BS";"Income Stmt",#N/A,FALSE,"CONS IS";"Cash Flow",#N/A,FALSE,"CONS BS";"Debt Service",#N/A,FALSE,"CONS BS";"Pref Div",#N/A,FALSE,"PREF STK ";"Check figures",#N/A,FALSE,"CONS BS";"CNA Je's",#N/A,FALSE,"CNA Je's"}</definedName>
    <definedName name="finast22" hidden="1">{"Balance Sheet",#N/A,FALSE,"CONS BS";"Income Stmt",#N/A,FALSE,"CONS IS";"Cash Flow",#N/A,FALSE,"CONS BS";"Debt Service",#N/A,FALSE,"CONS BS";"Pref Div",#N/A,FALSE,"PREF STK ";"Check figures",#N/A,FALSE,"CONS BS";"CNA Je's",#N/A,FALSE,"CNA Je's"}</definedName>
    <definedName name="g" hidden="1">[1]soc1!#REF!</definedName>
    <definedName name="gfgfsd" hidden="1">'[17]Balance sheet'!#REF!</definedName>
    <definedName name="gfh" localSheetId="0" hidden="1">{"YTDONLY",#N/A,FALSE,"09-SUM  ";"REGULAR1",#N/A,FALSE,"09-SUM  "}</definedName>
    <definedName name="gfh" hidden="1">{"YTDONLY",#N/A,FALSE,"09-SUM  ";"REGULAR1",#N/A,FALSE,"09-SUM  "}</definedName>
    <definedName name="gfhdfhdfghdfgh" localSheetId="0" hidden="1">{"TRSONLY",#N/A,FALSE,"08-SUM ";"MISCUNITS",#N/A,FALSE,"08-SUM "}</definedName>
    <definedName name="gfhdfhdfghdfgh" hidden="1">{"TRSONLY",#N/A,FALSE,"08-SUM ";"MISCUNITS",#N/A,FALSE,"08-SUM "}</definedName>
    <definedName name="gfhgfhgf" localSheetId="0" hidden="1">{"YEAR01",#N/A,FALSE,"Sheet 1"}</definedName>
    <definedName name="gfhgfhgf" hidden="1">{"YEAR01",#N/A,FALSE,"Sheet 1"}</definedName>
    <definedName name="gggggrrrrrrrr" localSheetId="0" hidden="1">{"YTDONLY",#N/A,FALSE,"09-SUM  ";"REGULAR1",#N/A,FALSE,"09-SUM  "}</definedName>
    <definedName name="gggggrrrrrrrr" hidden="1">{"YTDONLY",#N/A,FALSE,"09-SUM  ";"REGULAR1",#N/A,FALSE,"09-SUM  "}</definedName>
    <definedName name="gh" localSheetId="0" hidden="1">{"YTDONLY",#N/A,FALSE,"09-SUM  ";"REGULAR1",#N/A,FALSE,"09-SUM  "}</definedName>
    <definedName name="gh" hidden="1">{"YTDONLY",#N/A,FALSE,"09-SUM  ";"REGULAR1",#N/A,FALSE,"09-SUM  "}</definedName>
    <definedName name="ghj" localSheetId="0" hidden="1">{"YTDONLY",#N/A,FALSE,"09-SUM  ";"REGULAR1",#N/A,FALSE,"09-SUM  "}</definedName>
    <definedName name="ghj" hidden="1">{"YTDONLY",#N/A,FALSE,"09-SUM  ";"REGULAR1",#N/A,FALSE,"09-SUM  "}</definedName>
    <definedName name="Graph"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raph"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sdhhhd" localSheetId="0" hidden="1">{#N/A,#N/A,TRUE,"Combined Business";#N/A,#N/A,TRUE,"SUMMARY";#N/A,#N/A,TRUE,"Profit";#N/A,#N/A,TRUE,"Grid 1";#N/A,#N/A,TRUE,"Grid 2";#N/A,#N/A,TRUE,"Grid 3";#N/A,#N/A,TRUE,"Grid 4";#N/A,#N/A,TRUE,"Grid 5";#N/A,#N/A,TRUE,"100% YR1";#N/A,#N/A,TRUE,"100% YR2";#N/A,#N/A,TRUE,"100% YR3";#N/A,#N/A,TRUE,"100% YR4";#N/A,#N/A,TRUE,"100% YR5"}</definedName>
    <definedName name="gsdhhhd" hidden="1">{#N/A,#N/A,TRUE,"Combined Business";#N/A,#N/A,TRUE,"SUMMARY";#N/A,#N/A,TRUE,"Profit";#N/A,#N/A,TRUE,"Grid 1";#N/A,#N/A,TRUE,"Grid 2";#N/A,#N/A,TRUE,"Grid 3";#N/A,#N/A,TRUE,"Grid 4";#N/A,#N/A,TRUE,"Grid 5";#N/A,#N/A,TRUE,"100% YR1";#N/A,#N/A,TRUE,"100% YR2";#N/A,#N/A,TRUE,"100% YR3";#N/A,#N/A,TRUE,"100% YR4";#N/A,#N/A,TRUE,"100% YR5"}</definedName>
    <definedName name="gt" localSheetId="0" hidden="1">{"YTDONLY",#N/A,FALSE,"09-SUM  ";"REGULAR1",#N/A,FALSE,"09-SUM  "}</definedName>
    <definedName name="gt" hidden="1">{"YTDONLY",#N/A,FALSE,"09-SUM  ";"REGULAR1",#N/A,FALSE,"09-SUM  "}</definedName>
    <definedName name="h" hidden="1">[5]QUERY!#REF!</definedName>
    <definedName name="hah" localSheetId="0" hidden="1">{"YTDONLY",#N/A,FALSE,"09-SUM  ";"REGULAR1",#N/A,FALSE,"09-SUM  "}</definedName>
    <definedName name="hah" hidden="1">{"YTDONLY",#N/A,FALSE,"09-SUM  ";"REGULAR1",#N/A,FALSE,"09-SUM  "}</definedName>
    <definedName name="Hello" localSheetId="0" hidden="1">{"YTDONLY",#N/A,FALSE,"09-SUM  ";"REGULAR1",#N/A,FALSE,"09-SUM  "}</definedName>
    <definedName name="Hello" hidden="1">{"YTDONLY",#N/A,FALSE,"09-SUM  ";"REGULAR1",#N/A,FALSE,"09-SUM  "}</definedName>
    <definedName name="Hello1" localSheetId="0" hidden="1">{"YTDONLY",#N/A,FALSE,"09-SUM  ";"REGULAR1",#N/A,FALSE,"09-SUM  "}</definedName>
    <definedName name="Hello1" hidden="1">{"YTDONLY",#N/A,FALSE,"09-SUM  ";"REGULAR1",#N/A,FALSE,"09-SUM  "}</definedName>
    <definedName name="hgfhgfdh" hidden="1">[18]BS!#REF!</definedName>
    <definedName name="hi" localSheetId="0" hidden="1">{"YTDONLY",#N/A,FALSE,"09-SUM  ";"REGULAR1",#N/A,FALSE,"09-SUM  "}</definedName>
    <definedName name="hi" hidden="1">{"YTDONLY",#N/A,FALSE,"09-SUM  ";"REGULAR1",#N/A,FALSE,"09-SUM  "}</definedName>
    <definedName name="hiyuiyuyty" localSheetId="0" hidden="1">{"YEAR98",#N/A,FALSE,"Sheet 1";"YEAR99",#N/A,FALSE,"Sheet 1";"YEAR00",#N/A,FALSE,"Sheet 1";"YEAR01",#N/A,FALSE,"Sheet 1";"YEAR02",#N/A,FALSE,"Sheet 1";"YEARLY_SUM",#N/A,FALSE,"Sheet 1"}</definedName>
    <definedName name="hiyuiyuyty" hidden="1">{"YEAR98",#N/A,FALSE,"Sheet 1";"YEAR99",#N/A,FALSE,"Sheet 1";"YEAR00",#N/A,FALSE,"Sheet 1";"YEAR01",#N/A,FALSE,"Sheet 1";"YEAR02",#N/A,FALSE,"Sheet 1";"YEARLY_SUM",#N/A,FALSE,"Sheet 1"}</definedName>
    <definedName name="hjk" localSheetId="0" hidden="1">{"TRSONLY",#N/A,FALSE,"08-SUM ";"MISCUNITS",#N/A,FALSE,"08-SUM "}</definedName>
    <definedName name="hjk" hidden="1">{"TRSONLY",#N/A,FALSE,"08-SUM ";"MISCUNITS",#N/A,FALSE,"08-SUM "}</definedName>
    <definedName name="hjl" localSheetId="0" hidden="1">{"one",#N/A,FALSE,"cf";"two",#N/A,FALSE,"cf"}</definedName>
    <definedName name="hjl" hidden="1">{"one",#N/A,FALSE,"cf";"two",#N/A,FALSE,"cf"}</definedName>
    <definedName name="HTML_CodePage" hidden="1">1252</definedName>
    <definedName name="HTML_Control" localSheetId="0" hidden="1">{"'Aug Rev Area'!$A$4:$J$120"}</definedName>
    <definedName name="HTML_Control" hidden="1">{"'Aug Rev Area'!$A$4:$J$120"}</definedName>
    <definedName name="HTML_Description" hidden="1">"COMPANY CONFIDENTIAL"</definedName>
    <definedName name="HTML_Email" hidden="1">"mroberts"</definedName>
    <definedName name="HTML_Header" hidden="1">"Aug Rev Area"</definedName>
    <definedName name="HTML_LastUpdate" hidden="1">"8/27/97"</definedName>
    <definedName name="HTML_LineAfter" hidden="1">TRUE</definedName>
    <definedName name="HTML_LineBefore" hidden="1">FALSE</definedName>
    <definedName name="HTML_Name" hidden="1">"Matt Roberts"</definedName>
    <definedName name="HTML_OBDlg2" hidden="1">TRUE</definedName>
    <definedName name="HTML_OBDlg4" hidden="1">TRUE</definedName>
    <definedName name="HTML_OS" hidden="1">0</definedName>
    <definedName name="HTML_PathFile" hidden="1">"E:\groups\Accounting\wwwi\0897 Revenue Detail.htm"</definedName>
    <definedName name="HTML_Title" hidden="1">"Q3RevDetail827"</definedName>
    <definedName name="HTML1_1" hidden="1">"'[mitforum.xls]Sales Plan'!$A$1"</definedName>
    <definedName name="HTML1_10" hidden="1">""</definedName>
    <definedName name="HTML1_11" hidden="1">1</definedName>
    <definedName name="HTML1_12" hidden="1">"MyHTML.htm"</definedName>
    <definedName name="HTML1_2" hidden="1">1</definedName>
    <definedName name="HTML1_3" hidden="1">"$50K Entrepreneurship Competition Sales Plan"</definedName>
    <definedName name="HTML1_4" hidden="1">"Sales Plan"</definedName>
    <definedName name="HTML1_5" hidden="1">"Sales Plan model authored by Charlie Tillett of Frontier Software"</definedName>
    <definedName name="HTML1_6" hidden="1">-4146</definedName>
    <definedName name="HTML1_7" hidden="1">-4146</definedName>
    <definedName name="HTML1_8" hidden="1">"4/4/97"</definedName>
    <definedName name="HTML1_9" hidden="1">"$50K Entrepreneurship Competition"</definedName>
    <definedName name="HTML2_1" hidden="1">"'[mitforum.xls]Sales Plan'!$A$1:$P$32"</definedName>
    <definedName name="HTML2_10" hidden="1">""</definedName>
    <definedName name="HTML2_11" hidden="1">1</definedName>
    <definedName name="HTML2_12" hidden="1">"C:\My Documents\salesplan.html"</definedName>
    <definedName name="HTML2_2" hidden="1">1</definedName>
    <definedName name="HTML2_3" hidden="1">"Sales Plan"</definedName>
    <definedName name="HTML2_4" hidden="1">"Sales Plan"</definedName>
    <definedName name="HTML2_5" hidden="1">"Sales Plan model by Charlie Tillett of Frontier Software
"</definedName>
    <definedName name="HTML2_6" hidden="1">-4146</definedName>
    <definedName name="HTML2_7" hidden="1">-4146</definedName>
    <definedName name="HTML2_8" hidden="1">""</definedName>
    <definedName name="HTML2_9" hidden="1">""</definedName>
    <definedName name="HTML3_1" hidden="1">"[mitforum.xls]Headcount!$A$1:$P$54"</definedName>
    <definedName name="HTML3_10" hidden="1">""</definedName>
    <definedName name="HTML3_11" hidden="1">1</definedName>
    <definedName name="HTML3_12" hidden="1">"C:\My Documents\HiringPlan.html"</definedName>
    <definedName name="HTML3_2" hidden="1">1</definedName>
    <definedName name="HTML3_3" hidden="1">"Hiring Plan"</definedName>
    <definedName name="HTML3_4" hidden="1">"Hiring Plan"</definedName>
    <definedName name="HTML3_5" hidden="1">"Sales Plan model by Charlie Tillett of Frontier Software
"</definedName>
    <definedName name="HTML3_6" hidden="1">-4146</definedName>
    <definedName name="HTML3_7" hidden="1">-4146</definedName>
    <definedName name="HTML3_8" hidden="1">""</definedName>
    <definedName name="HTML3_9" hidden="1">""</definedName>
    <definedName name="HTML4_1" hidden="1">"'[mitforum.xls]Other Expenses'!$A$1:$P$23"</definedName>
    <definedName name="HTML4_10" hidden="1">""</definedName>
    <definedName name="HTML4_11" hidden="1">1</definedName>
    <definedName name="HTML4_12" hidden="1">"C:\My Documents\NonSalary.html"</definedName>
    <definedName name="HTML4_2" hidden="1">1</definedName>
    <definedName name="HTML4_3" hidden="1">"Non-Salary Expenses"</definedName>
    <definedName name="HTML4_4" hidden="1">"Non-Salary Expenses"</definedName>
    <definedName name="HTML4_5" hidden="1">"Financial model by Charlie Tillett of Frontier Software (charlie@frontier.com)
"</definedName>
    <definedName name="HTML4_6" hidden="1">-4146</definedName>
    <definedName name="HTML4_7" hidden="1">-4146</definedName>
    <definedName name="HTML4_8" hidden="1">""</definedName>
    <definedName name="HTML4_9" hidden="1">""</definedName>
    <definedName name="HTML5_1" hidden="1">"'[mitforum.xls]Income Statement'!$A$1:$Q$19"</definedName>
    <definedName name="HTML5_10" hidden="1">""</definedName>
    <definedName name="HTML5_11" hidden="1">1</definedName>
    <definedName name="HTML5_12" hidden="1">"C:\My Documents\IncomeStat.html"</definedName>
    <definedName name="HTML5_2" hidden="1">1</definedName>
    <definedName name="HTML5_3" hidden="1">"Income Statement"</definedName>
    <definedName name="HTML5_4" hidden="1">"Income Statement"</definedName>
    <definedName name="HTML5_5" hidden="1">"Financial model by Charlie Tillett of Frontier Software (charlie@frontier.com)"</definedName>
    <definedName name="HTML5_6" hidden="1">-4146</definedName>
    <definedName name="HTML5_7" hidden="1">-4146</definedName>
    <definedName name="HTML5_8" hidden="1">""</definedName>
    <definedName name="HTML5_9" hidden="1">""</definedName>
    <definedName name="HTML6_1" hidden="1">"'[mitforum.xls]Balance Sheet &amp; Cash Flow'!$A$1:$O$22"</definedName>
    <definedName name="HTML6_10" hidden="1">""</definedName>
    <definedName name="HTML6_11" hidden="1">1</definedName>
    <definedName name="HTML6_12" hidden="1">"C:\My Documents\CashFlow.htm"</definedName>
    <definedName name="HTML6_2" hidden="1">1</definedName>
    <definedName name="HTML6_3" hidden="1">"Balance Sheet &amp; Cash Flow"</definedName>
    <definedName name="HTML6_4" hidden="1">"Balance Sheet &amp; Cash Flow"</definedName>
    <definedName name="HTML6_5" hidden="1">"Financial model by Charlie Tillett of Frontier Software (charlie@frontier.com)"</definedName>
    <definedName name="HTML6_6" hidden="1">-4146</definedName>
    <definedName name="HTML6_7" hidden="1">-4146</definedName>
    <definedName name="HTML6_8" hidden="1">""</definedName>
    <definedName name="HTML6_9" hidden="1">""</definedName>
    <definedName name="HTML7_1" hidden="1">"'[mitforum.xls]Double Entry Primer'!$A$1:$X$17"</definedName>
    <definedName name="HTML7_10" hidden="1">""</definedName>
    <definedName name="HTML7_11" hidden="1">1</definedName>
    <definedName name="HTML7_12" hidden="1">"C:\My Documents\DoubleEntry.htm"</definedName>
    <definedName name="HTML7_2" hidden="1">1</definedName>
    <definedName name="HTML7_3" hidden="1">"Double Entry Primer"</definedName>
    <definedName name="HTML7_4" hidden="1">"Double Entry Primer"</definedName>
    <definedName name="HTML7_5" hidden="1">"Financial model by Charlie Tillett of Frontier Software (charlie@frontier.com)"</definedName>
    <definedName name="HTML7_6" hidden="1">-4146</definedName>
    <definedName name="HTML7_7" hidden="1">-4146</definedName>
    <definedName name="HTML7_8" hidden="1">""</definedName>
    <definedName name="HTML7_9" hidden="1">""</definedName>
    <definedName name="HTMLCount" hidden="1">7</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REUT" hidden="1">"c5439"</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REUT" hidden="1">"c3969"</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REUT" hidden="1">"c3844"</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REUT" hidden="1">"c5501"</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REUT" hidden="1">"c3851"</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REUT" hidden="1">"c5333"</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 hidden="1">"c3640"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 hidden="1">"c5453"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 hidden="1">"c5389"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 hidden="1">"c5396"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CIQ_COL" hidden="1">"c11579"</definedName>
    <definedName name="IQ_EST_ACT_FFO_REUT" hidden="1">"c3843"</definedName>
    <definedName name="IQ_EST_ACT_FFO_SHARE" hidden="1">"c1666"</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"c4444"</definedName>
    <definedName name="IQ_EST_FFO_DIFF_CIQ_COL" hidden="1">"c11616"</definedName>
    <definedName name="IQ_EST_FFO_DIFF_REUT" hidden="1">"c3890"</definedName>
    <definedName name="IQ_EST_FFO_DIFF_THOM" hidden="1">"c5186"</definedName>
    <definedName name="IQ_EST_FFO_GROWTH_1YR" hidden="1">"c4425"</definedName>
    <definedName name="IQ_EST_FFO_GROWTH_1YR_CIQ_COL" hidden="1">"c11597"</definedName>
    <definedName name="IQ_EST_FFO_GROWTH_1YR_REUT" hidden="1">"c3874"</definedName>
    <definedName name="IQ_EST_FFO_GROWTH_1YR_THOM" hidden="1">"c5170"</definedName>
    <definedName name="IQ_EST_FFO_GROWTH_2YR" hidden="1">"c4426"</definedName>
    <definedName name="IQ_EST_FFO_GROWTH_2YR_CIQ_COL" hidden="1">"c11598"</definedName>
    <definedName name="IQ_EST_FFO_GROWTH_2YR_REUT" hidden="1">"c3875"</definedName>
    <definedName name="IQ_EST_FFO_GROWTH_2YR_THOM" hidden="1">"c5171"</definedName>
    <definedName name="IQ_EST_FFO_GROWTH_Q_1YR" hidden="1">"c4427"</definedName>
    <definedName name="IQ_EST_FFO_GROWTH_Q_1YR_CIQ_COL" hidden="1">"c11599"</definedName>
    <definedName name="IQ_EST_FFO_GROWTH_Q_1YR_REUT" hidden="1">"c3876"</definedName>
    <definedName name="IQ_EST_FFO_GROWTH_Q_1YR_THOM" hidden="1">"c5172"</definedName>
    <definedName name="IQ_EST_FFO_SEQ_GROWTH_Q" hidden="1">"c4428"</definedName>
    <definedName name="IQ_EST_FFO_SEQ_GROWTH_Q_CIQ_COL" hidden="1">"c11600"</definedName>
    <definedName name="IQ_EST_FFO_SEQ_GROWTH_Q_REUT" hidden="1">"c3877"</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"019802400"</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"c4445"</definedName>
    <definedName name="IQ_FFO_EST_CIQ_COL" hidden="1">"c11617"</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_COL" hidden="1">"c11626"</definedName>
    <definedName name="IQ_FFO_MEDIAN_EST_REUT" hidden="1">"c3838"</definedName>
    <definedName name="IQ_FFO_MEDIAN_EST_THOM" hidden="1">"c4000"</definedName>
    <definedName name="IQ_FFO_NUM_EST" hidden="1">"c4451"</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41702.6020601852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REUT" hidden="1">"c5617"</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REUT" hidden="1">"c3976"</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REUT" hidden="1">"c5368"</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REUT" hidden="1">"c5375"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REUT" hidden="1">"c5382"</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"c20387"</definedName>
    <definedName name="IQ_OG_EQUTY_RESERVES_NGL" hidden="1">"c20388"</definedName>
    <definedName name="IQ_OG_EQUTY_RESERVES_OIL" hidden="1">"c20389"</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REUT" hidden="1">"c5340"</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"c20392"</definedName>
    <definedName name="IQ_PC_GAAP_COMBINED_RATIO_EXCL_CL" hidden="1">"c20393"</definedName>
    <definedName name="IQ_PC_GAAP_EXPENSE_RATIO" hidden="1">"c20391"</definedName>
    <definedName name="IQ_PC_GAAP_LOSS" hidden="1">"c20390"</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REUT" hidden="1">"c5354"</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REUT" hidden="1">"c5347"</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REUT" hidden="1">"c5361"</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REUT" hidden="1">"c3990"</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REUT" hidden="1">"c3983"</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 hidden="1">"c3634"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40387.6769097222</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InputsA9" hidden="1">#REF!</definedName>
    <definedName name="IQRInputsG8" hidden="1">#REF!</definedName>
    <definedName name="IQRInputsI3" hidden="1">#REF!</definedName>
    <definedName name="j" hidden="1">#REF!</definedName>
    <definedName name="jkhjkhjkg" localSheetId="0" hidden="1">{"YEAR02",#N/A,FALSE,"Sheet 1"}</definedName>
    <definedName name="jkhjkhjkg" hidden="1">{"YEAR02",#N/A,FALSE,"Sheet 1"}</definedName>
    <definedName name="junk2" localSheetId="0" hidden="1">{#N/A,#N/A,FALSE,"Assumptions";"flowdet1",#N/A,FALSE,"Flow Details";"flowdet2",#N/A,FALSE,"Flow Details"}</definedName>
    <definedName name="junk2" hidden="1">{#N/A,#N/A,FALSE,"Assumptions";"flowdet1",#N/A,FALSE,"Flow Details";"flowdet2",#N/A,FALSE,"Flow Details"}</definedName>
    <definedName name="junk5" localSheetId="0" hidden="1">{#N/A,#N/A,FALSE,"Assumptions";"flowdet1",#N/A,FALSE,"Flow Details";"flowdet2",#N/A,FALSE,"Flow Details"}</definedName>
    <definedName name="junk5" hidden="1">{#N/A,#N/A,FALSE,"Assumptions";"flowdet1",#N/A,FALSE,"Flow Details";"flowdet2",#N/A,FALSE,"Flow Details"}</definedName>
    <definedName name="junk6" localSheetId="0" hidden="1">{#N/A,#N/A,FALSE,"Assumptions";"flowdet1",#N/A,FALSE,"Flow Details";"flowdet2",#N/A,FALSE,"Flow Details"}</definedName>
    <definedName name="junk6" hidden="1">{#N/A,#N/A,FALSE,"Assumptions";"flowdet1",#N/A,FALSE,"Flow Details";"flowdet2",#N/A,FALSE,"Flow Details"}</definedName>
    <definedName name="JupiterPrepay" hidden="1">#REF!</definedName>
    <definedName name="kb" hidden="1">#REF!</definedName>
    <definedName name="kristy10" localSheetId="0" hidden="1">{"YTDONLY",#N/A,FALSE,"09-SUM  ";"REGULAR1",#N/A,FALSE,"09-SUM  "}</definedName>
    <definedName name="kristy10" hidden="1">{"YTDONLY",#N/A,FALSE,"09-SUM  ";"REGULAR1",#N/A,FALSE,"09-SUM  "}</definedName>
    <definedName name="kristy11" localSheetId="0" hidden="1">{"YTDONLY",#N/A,FALSE,"09-SUM  ";"REGULAR1",#N/A,FALSE,"09-SUM  "}</definedName>
    <definedName name="kristy11" hidden="1">{"YTDONLY",#N/A,FALSE,"09-SUM  ";"REGULAR1",#N/A,FALSE,"09-SUM  "}</definedName>
    <definedName name="kristy12" localSheetId="0" hidden="1">{"YTDONLY",#N/A,FALSE,"09-SUM  ";"REGULAR1",#N/A,FALSE,"09-SUM  "}</definedName>
    <definedName name="kristy12" hidden="1">{"YTDONLY",#N/A,FALSE,"09-SUM  ";"REGULAR1",#N/A,FALSE,"09-SUM  "}</definedName>
    <definedName name="kristy5" localSheetId="0" hidden="1">{"TRSONLY",#N/A,FALSE,"08-SUM ";"MISCUNITS",#N/A,FALSE,"08-SUM "}</definedName>
    <definedName name="kristy5" hidden="1">{"TRSONLY",#N/A,FALSE,"08-SUM ";"MISCUNITS",#N/A,FALSE,"08-SUM "}</definedName>
    <definedName name="kristy6" localSheetId="0" hidden="1">{"TRSONLY",#N/A,FALSE,"08-SUM ";"MISCUNITS",#N/A,FALSE,"08-SUM "}</definedName>
    <definedName name="kristy6" hidden="1">{"TRSONLY",#N/A,FALSE,"08-SUM ";"MISCUNITS",#N/A,FALSE,"08-SUM "}</definedName>
    <definedName name="l" localSheetId="0" hidden="1">{"YTDONLY",#N/A,FALSE,"09-SUM  ";"REGULAR1",#N/A,FALSE,"09-SUM  "}</definedName>
    <definedName name="l" hidden="1">{"YTDONLY",#N/A,FALSE,"09-SUM  ";"REGULAR1",#N/A,FALSE,"09-SUM  "}</definedName>
    <definedName name="Labels_BalanceSheet" hidden="1">#REF!</definedName>
    <definedName name="limcount" hidden="1">1</definedName>
    <definedName name="ListOffset" hidden="1">1</definedName>
    <definedName name="lkj" localSheetId="0" hidden="1">{"YTDONLY",#N/A,FALSE,"09-SUM  ";"REGULAR1",#N/A,FALSE,"09-SUM  "}</definedName>
    <definedName name="lkj" hidden="1">{"YTDONLY",#N/A,FALSE,"09-SUM  ";"REGULAR1",#N/A,FALSE,"09-SUM  "}</definedName>
    <definedName name="lo" localSheetId="0" hidden="1">{"YTDONLY",#N/A,FALSE,"09-SUM  ";"REGULAR1",#N/A,FALSE,"09-SUM  "}</definedName>
    <definedName name="lo" hidden="1">{"YTDONLY",#N/A,FALSE,"09-SUM  ";"REGULAR1",#N/A,FALSE,"09-SUM  "}</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lo" hidden="1">#REF!</definedName>
    <definedName name="lp" localSheetId="0" hidden="1">{"YTDONLY",#N/A,FALSE,"09-SUM  ";"REGULAR1",#N/A,FALSE,"09-SUM  "}</definedName>
    <definedName name="lp" hidden="1">{"YTDONLY",#N/A,FALSE,"09-SUM  ";"REGULAR1",#N/A,FALSE,"09-SUM  "}</definedName>
    <definedName name="MATT" localSheetId="0" hidden="1">{#N/A,#N/A,TRUE,"Main Issues";#N/A,#N/A,TRUE,"Income statement ($)"}</definedName>
    <definedName name="MATT" hidden="1">{#N/A,#N/A,TRUE,"Main Issues";#N/A,#N/A,TRUE,"Income statement ($)"}</definedName>
    <definedName name="MerrillPrintIt" hidden="1">[11]!MerrillPrintIt</definedName>
    <definedName name="mmm" localSheetId="0" hidden="1">{"AnnMarg",#N/A,FALSE,"FALCON";"Q",#N/A,FALSE,"Qtrs."}</definedName>
    <definedName name="mmm" hidden="1">{"AnnMarg",#N/A,FALSE,"FALCON";"Q",#N/A,FALSE,"Qtrs."}</definedName>
    <definedName name="Month" hidden="1">[12]Reference!$C$75</definedName>
    <definedName name="MonthAndYear" hidden="1">[12]Reference!$F$75</definedName>
    <definedName name="MonthIndex" hidden="1">[12]Reference!$F$4</definedName>
    <definedName name="MonthList" hidden="1">[19]Reference!$C$60:$C$71</definedName>
    <definedName name="Monthly" localSheetId="0" hidden="1">{"YTDONLY",#N/A,FALSE,"09-SUM  ";"REGULAR1",#N/A,FALSE,"09-SUM  "}</definedName>
    <definedName name="Monthly" hidden="1">{"YTDONLY",#N/A,FALSE,"09-SUM  ";"REGULAR1",#N/A,FALSE,"09-SUM  "}</definedName>
    <definedName name="MonthTextLen" hidden="1">[12]Reference!$C$96</definedName>
    <definedName name="NCA" localSheetId="0" hidden="1">{"TRSONLY",#N/A,FALSE,"08-SUM ";"MISCUNITS",#N/A,FALSE,"08-SUM "}</definedName>
    <definedName name="NCA" hidden="1">{"TRSONLY",#N/A,FALSE,"08-SUM ";"MISCUNITS",#N/A,FALSE,"08-SUM "}</definedName>
    <definedName name="Ncaother" localSheetId="0" hidden="1">{"YTDONLY",#N/A,FALSE,"09-SUM  ";"REGULAR1",#N/A,FALSE,"09-SUM  "}</definedName>
    <definedName name="Ncaother" hidden="1">{"YTDONLY",#N/A,FALSE,"09-SUM  ";"REGULAR1",#N/A,FALSE,"09-SUM  "}</definedName>
    <definedName name="new" hidden="1">#REF!</definedName>
    <definedName name="Newname" localSheetId="0" hidden="1">{"YTDONLY",#N/A,FALSE,"09-SUM  ";"REGULAR1",#N/A,FALSE,"09-SUM  "}</definedName>
    <definedName name="Newname" hidden="1">{"YTDONLY",#N/A,FALSE,"09-SUM  ";"REGULAR1",#N/A,FALSE,"09-SUM  "}</definedName>
    <definedName name="Newname1" localSheetId="0" hidden="1">{"YTDONLY",#N/A,FALSE,"09-SUM  ";"REGULAR1",#N/A,FALSE,"09-SUM  "}</definedName>
    <definedName name="Newname1" hidden="1">{"YTDONLY",#N/A,FALSE,"09-SUM  ";"REGULAR1",#N/A,FALSE,"09-SUM  "}</definedName>
    <definedName name="NewRange" hidden="1">[11]!NewRange</definedName>
    <definedName name="nn" localSheetId="0" hidden="1">{#N/A,#N/A,TRUE,"Proposal";#N/A,#N/A,TRUE,"Assumptions";#N/A,#N/A,TRUE,"Net Income";#N/A,#N/A,TRUE,"Balsheet";#N/A,#N/A,TRUE,"Capex";#N/A,#N/A,TRUE,"Volumes";#N/A,#N/A,TRUE,"Revenues";#N/A,#N/A,TRUE,"Var.Costs";#N/A,#N/A,TRUE,"Personnel";#N/A,#N/A,TRUE,"Other costs";#N/A,#N/A,TRUE,"MKTG and G&amp;A"}</definedName>
    <definedName name="nn" hidden="1">{#N/A,#N/A,TRUE,"Proposal";#N/A,#N/A,TRUE,"Assumptions";#N/A,#N/A,TRUE,"Net Income";#N/A,#N/A,TRUE,"Balsheet";#N/A,#N/A,TRUE,"Capex";#N/A,#N/A,TRUE,"Volumes";#N/A,#N/A,TRUE,"Revenues";#N/A,#N/A,TRUE,"Var.Costs";#N/A,#N/A,TRUE,"Personnel";#N/A,#N/A,TRUE,"Other costs";#N/A,#N/A,TRUE,"MKTG and G&amp;A"}</definedName>
    <definedName name="NoWay" localSheetId="0" hidden="1">{"TRSONLY",#N/A,FALSE,"08-SUM ";"MISCUNITS",#N/A,FALSE,"08-SUM "}</definedName>
    <definedName name="NoWay" hidden="1">{"TRSONLY",#N/A,FALSE,"08-SUM ";"MISCUNITS",#N/A,FALSE,"08-SUM "}</definedName>
    <definedName name="ok" localSheetId="0" hidden="1">{"TRSONLY",#N/A,FALSE,"08-SUM ";"MISCUNITS",#N/A,FALSE,"08-SUM "}</definedName>
    <definedName name="ok" hidden="1">{"TRSONLY",#N/A,FALSE,"08-SUM ";"MISCUNITS",#N/A,FALSE,"08-SUM "}</definedName>
    <definedName name="one" localSheetId="0" hidden="1">{"YTDONLY",#N/A,FALSE,"09-SUM  ";"REGULAR1",#N/A,FALSE,"09-SUM  "}</definedName>
    <definedName name="one" hidden="1">{"YTDONLY",#N/A,FALSE,"09-SUM  ";"REGULAR1",#N/A,FALSE,"09-SUM  "}</definedName>
    <definedName name="other" localSheetId="0" hidden="1">{"YTDONLY",#N/A,FALSE,"09-SUM  ";"REGULAR1",#N/A,FALSE,"09-SUM  "}</definedName>
    <definedName name="other" hidden="1">{"YTDONLY",#N/A,FALSE,"09-SUM  ";"REGULAR1",#N/A,FALSE,"09-SUM  "}</definedName>
    <definedName name="other1" localSheetId="0" hidden="1">{"YTDONLY",#N/A,FALSE,"09-SUM  ";"REGULAR1",#N/A,FALSE,"09-SUM  "}</definedName>
    <definedName name="other1" hidden="1">{"YTDONLY",#N/A,FALSE,"09-SUM  ";"REGULAR1",#N/A,FALSE,"09-SUM  "}</definedName>
    <definedName name="other2" localSheetId="0" hidden="1">{"YTDONLY",#N/A,FALSE,"09-SUM  ";"REGULAR1",#N/A,FALSE,"09-SUM  "}</definedName>
    <definedName name="other2" hidden="1">{"YTDONLY",#N/A,FALSE,"09-SUM  ";"REGULAR1",#N/A,FALSE,"09-SUM  "}</definedName>
    <definedName name="otherv2" localSheetId="0" hidden="1">{"YTDONLY",#N/A,FALSE,"09-SUM  ";"REGULAR1",#N/A,FALSE,"09-SUM  "}</definedName>
    <definedName name="otherv2" hidden="1">{"YTDONLY",#N/A,FALSE,"09-SUM  ";"REGULAR1",#N/A,FALSE,"09-SUM  "}</definedName>
    <definedName name="ppdoo" localSheetId="0" hidden="1">{#N/A,#N/A,FALSE,"COVER.XLS";#N/A,#N/A,FALSE,"STDBS.XLS";#N/A,#N/A,FALSE,"STDPL.XLS";#N/A,#N/A,FALSE,"NOTES.XLS"}</definedName>
    <definedName name="ppdoo" hidden="1">{#N/A,#N/A,FALSE,"COVER.XLS";#N/A,#N/A,FALSE,"STDBS.XLS";#N/A,#N/A,FALSE,"STDPL.XLS";#N/A,#N/A,FALSE,"NOTES.XLS"}</definedName>
    <definedName name="print" localSheetId="0" hidden="1">{"page1",#N/A,FALSE,"Casual RLE";"page2",#N/A,FALSE,"Casual RLE"}</definedName>
    <definedName name="print" hidden="1">{"page1",#N/A,FALSE,"Casual RLE";"page2",#N/A,FALSE,"Casual RLE"}</definedName>
    <definedName name="_xlnm.Print_Area" localSheetId="7">'Balance Sheet History'!$A$1:$M$42</definedName>
    <definedName name="_xlnm.Print_Area" localSheetId="8">'Cash Flow History'!$A$1:$M$77</definedName>
    <definedName name="_xlnm.Print_Area" localSheetId="0">Cover!$A$1:$P$11</definedName>
    <definedName name="_xlnm.Print_Area" localSheetId="9">'EBITDA Reconciliation'!$A$1:$O$28</definedName>
    <definedName name="_xlnm.Print_Area" localSheetId="6">'Income Statement History'!$A$1:$M$145</definedName>
    <definedName name="_xlnm.Print_Area" localSheetId="10">'NonGAAP Financial Measures'!$A$1:$B$25</definedName>
    <definedName name="_xlnm.Print_Area" localSheetId="1">'Operating Results'!$A$1:$J$45</definedName>
    <definedName name="_xlnm.Print_Area" localSheetId="4">'REI Investment Segment Detail'!$A$1:$M$42</definedName>
    <definedName name="_xlnm.Print_Area" localSheetId="5">'Segment EBITDA Detail History'!$A$1:$M$131</definedName>
    <definedName name="_xlnm.Print_Area" localSheetId="2">'Segment Results'!$A$1:$K$37</definedName>
    <definedName name="_xlnm.Print_Area" localSheetId="3">'Segment Revenue Detail History'!$A$1:$M$83</definedName>
    <definedName name="_xlnm.Print_Titles" localSheetId="6">'Income Statement History'!$1:$3</definedName>
    <definedName name="_xlnm.Print_Titles" localSheetId="5">'Segment EBITDA Detail History'!$1:$3</definedName>
    <definedName name="_xlnm.Print_Titles" localSheetId="3">'Segment Revenue Detail History'!$1:$3</definedName>
    <definedName name="Prueba" localSheetId="0" hidden="1">{"COM",#N/A,FALSE,"800 10th"}</definedName>
    <definedName name="Prueba" hidden="1">{"COM",#N/A,FALSE,"800 10th"}</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qwerty1" localSheetId="0" hidden="1">{#N/A,#N/A,FALSE,"HR";#N/A,#N/A,FALSE,"10-40"}</definedName>
    <definedName name="qwerty1" hidden="1">{#N/A,#N/A,FALSE,"HR";#N/A,#N/A,FALSE,"10-40"}</definedName>
    <definedName name="qwerty5" localSheetId="0" hidden="1">{#N/A,#N/A,FALSE,"10-40"}</definedName>
    <definedName name="qwerty5" hidden="1">{#N/A,#N/A,FALSE,"10-40"}</definedName>
    <definedName name="raag" localSheetId="0" hidden="1">{"reagan is",#N/A,FALSE,"CONS IS";"reagan na",#N/A,FALSE,"NOTE PAYMENTS";"reagan bs",#N/A,FALSE,"CONS BS";"reagan cf",#N/A,FALSE,"CONS BS";"reagan ds",#N/A,FALSE,"CONS BS"}</definedName>
    <definedName name="raag" hidden="1">{"reagan is",#N/A,FALSE,"CONS IS";"reagan na",#N/A,FALSE,"NOTE PAYMENTS";"reagan bs",#N/A,FALSE,"CONS BS";"reagan cf",#N/A,FALSE,"CONS BS";"reagan ds",#N/A,FALSE,"CONS BS"}</definedName>
    <definedName name="reag10" localSheetId="0" hidden="1">{"reagan is",#N/A,FALSE,"CONS IS";"reagan na",#N/A,FALSE,"NOTE PAYMENTS";"reagan bs",#N/A,FALSE,"CONS BS";"reagan cf",#N/A,FALSE,"CONS BS";"reagan ds",#N/A,FALSE,"CONS BS"}</definedName>
    <definedName name="reag10" hidden="1">{"reagan is",#N/A,FALSE,"CONS IS";"reagan na",#N/A,FALSE,"NOTE PAYMENTS";"reagan bs",#N/A,FALSE,"CONS BS";"reagan cf",#N/A,FALSE,"CONS BS";"reagan ds",#N/A,FALSE,"CONS BS"}</definedName>
    <definedName name="reag5" localSheetId="0" hidden="1">{"reagan is",#N/A,FALSE,"CONS IS";"reagan na",#N/A,FALSE,"NOTE PAYMENTS";"reagan bs",#N/A,FALSE,"CONS BS";"reagan cf",#N/A,FALSE,"CONS BS";"reagan ds",#N/A,FALSE,"CONS BS"}</definedName>
    <definedName name="reag5" hidden="1">{"reagan is",#N/A,FALSE,"CONS IS";"reagan na",#N/A,FALSE,"NOTE PAYMENTS";"reagan bs",#N/A,FALSE,"CONS BS";"reagan cf",#N/A,FALSE,"CONS BS";"reagan ds",#N/A,FALSE,"CONS BS"}</definedName>
    <definedName name="reag55" localSheetId="0" hidden="1">{"reagan is",#N/A,FALSE,"CONS IS";"reagan na",#N/A,FALSE,"NOTE PAYMENTS";"reagan bs",#N/A,FALSE,"CONS BS";"reagan cf",#N/A,FALSE,"CONS BS";"reagan ds",#N/A,FALSE,"CONS BS"}</definedName>
    <definedName name="reag55" hidden="1">{"reagan is",#N/A,FALSE,"CONS IS";"reagan na",#N/A,FALSE,"NOTE PAYMENTS";"reagan bs",#N/A,FALSE,"CONS BS";"reagan cf",#N/A,FALSE,"CONS BS";"reagan ds",#N/A,FALSE,"CONS BS"}</definedName>
    <definedName name="reaga" localSheetId="0" hidden="1">{"reagan is",#N/A,FALSE,"CONS IS";"reagan na",#N/A,FALSE,"NOTE PAYMENTS";"reagan bs",#N/A,FALSE,"CONS BS";"reagan cf",#N/A,FALSE,"CONS BS";"reagan ds",#N/A,FALSE,"CONS BS"}</definedName>
    <definedName name="reaga" hidden="1">{"reagan is",#N/A,FALSE,"CONS IS";"reagan na",#N/A,FALSE,"NOTE PAYMENTS";"reagan bs",#N/A,FALSE,"CONS BS";"reagan cf",#N/A,FALSE,"CONS BS";"reagan ds",#N/A,FALSE,"CONS BS"}</definedName>
    <definedName name="reagan00" localSheetId="0" hidden="1">{"reagan is",#N/A,FALSE,"CONS IS";"reagan na",#N/A,FALSE,"NOTE PAYMENTS";"reagan bs",#N/A,FALSE,"CONS BS";"reagan cf",#N/A,FALSE,"CONS BS";"reagan ds",#N/A,FALSE,"CONS BS"}</definedName>
    <definedName name="reagan00" hidden="1">{"reagan is",#N/A,FALSE,"CONS IS";"reagan na",#N/A,FALSE,"NOTE PAYMENTS";"reagan bs",#N/A,FALSE,"CONS BS";"reagan cf",#N/A,FALSE,"CONS BS";"reagan ds",#N/A,FALSE,"CONS BS"}</definedName>
    <definedName name="reagan15" localSheetId="0" hidden="1">{"reagan is",#N/A,FALSE,"CONS IS";"reagan na",#N/A,FALSE,"NOTE PAYMENTS";"reagan bs",#N/A,FALSE,"CONS BS";"reagan cf",#N/A,FALSE,"CONS BS";"reagan ds",#N/A,FALSE,"CONS BS"}</definedName>
    <definedName name="reagan15" hidden="1">{"reagan is",#N/A,FALSE,"CONS IS";"reagan na",#N/A,FALSE,"NOTE PAYMENTS";"reagan bs",#N/A,FALSE,"CONS BS";"reagan cf",#N/A,FALSE,"CONS BS";"reagan ds",#N/A,FALSE,"CONS BS"}</definedName>
    <definedName name="reagan2" localSheetId="0" hidden="1">{"reagan is",#N/A,FALSE,"CONS IS";"reagan na",#N/A,FALSE,"NOTE PAYMENTS";"reagan bs",#N/A,FALSE,"CONS BS";"reagan cf",#N/A,FALSE,"CONS BS";"reagan ds",#N/A,FALSE,"CONS BS"}</definedName>
    <definedName name="reagan2" hidden="1">{"reagan is",#N/A,FALSE,"CONS IS";"reagan na",#N/A,FALSE,"NOTE PAYMENTS";"reagan bs",#N/A,FALSE,"CONS BS";"reagan cf",#N/A,FALSE,"CONS BS";"reagan ds",#N/A,FALSE,"CONS BS"}</definedName>
    <definedName name="reagan20" localSheetId="0" hidden="1">{"reagan is",#N/A,FALSE,"CONS IS";"reagan na",#N/A,FALSE,"NOTE PAYMENTS";"reagan bs",#N/A,FALSE,"CONS BS";"reagan cf",#N/A,FALSE,"CONS BS";"reagan ds",#N/A,FALSE,"CONS BS"}</definedName>
    <definedName name="reagan20" hidden="1">{"reagan is",#N/A,FALSE,"CONS IS";"reagan na",#N/A,FALSE,"NOTE PAYMENTS";"reagan bs",#N/A,FALSE,"CONS BS";"reagan cf",#N/A,FALSE,"CONS BS";"reagan ds",#N/A,FALSE,"CONS BS"}</definedName>
    <definedName name="reagan22" localSheetId="0" hidden="1">{"reagan is",#N/A,FALSE,"CONS IS";"reagan na",#N/A,FALSE,"NOTE PAYMENTS";"reagan bs",#N/A,FALSE,"CONS BS";"reagan cf",#N/A,FALSE,"CONS BS";"reagan ds",#N/A,FALSE,"CONS BS"}</definedName>
    <definedName name="reagan22" hidden="1">{"reagan is",#N/A,FALSE,"CONS IS";"reagan na",#N/A,FALSE,"NOTE PAYMENTS";"reagan bs",#N/A,FALSE,"CONS BS";"reagan cf",#N/A,FALSE,"CONS BS";"reagan ds",#N/A,FALSE,"CONS BS"}</definedName>
    <definedName name="reagan26" localSheetId="0" hidden="1">{"reagan is",#N/A,FALSE,"CONS IS";"reagan na",#N/A,FALSE,"NOTE PAYMENTS";"reagan bs",#N/A,FALSE,"CONS BS";"reagan cf",#N/A,FALSE,"CONS BS";"reagan ds",#N/A,FALSE,"CONS BS"}</definedName>
    <definedName name="reagan26" hidden="1">{"reagan is",#N/A,FALSE,"CONS IS";"reagan na",#N/A,FALSE,"NOTE PAYMENTS";"reagan bs",#N/A,FALSE,"CONS BS";"reagan cf",#N/A,FALSE,"CONS BS";"reagan ds",#N/A,FALSE,"CONS BS"}</definedName>
    <definedName name="reagan3" localSheetId="0" hidden="1">{"reagan is",#N/A,FALSE,"CONS IS";"reagan na",#N/A,FALSE,"NOTE PAYMENTS";"reagan bs",#N/A,FALSE,"CONS BS";"reagan cf",#N/A,FALSE,"CONS BS";"reagan ds",#N/A,FALSE,"CONS BS"}</definedName>
    <definedName name="reagan3" hidden="1">{"reagan is",#N/A,FALSE,"CONS IS";"reagan na",#N/A,FALSE,"NOTE PAYMENTS";"reagan bs",#N/A,FALSE,"CONS BS";"reagan cf",#N/A,FALSE,"CONS BS";"reagan ds",#N/A,FALSE,"CONS BS"}</definedName>
    <definedName name="reagan30" localSheetId="0" hidden="1">{"reagan is",#N/A,FALSE,"CONS IS";"reagan na",#N/A,FALSE,"NOTE PAYMENTS";"reagan bs",#N/A,FALSE,"CONS BS";"reagan cf",#N/A,FALSE,"CONS BS";"reagan ds",#N/A,FALSE,"CONS BS"}</definedName>
    <definedName name="reagan30" hidden="1">{"reagan is",#N/A,FALSE,"CONS IS";"reagan na",#N/A,FALSE,"NOTE PAYMENTS";"reagan bs",#N/A,FALSE,"CONS BS";"reagan cf",#N/A,FALSE,"CONS BS";"reagan ds",#N/A,FALSE,"CONS BS"}</definedName>
    <definedName name="reagan33" localSheetId="0" hidden="1">{"reagan is",#N/A,FALSE,"CONS IS";"reagan na",#N/A,FALSE,"NOTE PAYMENTS";"reagan bs",#N/A,FALSE,"CONS BS";"reagan cf",#N/A,FALSE,"CONS BS";"reagan ds",#N/A,FALSE,"CONS BS"}</definedName>
    <definedName name="reagan33" hidden="1">{"reagan is",#N/A,FALSE,"CONS IS";"reagan na",#N/A,FALSE,"NOTE PAYMENTS";"reagan bs",#N/A,FALSE,"CONS BS";"reagan cf",#N/A,FALSE,"CONS BS";"reagan ds",#N/A,FALSE,"CONS BS"}</definedName>
    <definedName name="reagan4" localSheetId="0" hidden="1">{"reagan is",#N/A,FALSE,"CONS IS";"reagan na",#N/A,FALSE,"NOTE PAYMENTS";"reagan bs",#N/A,FALSE,"CONS BS";"reagan cf",#N/A,FALSE,"CONS BS";"reagan ds",#N/A,FALSE,"CONS BS"}</definedName>
    <definedName name="reagan4" hidden="1">{"reagan is",#N/A,FALSE,"CONS IS";"reagan na",#N/A,FALSE,"NOTE PAYMENTS";"reagan bs",#N/A,FALSE,"CONS BS";"reagan cf",#N/A,FALSE,"CONS BS";"reagan ds",#N/A,FALSE,"CONS BS"}</definedName>
    <definedName name="reagan44" localSheetId="0" hidden="1">{"reagan is",#N/A,FALSE,"CONS IS";"reagan na",#N/A,FALSE,"NOTE PAYMENTS";"reagan bs",#N/A,FALSE,"CONS BS";"reagan cf",#N/A,FALSE,"CONS BS";"reagan ds",#N/A,FALSE,"CONS BS"}</definedName>
    <definedName name="reagan44" hidden="1">{"reagan is",#N/A,FALSE,"CONS IS";"reagan na",#N/A,FALSE,"NOTE PAYMENTS";"reagan bs",#N/A,FALSE,"CONS BS";"reagan cf",#N/A,FALSE,"CONS BS";"reagan ds",#N/A,FALSE,"CONS BS"}</definedName>
    <definedName name="reagan5" localSheetId="0" hidden="1">{"reagan is",#N/A,FALSE,"CONS IS";"reagan na",#N/A,FALSE,"NOTE PAYMENTS";"reagan bs",#N/A,FALSE,"CONS BS";"reagan cf",#N/A,FALSE,"CONS BS";"reagan ds",#N/A,FALSE,"CONS BS"}</definedName>
    <definedName name="reagan5" hidden="1">{"reagan is",#N/A,FALSE,"CONS IS";"reagan na",#N/A,FALSE,"NOTE PAYMENTS";"reagan bs",#N/A,FALSE,"CONS BS";"reagan cf",#N/A,FALSE,"CONS BS";"reagan ds",#N/A,FALSE,"CONS BS"}</definedName>
    <definedName name="reagan55" localSheetId="0" hidden="1">{"reagan is",#N/A,FALSE,"CONS IS";"reagan na",#N/A,FALSE,"NOTE PAYMENTS";"reagan bs",#N/A,FALSE,"CONS BS";"reagan cf",#N/A,FALSE,"CONS BS";"reagan ds",#N/A,FALSE,"CONS BS"}</definedName>
    <definedName name="reagan55" hidden="1">{"reagan is",#N/A,FALSE,"CONS IS";"reagan na",#N/A,FALSE,"NOTE PAYMENTS";"reagan bs",#N/A,FALSE,"CONS BS";"reagan cf",#N/A,FALSE,"CONS BS";"reagan ds",#N/A,FALSE,"CONS BS"}</definedName>
    <definedName name="reagan7" localSheetId="0" hidden="1">{"reagan is",#N/A,FALSE,"CONS IS";"reagan na",#N/A,FALSE,"NOTE PAYMENTS";"reagan bs",#N/A,FALSE,"CONS BS";"reagan cf",#N/A,FALSE,"CONS BS";"reagan ds",#N/A,FALSE,"CONS BS"}</definedName>
    <definedName name="reagan7" hidden="1">{"reagan is",#N/A,FALSE,"CONS IS";"reagan na",#N/A,FALSE,"NOTE PAYMENTS";"reagan bs",#N/A,FALSE,"CONS BS";"reagan cf",#N/A,FALSE,"CONS BS";"reagan ds",#N/A,FALSE,"CONS BS"}</definedName>
    <definedName name="reagan9" localSheetId="0" hidden="1">{"reagan is",#N/A,FALSE,"CONS IS";"reagan na",#N/A,FALSE,"NOTE PAYMENTS";"reagan bs",#N/A,FALSE,"CONS BS";"reagan cf",#N/A,FALSE,"CONS BS";"reagan ds",#N/A,FALSE,"CONS BS"}</definedName>
    <definedName name="reagan9" hidden="1">{"reagan is",#N/A,FALSE,"CONS IS";"reagan na",#N/A,FALSE,"NOTE PAYMENTS";"reagan bs",#N/A,FALSE,"CONS BS";"reagan cf",#N/A,FALSE,"CONS BS";"reagan ds",#N/A,FALSE,"CONS BS"}</definedName>
    <definedName name="reagan99" localSheetId="0" hidden="1">{"reagan is",#N/A,FALSE,"CONS IS";"reagan na",#N/A,FALSE,"NOTE PAYMENTS";"reagan bs",#N/A,FALSE,"CONS BS";"reagan cf",#N/A,FALSE,"CONS BS";"reagan ds",#N/A,FALSE,"CONS BS"}</definedName>
    <definedName name="reagan99" hidden="1">{"reagan is",#N/A,FALSE,"CONS IS";"reagan na",#N/A,FALSE,"NOTE PAYMENTS";"reagan bs",#N/A,FALSE,"CONS BS";"reagan cf",#N/A,FALSE,"CONS BS";"reagan ds",#N/A,FALSE,"CONS BS"}</definedName>
    <definedName name="RedefinePrintTableRange" hidden="1">[11]!RedefinePrintTableRange</definedName>
    <definedName name="reeag" localSheetId="0" hidden="1">{"reagan is",#N/A,FALSE,"CONS IS";"reagan na",#N/A,FALSE,"NOTE PAYMENTS";"reagan bs",#N/A,FALSE,"CONS BS";"reagan cf",#N/A,FALSE,"CONS BS";"reagan ds",#N/A,FALSE,"CONS BS"}</definedName>
    <definedName name="reeag" hidden="1">{"reagan is",#N/A,FALSE,"CONS IS";"reagan na",#N/A,FALSE,"NOTE PAYMENTS";"reagan bs",#N/A,FALSE,"CONS BS";"reagan cf",#N/A,FALSE,"CONS BS";"reagan ds",#N/A,FALSE,"CONS BS"}</definedName>
    <definedName name="ReportGroup" hidden="1">0</definedName>
    <definedName name="restr" localSheetId="0" hidden="1">{"YTDONLY",#N/A,FALSE,"09-SUM  ";"REGULAR1",#N/A,FALSE,"09-SUM  "}</definedName>
    <definedName name="restr" hidden="1">{"YTDONLY",#N/A,FALSE,"09-SUM  ";"REGULAR1",#N/A,FALSE,"09-SUM  "}</definedName>
    <definedName name="rrgw" localSheetId="0" hidden="1">{#N/A,#N/A,TRUE,"Main Issues";#N/A,#N/A,TRUE,"Income statement ($)"}</definedName>
    <definedName name="rrgw" hidden="1">{#N/A,#N/A,TRUE,"Main Issues";#N/A,#N/A,TRUE,"Income statement ($)"}</definedName>
    <definedName name="s"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adf" localSheetId="0" hidden="1">{"YTDONLY",#N/A,FALSE,"09-SUM  ";"REGULAR1",#N/A,FALSE,"09-SUM  "}</definedName>
    <definedName name="sadf" hidden="1">{"YTDONLY",#N/A,FALSE,"09-SUM  ";"REGULAR1",#N/A,FALSE,"09-SUM  "}</definedName>
    <definedName name="SCHEDULE" hidden="1">[20]soc1!#REF!</definedName>
    <definedName name="sdf" localSheetId="0" hidden="1">{"YTDONLY",#N/A,FALSE,"09-SUM  ";"REGULAR1",#N/A,FALSE,"09-SUM  "}</definedName>
    <definedName name="sdf" hidden="1">{"YTDONLY",#N/A,FALSE,"09-SUM  ";"REGULAR1",#N/A,FALSE,"09-SUM  "}</definedName>
    <definedName name="Segment_3mo_CY" comment="Segment table CY 3 months">'Segment Results'!$A$3:$K$36</definedName>
    <definedName name="Segment_3mo_PY" comment="Segment table PY 3 months" localSheetId="8">'Segment Results'!#REF!</definedName>
    <definedName name="Segment_3mo_PY" comment="Segment table PY 3 months" localSheetId="0">'[21]Segment Results'!#REF!</definedName>
    <definedName name="Segment_3mo_PY" comment="Segment table PY 3 months" localSheetId="4">'[22]Segment Results'!#REF!</definedName>
    <definedName name="Segment_3mo_PY" comment="Segment table PY 3 months" localSheetId="5">'[23]Segment Results'!#REF!</definedName>
    <definedName name="Segment_3mo_PY" comment="Segment table PY 3 months">'Segment Results'!#REF!</definedName>
    <definedName name="Segment_YTD_CY" comment="Segment table CY YTD" localSheetId="8">'Segment Results'!#REF!</definedName>
    <definedName name="Segment_YTD_CY" comment="Segment table CY YTD" localSheetId="0">'[21]Segment Results'!#REF!</definedName>
    <definedName name="Segment_YTD_CY" comment="Segment table CY YTD" localSheetId="4">'[22]Segment Results'!#REF!</definedName>
    <definedName name="Segment_YTD_CY" comment="Segment table CY YTD" localSheetId="5">'[23]Segment Results'!#REF!</definedName>
    <definedName name="Segment_YTD_CY" comment="Segment table CY YTD">'Segment Results'!#REF!</definedName>
    <definedName name="Segment_YTD_PY" comment="Segment table PY YTD" localSheetId="8">'Segment Results'!#REF!</definedName>
    <definedName name="Segment_YTD_PY" comment="Segment table PY YTD" localSheetId="0">'[21]Segment Results'!#REF!</definedName>
    <definedName name="Segment_YTD_PY" comment="Segment table PY YTD" localSheetId="4">'[22]Segment Results'!#REF!</definedName>
    <definedName name="Segment_YTD_PY" comment="Segment table PY YTD" localSheetId="5">'[23]Segment Results'!#REF!</definedName>
    <definedName name="Segment_YTD_PY" comment="Segment table PY YTD">'Segment Results'!#REF!</definedName>
    <definedName name="SLEVI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olver_lin" hidden="1">0</definedName>
    <definedName name="solver_num" hidden="1">0</definedName>
    <definedName name="solver_tmp" hidden="1">#NULL!</definedName>
    <definedName name="solver_typ" hidden="1">1</definedName>
    <definedName name="solver_val" hidden="1">0</definedName>
    <definedName name="SS" localSheetId="0"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stuff" hidden="1">[24]BEV!#REF!</definedName>
    <definedName name="STWBD_StatToolsAutocorrelation_CreateChart" hidden="1">"TRUE"</definedName>
    <definedName name="STWBD_StatToolsAutocorrelation_HasDefaultInfo" hidden="1">"TRUE"</definedName>
    <definedName name="STWBD_StatToolsAutocorrelation_NumLags" hidden="1">"-1"</definedName>
    <definedName name="STWBD_StatToolsAutocorrelation_VariableList" hidden="1">2</definedName>
    <definedName name="STWBD_StatToolsAutocorrelation_VariableList_1" hidden="1">"U_x0001_VG3619B0D4219FF2B5_x0001_"</definedName>
    <definedName name="STWBD_StatToolsAutocorrelation_VariableList_2" hidden="1">"U_x0001_VG2CA3D92510D9E65A_x0001_"</definedName>
    <definedName name="STWBD_StatToolsAutocorrelation_VarSelectorDefaultDataSet" hidden="1">"DG213A0041"</definedName>
    <definedName name="STWBD_StatToolsHistogram_BinMaximum" hidden="1">" 1.01E+300"</definedName>
    <definedName name="STWBD_StatToolsHistogram_BinMinimum" hidden="1">" 1.01E+300"</definedName>
    <definedName name="STWBD_StatToolsHistogram_DefaultDataFormat" hidden="1">" 0"</definedName>
    <definedName name="STWBD_StatToolsHistogram_HasDefaultInfo" hidden="1">"TRUE"</definedName>
    <definedName name="STWBD_StatToolsHistogram_NumBins" hidden="1">" 10"</definedName>
    <definedName name="STWBD_StatToolsHistogram_VariableList" hidden="1">10</definedName>
    <definedName name="STWBD_StatToolsHistogram_VariableList_1" hidden="1">"U_x0001_VG111FD56637CCF957_x0001_"</definedName>
    <definedName name="STWBD_StatToolsHistogram_VariableList_10" hidden="1">"U_x0001_VG23F8108439F9F704_x0001_"</definedName>
    <definedName name="STWBD_StatToolsHistogram_VariableList_2" hidden="1">"U_x0001_VG1D3087C41EC25198_x0001_"</definedName>
    <definedName name="STWBD_StatToolsHistogram_VariableList_3" hidden="1">"U_x0001_VG3080252B1C824C2B_x0001_"</definedName>
    <definedName name="STWBD_StatToolsHistogram_VariableList_4" hidden="1">"U_x0001_VG2CAA0F61139F8EFB_x0001_"</definedName>
    <definedName name="STWBD_StatToolsHistogram_VariableList_5" hidden="1">"U_x0001_VG328C6CDBC22940E_x0001_"</definedName>
    <definedName name="STWBD_StatToolsHistogram_VariableList_6" hidden="1">"U_x0001_VG142AF95B1ED84CA5_x0001_"</definedName>
    <definedName name="STWBD_StatToolsHistogram_VariableList_7" hidden="1">"U_x0001_VG27C61590324B7157_x0001_"</definedName>
    <definedName name="STWBD_StatToolsHistogram_VariableList_8" hidden="1">"U_x0001_VG164B21CB2F2F00F1_x0001_"</definedName>
    <definedName name="STWBD_StatToolsHistogram_VariableList_9" hidden="1">"U_x0001_VG38B8B65836E13076_x0001_"</definedName>
    <definedName name="STWBD_StatToolsHistogram_VarSelectorDefaultDataSet" hidden="1">"DG358C78FB"</definedName>
    <definedName name="STWBD_StatToolsHistogram_XAxisStyle" hidden="1">" 0"</definedName>
    <definedName name="STWBD_StatToolsHistogram_YAxisStyle" hidden="1">" 0"</definedName>
    <definedName name="STWBD_StatToolsOneVarSummary_Count" hidden="1">"TRUE"</definedName>
    <definedName name="STWBD_StatToolsOneVarSummary_DefaultDataFormat" hidden="1">" 0"</definedName>
    <definedName name="STWBD_StatToolsOneVarSummary_FirstQuartile" hidden="1">"TRUE"</definedName>
    <definedName name="STWBD_StatToolsOneVarSummary_HasDefaultInfo" hidden="1">"TRUE"</definedName>
    <definedName name="STWBD_StatToolsOneVarSummary_InterQuartileRange" hidden="1">"TRUE"</definedName>
    <definedName name="STWBD_StatToolsOneVarSummary_Kurtosis" hidden="1">"TRUE"</definedName>
    <definedName name="STWBD_StatToolsOneVarSummary_Maximum" hidden="1">"TRUE"</definedName>
    <definedName name="STWBD_StatToolsOneVarSummary_Mean" hidden="1">"TRUE"</definedName>
    <definedName name="STWBD_StatToolsOneVarSummary_MeanAbsDeviation" hidden="1">"TRUE"</definedName>
    <definedName name="STWBD_StatToolsOneVarSummary_Median" hidden="1">"TRUE"</definedName>
    <definedName name="STWBD_StatToolsOneVarSummary_Minimum" hidden="1">"TRUE"</definedName>
    <definedName name="STWBD_StatToolsOneVarSummary_OtherPercentiles" hidden="1">"TRUE"</definedName>
    <definedName name="STWBD_StatToolsOneVarSummary_PercentileList" hidden="1">" .1, .15, .2, .25, .3, .35, .4, .45, .5, .55, .6, .65, .7, .75"</definedName>
    <definedName name="STWBD_StatToolsOneVarSummary_Range" hidden="1">"TRUE"</definedName>
    <definedName name="STWBD_StatToolsOneVarSummary_Skewness" hidden="1">"TRUE"</definedName>
    <definedName name="STWBD_StatToolsOneVarSummary_StandardDeviation" hidden="1">"TRUE"</definedName>
    <definedName name="STWBD_StatToolsOneVarSummary_Sum" hidden="1">"TRUE"</definedName>
    <definedName name="STWBD_StatToolsOneVarSummary_ThirdQuartile" hidden="1">"TRUE"</definedName>
    <definedName name="STWBD_StatToolsOneVarSummary_VariableList" hidden="1">6</definedName>
    <definedName name="STWBD_StatToolsOneVarSummary_VariableList_1" hidden="1">"U_x0001_VG8416A9F1085F934_x0001_"</definedName>
    <definedName name="STWBD_StatToolsOneVarSummary_VariableList_2" hidden="1">"U_x0001_VG2CA3D92510D9E65A_x0001_"</definedName>
    <definedName name="STWBD_StatToolsOneVarSummary_VariableList_3" hidden="1">"U_x0001_VGF3ED7FB2FBC9539_x0001_"</definedName>
    <definedName name="STWBD_StatToolsOneVarSummary_VariableList_4" hidden="1">"U_x0001_VGC86F37A1FF24BA6_x0001_"</definedName>
    <definedName name="STWBD_StatToolsOneVarSummary_VariableList_5" hidden="1">"U_x0001_VG31C6DFB6119D7BA6_x0001_"</definedName>
    <definedName name="STWBD_StatToolsOneVarSummary_VariableList_6" hidden="1">"U_x0001_VG10958DD4372E1E35_x0001_"</definedName>
    <definedName name="STWBD_StatToolsOneVarSummary_Variance" hidden="1">"TRUE"</definedName>
    <definedName name="STWBD_StatToolsOneVarSummary_VarSelectorDefaultDataSet" hidden="1">"DG213A0041"</definedName>
    <definedName name="STWBD_StatToolsParetoChart_CombinedCategoryThreshold" hidden="1">" 1"</definedName>
    <definedName name="STWBD_StatToolsParetoChart_DataType" hidden="1">" 0"</definedName>
    <definedName name="STWBD_StatToolsParetoChart_FixedCategoryValue" hidden="1">" 1"</definedName>
    <definedName name="STWBD_StatToolsParetoChart_HasDefaultInfo" hidden="1">"TRUE"</definedName>
    <definedName name="STWBD_StatToolsParetoChart_OptionalCategoryType" hidden="1">" 0"</definedName>
    <definedName name="STWBD_StatToolsParetoChart_VariableCat" hidden="1">"U_x0001_VG3619B0D4219FF2B5_x0001_"</definedName>
    <definedName name="STWBD_StatToolsParetoChart_VariableVal" hidden="1">"U_x0001_VG2CA3D92510D9E65A_x0001_"</definedName>
    <definedName name="STWBD_StatToolsParetoChart_VarSelectorDefaultDataSet" hidden="1">"DG213A0041"</definedName>
    <definedName name="STWBD_StatToolsScatterplot_DisplayCorrelationCoefficient" hidden="1">"FALSE"</definedName>
    <definedName name="STWBD_StatToolsScatterplot_HasDefaultInfo" hidden="1">"TRUE"</definedName>
    <definedName name="STWBD_StatToolsScatterplot_VarSelectorDefaultDataSet" hidden="1">"DG358C78FB"</definedName>
    <definedName name="STWBD_StatToolsScatterplot_XVariableList" hidden="1">1</definedName>
    <definedName name="STWBD_StatToolsScatterplot_XVariableList_1" hidden="1">"U_x0001_VG2FED3E6389562F8_x0001_"</definedName>
    <definedName name="STWBD_StatToolsScatterplot_YVariableList" hidden="1">6</definedName>
    <definedName name="STWBD_StatToolsScatterplot_YVariableList_1" hidden="1">"U_x0001_VG2F5839FE30E4B416_x0001_"</definedName>
    <definedName name="STWBD_StatToolsScatterplot_YVariableList_2" hidden="1">"U_x0001_VG1D9E6CB23518A511_x0001_"</definedName>
    <definedName name="STWBD_StatToolsScatterplot_YVariableList_3" hidden="1">"U_x0001_VG165F5EBE6980F38_x0001_"</definedName>
    <definedName name="STWBD_StatToolsScatterplot_YVariableList_4" hidden="1">"U_x0001_VG2E3A61A6330373A3_x0001_"</definedName>
    <definedName name="STWBD_StatToolsScatterplot_YVariableList_5" hidden="1">"U_x0001_VG137F313C397E8FA0_x0001_"</definedName>
    <definedName name="STWBD_StatToolsScatterplot_YVariableList_6" hidden="1">"U_x0001_VG1406D34537020C6_x0001_"</definedName>
    <definedName name="STWBD_StatToolsTimeSeriesGraph_DefaultUseLabelVariable" hidden="1">"FALSE"</definedName>
    <definedName name="STWBD_StatToolsTimeSeriesGraph_HasDefaultInfo" hidden="1">"TRUE"</definedName>
    <definedName name="STWBD_StatToolsTimeSeriesGraph_SingleGraph" hidden="1">"TRUE"</definedName>
    <definedName name="STWBD_StatToolsTimeSeriesGraph_TwoVerticalAxes" hidden="1">"FALSE"</definedName>
    <definedName name="STWBD_StatToolsTimeSeriesGraph_VariableList" hidden="1">5</definedName>
    <definedName name="STWBD_StatToolsTimeSeriesGraph_VariableList_1" hidden="1">"U_x0001_VG1140B6EC2E2286F7_x0001_"</definedName>
    <definedName name="STWBD_StatToolsTimeSeriesGraph_VariableList_2" hidden="1">"U_x0001_VG58C5E7B694F49_x0001_"</definedName>
    <definedName name="STWBD_StatToolsTimeSeriesGraph_VariableList_3" hidden="1">"U_x0001_VGAAA2A6F13EB572_x0001_"</definedName>
    <definedName name="STWBD_StatToolsTimeSeriesGraph_VariableList_4" hidden="1">"U_x0001_VG2DDB5FED260D2F52_x0001_"</definedName>
    <definedName name="STWBD_StatToolsTimeSeriesGraph_VariableList_5" hidden="1">"U_x0001_VG342E16824214F36_x0001_"</definedName>
    <definedName name="STWBD_StatToolsTimeSeriesGraph_VarSelectorDefaultDataSet" hidden="1">"DG1338BC50"</definedName>
    <definedName name="Swvu.ACCOUNTING._.TOTALS." hidden="1">#REF!</definedName>
    <definedName name="Swvu.DIRECT._.MARK._.TOTALS." hidden="1">#REF!</definedName>
    <definedName name="Swvu.DISTRIBUTION._.TOTALS." hidden="1">#REF!</definedName>
    <definedName name="Swvu.GEN._.ADMIN._.TOTALS." hidden="1">#REF!</definedName>
    <definedName name="Swvu.PRODUCTION._.TOTALS." hidden="1">#REF!</definedName>
    <definedName name="Swvu.SELLING._.TOTALS." hidden="1">#REF!</definedName>
    <definedName name="Swvu.SOFTWARE._.TOTALS." hidden="1">#REF!</definedName>
    <definedName name="Swvu.TOTAL._.SEIF._.TOTALS." hidden="1">#REF!</definedName>
    <definedName name="t" localSheetId="0" hidden="1">{"YTDONLY",#N/A,FALSE,"09-SUM  ";"REGULAR1",#N/A,FALSE,"09-SUM  "}</definedName>
    <definedName name="t" hidden="1">{"YTDONLY",#N/A,FALSE,"09-SUM  ";"REGULAR1",#N/A,FALSE,"09-SUM  "}</definedName>
    <definedName name="TA" localSheetId="0" hidden="1">{"YTDONLY",#N/A,FALSE,"09-SUM  ";"REGULAR1",#N/A,FALSE,"09-SUM  "}</definedName>
    <definedName name="TA" hidden="1">{"YTDONLY",#N/A,FALSE,"09-SUM  ";"REGULAR1",#N/A,FALSE,"09-SUM  "}</definedName>
    <definedName name="Tables" localSheetId="0" hidden="1">{"sales",#N/A,FALSE,"Sales";"sales existing",#N/A,FALSE,"Sales";"sales rd1",#N/A,FALSE,"Sales";"sales rd2",#N/A,FALSE,"Sales"}</definedName>
    <definedName name="Tables" hidden="1">{"sales",#N/A,FALSE,"Sales";"sales existing",#N/A,FALSE,"Sales";"sales rd1",#N/A,FALSE,"Sales";"sales rd2",#N/A,FALSE,"Sales"}</definedName>
    <definedName name="tal" localSheetId="0" hidden="1">{#N/A,#N/A,FALSE,"Sheet1"}</definedName>
    <definedName name="tal" hidden="1">{#N/A,#N/A,FALSE,"Sheet1"}</definedName>
    <definedName name="TemplateVersion" hidden="1">[25]Reference!$C$4</definedName>
    <definedName name="test1" localSheetId="0" hidden="1">{#N/A,#N/A,TRUE,"MAIN FT TERM";#N/A,#N/A,TRUE,"MCI  FT TERM ";#N/A,#N/A,TRUE,"OC12 EQV"}</definedName>
    <definedName name="test1" hidden="1">{#N/A,#N/A,TRUE,"MAIN FT TERM";#N/A,#N/A,TRUE,"MCI  FT TERM ";#N/A,#N/A,TRUE,"OC12 EQV"}</definedName>
    <definedName name="test2" localSheetId="0" hidden="1">{"TRSONLY",#N/A,FALSE,"08-SUM ";"MISCUNITS",#N/A,FALSE,"08-SUM "}</definedName>
    <definedName name="test2" hidden="1">{"TRSONLY",#N/A,FALSE,"08-SUM ";"MISCUNITS",#N/A,FALSE,"08-SUM "}</definedName>
    <definedName name="test4" localSheetId="0" hidden="1">{"YTDONLY",#N/A,FALSE,"09-SUM  ";"REGULAR1",#N/A,FALSE,"09-SUM  "}</definedName>
    <definedName name="test4" hidden="1">{"YTDONLY",#N/A,FALSE,"09-SUM  ";"REGULAR1",#N/A,FALSE,"09-SUM  "}</definedName>
    <definedName name="test5" localSheetId="0" hidden="1">{"YTDONLY",#N/A,FALSE,"09-SUM  ";"REGULAR1",#N/A,FALSE,"09-SUM  "}</definedName>
    <definedName name="test5" hidden="1">{"YTDONLY",#N/A,FALSE,"09-SUM  ";"REGULAR1",#N/A,FALSE,"09-SUM  "}</definedName>
    <definedName name="test6" localSheetId="0" hidden="1">{"TRSONLY",#N/A,FALSE,"08-SUM ";"MISCUNITS",#N/A,FALSE,"08-SUM "}</definedName>
    <definedName name="test6" hidden="1">{"TRSONLY",#N/A,FALSE,"08-SUM ";"MISCUNITS",#N/A,FALSE,"08-SUM "}</definedName>
    <definedName name="TextRefCopyRangeCount" hidden="1">1</definedName>
    <definedName name="tg" localSheetId="0" hidden="1">{"YTDONLY",#N/A,FALSE,"09-SUM  ";"REGULAR1",#N/A,FALSE,"09-SUM  "}</definedName>
    <definedName name="tg" hidden="1">{"YTDONLY",#N/A,FALSE,"09-SUM  ";"REGULAR1",#N/A,FALSE,"09-SUM  "}</definedName>
    <definedName name="tgf" localSheetId="0" hidden="1">{"TRSONLY",#N/A,FALSE,"08-SUM ";"MISCUNITS",#N/A,FALSE,"08-SUM "}</definedName>
    <definedName name="tgf" hidden="1">{"TRSONLY",#N/A,FALSE,"08-SUM ";"MISCUNITS",#N/A,FALSE,"08-SUM "}</definedName>
    <definedName name="tom" localSheetId="0" hidden="1">{#N/A,#N/A,FALSE,"מאזן בוחן";"כל_מאזן_בוחן",#N/A,FALSE,"מאזן בוחן"}</definedName>
    <definedName name="tom" hidden="1">{#N/A,#N/A,FALSE,"מאזן בוחן";"כל_מאזן_בוחן",#N/A,FALSE,"מאזן בוחן"}</definedName>
    <definedName name="Treasury" hidden="1">#REF!</definedName>
    <definedName name="TT" localSheetId="0" hidden="1">{"detail",#N/A,FALSE,"ENT_MENT (show)"}</definedName>
    <definedName name="TT" hidden="1">{"detail",#N/A,FALSE,"ENT_MENT (show)"}</definedName>
    <definedName name="uku" localSheetId="0" hidden="1">{#N/A,#N/A,TRUE,"Revenue Summary";#N/A,#N/A,TRUE,"DOS";#N/A,#N/A,TRUE,"Graph1";#N/A,#N/A,TRUE,"Graph2";#N/A,#N/A,TRUE,"Graph3"}</definedName>
    <definedName name="uku" hidden="1">{#N/A,#N/A,TRUE,"Revenue Summary";#N/A,#N/A,TRUE,"DOS";#N/A,#N/A,TRUE,"Graph1";#N/A,#N/A,TRUE,"Graph2";#N/A,#N/A,TRUE,"Graph3"}</definedName>
    <definedName name="Units" hidden="1">[9]Menu!$C$19</definedName>
    <definedName name="UPSRE" localSheetId="0" hidden="1">{#N/A,#N/A,FALSE,"Ix";#N/A,#N/A,FALSE,"BS";#N/A,#N/A,FALSE,"IS";#N/A,#N/A,FALSE,"IS_YTD";#N/A,#N/A,FALSE,"Nt1";#N/A,#N/A,FALSE,"Nt 2";#N/A,#N/A,FALSE,"Nt 3";#N/A,#N/A,FALSE,"Nt 4";#N/A,#N/A,FALSE,"Nt 4 summary"}</definedName>
    <definedName name="UPSRE" hidden="1">{#N/A,#N/A,FALSE,"Ix";#N/A,#N/A,FALSE,"BS";#N/A,#N/A,FALSE,"IS";#N/A,#N/A,FALSE,"IS_YTD";#N/A,#N/A,FALSE,"Nt1";#N/A,#N/A,FALSE,"Nt 2";#N/A,#N/A,FALSE,"Nt 3";#N/A,#N/A,FALSE,"Nt 4";#N/A,#N/A,FALSE,"Nt 4 summary"}</definedName>
    <definedName name="VARCHARGE"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CHARGE"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ICCS" localSheetId="0" hidden="1">{"bustatbase",#N/A,FALSE,"BUSINESS STATISTICS";"bustatflow",#N/A,FALSE,"BUSINESS STATISTICS";"bustatfull",#N/A,FALSE,"BUSINESS STATISTICS";"bustatincr",#N/A,FALSE,"BUSINESS STATISTICS";"bustatmain",#N/A,FALSE,"BUSINESS STATISTICS";"bustatstea",#N/A,FALSE,"BUSINESS STATISTICS"}</definedName>
    <definedName name="VARICCS" hidden="1">{"bustatbase",#N/A,FALSE,"BUSINESS STATISTICS";"bustatflow",#N/A,FALSE,"BUSINESS STATISTICS";"bustatfull",#N/A,FALSE,"BUSINESS STATISTICS";"bustatincr",#N/A,FALSE,"BUSINESS STATISTICS";"bustatmain",#N/A,FALSE,"BUSINESS STATISTICS";"bustatstea",#N/A,FALSE,"BUSINESS STATISTICS"}</definedName>
    <definedName name="w" localSheetId="0" hidden="1">{"YTDONLY",#N/A,FALSE,"09-SUM  ";"REGULAR1",#N/A,FALSE,"09-SUM  "}</definedName>
    <definedName name="w" hidden="1">{"YTDONLY",#N/A,FALSE,"09-SUM  ";"REGULAR1",#N/A,FALSE,"09-SUM  "}</definedName>
    <definedName name="waht" localSheetId="0" hidden="1">{"YTDONLY",#N/A,FALSE,"09-SUM  ";"REGULAR1",#N/A,FALSE,"09-SUM  "}</definedName>
    <definedName name="waht" hidden="1">{"YTDONLY",#N/A,FALSE,"09-SUM  ";"REGULAR1",#N/A,FALSE,"09-SUM  "}</definedName>
    <definedName name="wes" localSheetId="0" hidden="1">{"TRSONLY",#N/A,FALSE,"08-SUM ";"MISCUNITS",#N/A,FALSE,"08-SUM "}</definedName>
    <definedName name="wes" hidden="1">{"TRSONLY",#N/A,FALSE,"08-SUM ";"MISCUNITS",#N/A,FALSE,"08-SUM "}</definedName>
    <definedName name="West"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2"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est2"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hat" hidden="1">[26]ETD!$A$1:$IV$2,[26]ETD!$A$13:$IV$14,[26]ETD!$A$29:$IV$29</definedName>
    <definedName name="whatever" localSheetId="0" hidden="1">{"YTDONLY",#N/A,FALSE,"09-SUM  ";"REGULAR1",#N/A,FALSE,"09-SUM  "}</definedName>
    <definedName name="whatever" hidden="1">{"YTDONLY",#N/A,FALSE,"09-SUM  ";"REGULAR1",#N/A,FALSE,"09-SUM  "}</definedName>
    <definedName name="whatupg" localSheetId="0" hidden="1">{"TRSONLY",#N/A,FALSE,"08-SUM ";"MISCUNITS",#N/A,FALSE,"08-SUM "}</definedName>
    <definedName name="whatupg" hidden="1">{"TRSONLY",#N/A,FALSE,"08-SUM ";"MISCUNITS",#N/A,FALSE,"08-SUM "}</definedName>
    <definedName name="where" localSheetId="0" hidden="1">{"YTDONLY",#N/A,FALSE,"09-SUM  ";"REGULAR1",#N/A,FALSE,"09-SUM  "}</definedName>
    <definedName name="where" hidden="1">{"YTDONLY",#N/A,FALSE,"09-SUM  ";"REGULAR1",#N/A,FALSE,"09-SUM  "}</definedName>
    <definedName name="wrn" localSheetId="0" hidden="1">{"YTDONLY",#N/A,FALSE,"09-SUM  ";"REGULAR1",#N/A,FALSE,"09-SUM  "}</definedName>
    <definedName name="wrn" hidden="1">{"YTDONLY",#N/A,FALSE,"09-SUM  ";"REGULAR1",#N/A,FALSE,"09-SUM  "}</definedName>
    <definedName name="wrn.09BASIC." localSheetId="0" hidden="1">{"YTDONLY",#N/A,FALSE,"09-SUM  ";"REGULAR1",#N/A,FALSE,"09-SUM  "}</definedName>
    <definedName name="wrn.09BASIC." hidden="1">{"YTDONLY",#N/A,FALSE,"09-SUM  ";"REGULAR1",#N/A,FALSE,"09-SUM  "}</definedName>
    <definedName name="wrn.09basic2" localSheetId="0" hidden="1">{"YTDONLY",#N/A,FALSE,"09-SUM  ";"REGULAR1",#N/A,FALSE,"09-SUM  "}</definedName>
    <definedName name="wrn.09basic2" hidden="1">{"YTDONLY",#N/A,FALSE,"09-SUM  ";"REGULAR1",#N/A,FALSE,"09-SUM  "}</definedName>
    <definedName name="wrn.09BASICv2" localSheetId="0" hidden="1">{"YTDONLY",#N/A,FALSE,"09-SUM  ";"REGULAR1",#N/A,FALSE,"09-SUM  "}</definedName>
    <definedName name="wrn.09BASICv2" hidden="1">{"YTDONLY",#N/A,FALSE,"09-SUM  ";"REGULAR1",#N/A,FALSE,"09-SUM  "}</definedName>
    <definedName name="wrn.10BASIC" localSheetId="0" hidden="1">{"YTDONLY",#N/A,FALSE,"09-SUM  ";"REGULAR1",#N/A,FALSE,"09-SUM  "}</definedName>
    <definedName name="wrn.10BASIC" hidden="1">{"YTDONLY",#N/A,FALSE,"09-SUM  ";"REGULAR1",#N/A,FALSE,"09-SUM  "}</definedName>
    <definedName name="wrn.12._.Page._.Report." localSheetId="0" hidden="1">{#N/A,#N/A,TRUE,"Combined Business";#N/A,#N/A,TRUE,"SUMMARY";#N/A,#N/A,TRUE,"Profit";#N/A,#N/A,TRUE,"Grid 1";#N/A,#N/A,TRUE,"Grid 2";#N/A,#N/A,TRUE,"Grid 3";#N/A,#N/A,TRUE,"Grid 4";#N/A,#N/A,TRUE,"Grid 5";#N/A,#N/A,TRUE,"100% YR1";#N/A,#N/A,TRUE,"100% YR2";#N/A,#N/A,TRUE,"100% YR3";#N/A,#N/A,TRUE,"100% YR4";#N/A,#N/A,TRUE,"100% YR5"}</definedName>
    <definedName name="wrn.12._.Page._.Report." hidden="1">{#N/A,#N/A,TRUE,"Combined Business";#N/A,#N/A,TRUE,"SUMMARY";#N/A,#N/A,TRUE,"Profit";#N/A,#N/A,TRUE,"Grid 1";#N/A,#N/A,TRUE,"Grid 2";#N/A,#N/A,TRUE,"Grid 3";#N/A,#N/A,TRUE,"Grid 4";#N/A,#N/A,TRUE,"Grid 5";#N/A,#N/A,TRUE,"100% YR1";#N/A,#N/A,TRUE,"100% YR2";#N/A,#N/A,TRUE,"100% YR3";#N/A,#N/A,TRUE,"100% YR4";#N/A,#N/A,TRUE,"100% YR5"}</definedName>
    <definedName name="wrn.1997." localSheetId="0" hidden="1">{"YEAR97",#N/A,FALSE,"Sheet 1";"YEAR97_ASSUMP",#N/A,FALSE,"Sheet 1"}</definedName>
    <definedName name="wrn.1997." hidden="1">{"YEAR97",#N/A,FALSE,"Sheet 1";"YEAR97_ASSUMP",#N/A,FALSE,"Sheet 1"}</definedName>
    <definedName name="wrn.1998." localSheetId="0" hidden="1">{"YEAR98",#N/A,FALSE,"Sheet 1";"YEAR98_ASSUMP",#N/A,FALSE,"Sheet 1";"YEAR98_PERCENT",#N/A,FALSE,"Sheet 1"}</definedName>
    <definedName name="wrn.1998." hidden="1">{"YEAR98",#N/A,FALSE,"Sheet 1";"YEAR98_ASSUMP",#N/A,FALSE,"Sheet 1";"YEAR98_PERCENT",#N/A,FALSE,"Sheet 1"}</definedName>
    <definedName name="wrn.1999." localSheetId="0" hidden="1">{"YEAR99",#N/A,FALSE,"Sheet 1"}</definedName>
    <definedName name="wrn.1999." hidden="1">{"YEAR99",#N/A,FALSE,"Sheet 1"}</definedName>
    <definedName name="wrn.2000." localSheetId="0" hidden="1">{"YEAR00",#N/A,FALSE,"Sheet 1"}</definedName>
    <definedName name="wrn.2000." hidden="1">{"YEAR00",#N/A,FALSE,"Sheet 1"}</definedName>
    <definedName name="wrn.2001." localSheetId="0" hidden="1">{"YEAR01",#N/A,FALSE,"Sheet 1"}</definedName>
    <definedName name="wrn.2001." hidden="1">{"YEAR01",#N/A,FALSE,"Sheet 1"}</definedName>
    <definedName name="wrn.2002." localSheetId="0" hidden="1">{"YEAR02",#N/A,FALSE,"Sheet 1"}</definedName>
    <definedName name="wrn.2002." hidden="1">{"YEAR02",#N/A,FALSE,"Sheet 1"}</definedName>
    <definedName name="wrn.2004" localSheetId="0" hidden="1">{"YEAR01",#N/A,FALSE,"Sheet 1"}</definedName>
    <definedName name="wrn.2004" hidden="1">{"YEAR01",#N/A,FALSE,"Sheet 1"}</definedName>
    <definedName name="wrn.2111" localSheetId="0" hidden="1">{"YEAR02",#N/A,FALSE,"Sheet 1"}</definedName>
    <definedName name="wrn.2111" hidden="1">{"YEAR02",#N/A,FALSE,"Sheet 1"}</definedName>
    <definedName name="wrn.98FORCAST." localSheetId="0" hidden="1">{#N/A,#N/A,FALSE,"MARKETING"}</definedName>
    <definedName name="wrn.98FORCAST." hidden="1">{#N/A,#N/A,FALSE,"MARKETING"}</definedName>
    <definedName name="wrn.Accretion." localSheetId="0" hidden="1">{"Accretion",#N/A,FALSE,"Assum"}</definedName>
    <definedName name="wrn.Accretion." hidden="1">{"Accretion",#N/A,FALSE,"Assum"}</definedName>
    <definedName name="wrn.ACK." localSheetId="0" hidden="1">{"Annual",#N/A,FALSE,"ACK";"Margins",#N/A,FALSE,"ACK";"Q",#N/A,FALSE,"QTRS."}</definedName>
    <definedName name="wrn.ACK." hidden="1">{"Annual",#N/A,FALSE,"ACK";"Margins",#N/A,FALSE,"ACK";"Q",#N/A,FALSE,"QTRS."}</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0" hidden="1">{"CS",#N/A,FALSE,"STATS";"Inc",#N/A,FALSE,"PLAN";"CASH F",#N/A,FALSE,"PLAN";"Bal S",#N/A,FALSE,"BALANCE SHEET";"Subs",#N/A,FALSE,"PLAN";"Dep",#N/A,FALSE,"PLAN";"Debt",#N/A,FALSE,"PLAN";"Sales",#N/A,FALSE,"PLAN";"FA",#N/A,FALSE,"PLAN";"Rev",#N/A,FALSE,"PLAN";"Exp",#N/A,FALSE,"PLAN"}</definedName>
    <definedName name="wrn.ALL." hidden="1">{"CS",#N/A,FALSE,"STATS";"Inc",#N/A,FALSE,"PLAN";"CASH F",#N/A,FALSE,"PLAN";"Bal S",#N/A,FALSE,"BALANCE SHEET";"Subs",#N/A,FALSE,"PLAN";"Dep",#N/A,FALSE,"PLAN";"Debt",#N/A,FALSE,"PLAN";"Sales",#N/A,FALSE,"PLAN";"FA",#N/A,FALSE,"PLAN";"Rev",#N/A,FALSE,"PLAN";"Exp",#N/A,FALSE,"PLAN"}</definedName>
    <definedName name="wrn.all._.sheets." localSheetId="0" hidden="1">{#N/A,#N/A,TRUE,"MAIN FT TERM";#N/A,#N/A,TRUE,"MCI  FT TERM ";#N/A,#N/A,TRUE,"OC12 EQV"}</definedName>
    <definedName name="wrn.all._.sheets." hidden="1">{#N/A,#N/A,TRUE,"MAIN FT TERM";#N/A,#N/A,TRUE,"MCI  FT TERM ";#N/A,#N/A,TRUE,"OC12 EQV"}</definedName>
    <definedName name="wrn.ALL_REPORTS." localSheetId="0" hidden="1">{"YEAR98",#N/A,FALSE,"Sheet 1";"YEAR99",#N/A,FALSE,"Sheet 1";"YEAR00",#N/A,FALSE,"Sheet 1";"YEAR01",#N/A,FALSE,"Sheet 1";"YEAR02",#N/A,FALSE,"Sheet 1";"YEARLY_SUM",#N/A,FALSE,"Sheet 1"}</definedName>
    <definedName name="wrn.ALL_REPORTS." hidden="1">{"YEAR98",#N/A,FALSE,"Sheet 1";"YEAR99",#N/A,FALSE,"Sheet 1";"YEAR00",#N/A,FALSE,"Sheet 1";"YEAR01",#N/A,FALSE,"Sheet 1";"YEAR02",#N/A,FALSE,"Sheet 1";"YEARLY_SUM",#N/A,FALSE,"Sheet 1"}</definedName>
    <definedName name="wrn.AllDivisions." localSheetId="0" hidden="1">{#N/A,#N/A,TRUE,"buffalo";#N/A,#N/A,TRUE,"chatt";#N/A,#N/A,TRUE,"Griffith";#N/A,#N/A,TRUE,"Hammond";#N/A,#N/A,TRUE,"Harvey";#N/A,#N/A,TRUE,"texas";#N/A,#N/A,TRUE,"Combined"}</definedName>
    <definedName name="wrn.AllDivisions." hidden="1">{#N/A,#N/A,TRUE,"buffalo";#N/A,#N/A,TRUE,"chatt";#N/A,#N/A,TRUE,"Griffith";#N/A,#N/A,TRUE,"Hammond";#N/A,#N/A,TRUE,"Harvey";#N/A,#N/A,TRUE,"texas";#N/A,#N/A,TRUE,"Combined"}</definedName>
    <definedName name="wrn.ARVOLS." localSheetId="0" hidden="1">{"arbase",#N/A,FALSE,"AR VOLUMES";"arflow",#N/A,FALSE,"AR VOLUMES";"arfull",#N/A,FALSE,"AR VOLUMES";"arincr",#N/A,FALSE,"AR VOLUMES";"armain",#N/A,FALSE,"AR VOLUMES";"arstea",#N/A,FALSE,"AR VOLUMES"}</definedName>
    <definedName name="wrn.ARVOLS." hidden="1">{"arbase",#N/A,FALSE,"AR VOLUMES";"arflow",#N/A,FALSE,"AR VOLUMES";"arfull",#N/A,FALSE,"AR VOLUMES";"arincr",#N/A,FALSE,"AR VOLUMES";"armain",#N/A,FALSE,"AR VOLUMES";"arstea",#N/A,FALSE,"AR VOLUMES"}</definedName>
    <definedName name="wrn.Assumptions." localSheetId="0" hidden="1">{"Assumptions",#N/A,FALSE,"Assum"}</definedName>
    <definedName name="wrn.Assumptions." hidden="1">{"Assumptions",#N/A,FALSE,"Assum"}</definedName>
    <definedName name="wrn.att._.report." localSheetId="0" hidden="1">{#N/A,#N/A,FALSE,"SUMMARY";#N/A,#N/A,FALSE,"AT&amp;T";#N/A,#N/A,FALSE,"100% YR1";#N/A,#N/A,FALSE,"100% YR2";#N/A,#N/A,FALSE,"100% YR3";#N/A,#N/A,FALSE,"100% YR4";#N/A,#N/A,FALSE,"100% YR5"}</definedName>
    <definedName name="wrn.att._.report." hidden="1">{#N/A,#N/A,FALSE,"SUMMARY";#N/A,#N/A,FALSE,"AT&amp;T";#N/A,#N/A,FALSE,"100% YR1";#N/A,#N/A,FALSE,"100% YR2";#N/A,#N/A,FALSE,"100% YR3";#N/A,#N/A,FALSE,"100% YR4";#N/A,#N/A,FALSE,"100% YR5"}</definedName>
    <definedName name="wrn.att3." localSheetId="0" hidden="1">{#N/A,#N/A,FALSE,"SUMMARY";#N/A,#N/A,FALSE,"AT&amp;T";#N/A,#N/A,FALSE,"100% YR1"}</definedName>
    <definedName name="wrn.att3." hidden="1">{#N/A,#N/A,FALSE,"SUMMARY";#N/A,#N/A,FALSE,"AT&amp;T";#N/A,#N/A,FALSE,"100% YR1"}</definedName>
    <definedName name="wrn.Base."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IC." localSheetId="0" hidden="1">{"TRSONLY",#N/A,FALSE,"08-SUM ";"MISCUNITS",#N/A,FALSE,"08-SUM "}</definedName>
    <definedName name="wrn.BASIC." hidden="1">{"TRSONLY",#N/A,FALSE,"08-SUM ";"MISCUNITS",#N/A,FALSE,"08-SUM "}</definedName>
    <definedName name="wrn.basic2" localSheetId="0" hidden="1">{"TRSONLY",#N/A,FALSE,"08-SUM ";"MISCUNITS",#N/A,FALSE,"08-SUM "}</definedName>
    <definedName name="wrn.basic2" hidden="1">{"TRSONLY",#N/A,FALSE,"08-SUM ";"MISCUNITS",#N/A,FALSE,"08-SUM "}</definedName>
    <definedName name="wrn.BS_consol._.bs._.and._.detail." localSheetId="0" hidden="1">{"bs",#N/A,FALSE,"BS-Consol";"bs detail",#N/A,FALSE,"BS-Consol"}</definedName>
    <definedName name="wrn.BS_consol._.bs._.and._.detail." hidden="1">{"bs",#N/A,FALSE,"BS-Consol";"bs detail",#N/A,FALSE,"BS-Consol"}</definedName>
    <definedName name="wrn.BUDGET."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DGET."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ildups." localSheetId="0"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SREV." localSheetId="0" hidden="1">{"busrevbase",#N/A,FALSE,"BUSINESS REVENUES";"busrevflow",#N/A,FALSE,"BUSINESS REVENUES";"busrevfull",#N/A,FALSE,"BUSINESS REVENUES";"busrevincr",#N/A,FALSE,"BUSINESS REVENUES";"busrevmain",#N/A,FALSE,"BUSINESS REVENUES";"busrevstea",#N/A,FALSE,"BUSINESS REVENUES"}</definedName>
    <definedName name="wrn.BUSREV." hidden="1">{"busrevbase",#N/A,FALSE,"BUSINESS REVENUES";"busrevflow",#N/A,FALSE,"BUSINESS REVENUES";"busrevfull",#N/A,FALSE,"BUSINESS REVENUES";"busrevincr",#N/A,FALSE,"BUSINESS REVENUES";"busrevmain",#N/A,FALSE,"BUSINESS REVENUES";"busrevstea",#N/A,FALSE,"BUSINESS REVENUES"}</definedName>
    <definedName name="wrn.BUSSTAT." localSheetId="0" hidden="1">{"bustatbase",#N/A,FALSE,"BUSINESS STATISTICS";"bustatflow",#N/A,FALSE,"BUSINESS STATISTICS";"bustatfull",#N/A,FALSE,"BUSINESS STATISTICS";"bustatincr",#N/A,FALSE,"BUSINESS STATISTICS";"bustatmain",#N/A,FALSE,"BUSINESS STATISTICS";"bustatstea",#N/A,FALSE,"BUSINESS STATISTICS"}</definedName>
    <definedName name="wrn.BUSSTAT." hidden="1">{"bustatbase",#N/A,FALSE,"BUSINESS STATISTICS";"bustatflow",#N/A,FALSE,"BUSINESS STATISTICS";"bustatfull",#N/A,FALSE,"BUSINESS STATISTICS";"bustatincr",#N/A,FALSE,"BUSINESS STATISTICS";"bustatmain",#N/A,FALSE,"BUSINESS STATISTICS";"bustatstea",#N/A,FALSE,"BUSINESS STATISTICS"}</definedName>
    <definedName name="wrn.by._.show_detail." localSheetId="0" hidden="1">{"detail",#N/A,FALSE,"ENT_MENT (show)"}</definedName>
    <definedName name="wrn.by._.show_detail." hidden="1">{"detail",#N/A,FALSE,"ENT_MENT (show)"}</definedName>
    <definedName name="wrn.CAPEX._.REQUEST." localSheetId="0" hidden="1">{"PAGE01",#N/A,TRUE,"SUMMARY";#N/A,#N/A,TRUE,"QUESTIONS";#N/A,#N/A,TRUE,"PROJECT COSTS";#N/A,#N/A,TRUE,"JUSTIFICATION";#N/A,#N/A,TRUE,"ANALYSIS";#N/A,#N/A,TRUE,"CASH FLOW"}</definedName>
    <definedName name="wrn.CAPEX._.REQUEST." hidden="1">{"PAGE01",#N/A,TRUE,"SUMMARY";#N/A,#N/A,TRUE,"QUESTIONS";#N/A,#N/A,TRUE,"PROJECT COSTS";#N/A,#N/A,TRUE,"JUSTIFICATION";#N/A,#N/A,TRUE,"ANALYSIS";#N/A,#N/A,TRUE,"CASH FLOW"}</definedName>
    <definedName name="wrn.CARDS." localSheetId="0" hidden="1">{"cifbase",#N/A,FALSE,"CARDS IN FORCE";"cifflow",#N/A,FALSE,"CARDS IN FORCE";"cifmain",#N/A,FALSE,"CARDS IN FORCE";"ciffull",#N/A,FALSE,"CARDS IN FORCE";"cifincr",#N/A,FALSE,"CARDS IN FORCE";"cifstea",#N/A,FALSE,"CARDS IN FORCE"}</definedName>
    <definedName name="wrn.CARDS." hidden="1">{"cifbase",#N/A,FALSE,"CARDS IN FORCE";"cifflow",#N/A,FALSE,"CARDS IN FORCE";"cifmain",#N/A,FALSE,"CARDS IN FORCE";"ciffull",#N/A,FALSE,"CARDS IN FORCE";"cifincr",#N/A,FALSE,"CARDS IN FORCE";"cifstea",#N/A,FALSE,"CARDS IN FORCE"}</definedName>
    <definedName name="wrn.cf." localSheetId="0" hidden="1">{"one",#N/A,FALSE,"cf";"two",#N/A,FALSE,"cf"}</definedName>
    <definedName name="wrn.cf." hidden="1">{"one",#N/A,FALSE,"cf";"two",#N/A,FALSE,"cf"}</definedName>
    <definedName name="wrn.CLAIM._.WORKING._.PAPERS." localSheetId="0" hidden="1">{"detail",#N/A,FALSE,"JUNE94";"summary",#N/A,FALSE,"JUNE94"}</definedName>
    <definedName name="wrn.CLAIM._.WORKING._.PAPERS." hidden="1">{"detail",#N/A,FALSE,"JUNE94";"summary",#N/A,FALSE,"JUNE94"}</definedName>
    <definedName name="wrn.client." localSheetId="0" hidden="1">{"multiple",#N/A,FALSE,"client";"margins",#N/A,FALSE,"client";"data",#N/A,FALSE,"client"}</definedName>
    <definedName name="wrn.client." hidden="1">{"multiple",#N/A,FALSE,"client";"margins",#N/A,FALSE,"client";"data",#N/A,FALSE,"client"}</definedName>
    <definedName name="wrn.Client3." localSheetId="0" hidden="1">{"data",#N/A,FALSE,"client (3)";"margins",#N/A,FALSE,"client (3)";"multiple",#N/A,FALSE,"client (3)"}</definedName>
    <definedName name="wrn.Client3." hidden="1">{"data",#N/A,FALSE,"client (3)";"margins",#N/A,FALSE,"client (3)";"multiple",#N/A,FALSE,"client (3)"}</definedName>
    <definedName name="wrn.client4." localSheetId="0" hidden="1">{"multiple",#N/A,FALSE,"client (4)";"margins",#N/A,FALSE,"client (4)";"data",#N/A,FALSE,"client (4)"}</definedName>
    <definedName name="wrn.client4." hidden="1">{"multiple",#N/A,FALSE,"client (4)";"margins",#N/A,FALSE,"client (4)";"data",#N/A,FALSE,"client (4)"}</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 localSheetId="0" hidden="1">{"COM",#N/A,FALSE,"800 10th"}</definedName>
    <definedName name="wrn.COM." hidden="1">{"COM",#N/A,FALSE,"800 10th"}</definedName>
    <definedName name="wrn.COMLAWTC." localSheetId="0" hidden="1">{"Commish",#N/A,FALSE,"LAWTC"}</definedName>
    <definedName name="wrn.COMLAWTC." hidden="1">{"Commish",#N/A,FALSE,"LAWTC"}</definedName>
    <definedName name="wrn.conpack." localSheetId="0"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conpack."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Danilo." localSheetId="0" hidden="1">{#N/A,#N/A,TRUE,"Main Issues";#N/A,#N/A,TRUE,"Income statement ($)"}</definedName>
    <definedName name="wrn.Danilo." hidden="1">{#N/A,#N/A,TRUE,"Main Issues";#N/A,#N/A,TRUE,"Income statement ($)"}</definedName>
    <definedName name="wrn.Debt._.Schedules." localSheetId="0" hidden="1">{"NP-New Acquisition",#N/A,FALSE,"NOTE PAYMENTS";"NP-Strategic Loan",#N/A,FALSE,"NOTE PAYMENTS";"NP-Tech Loan",#N/A,FALSE,"NOTE PAYMENTS";"NP-Existing Debt",#N/A,FALSE,"NOTE PAYMENTS";"NP-Curr Maturity",#N/A,FALSE,"NOTE PAYMENTS";"NP-Interest Exp",#N/A,FALSE,"NOTE PAYMENTS"}</definedName>
    <definedName name="wrn.Debt._.Schedules." hidden="1">{"NP-New Acquisition",#N/A,FALSE,"NOTE PAYMENTS";"NP-Strategic Loan",#N/A,FALSE,"NOTE PAYMENTS";"NP-Tech Loan",#N/A,FALSE,"NOTE PAYMENTS";"NP-Existing Debt",#N/A,FALSE,"NOTE PAYMENTS";"NP-Curr Maturity",#N/A,FALSE,"NOTE PAYMENTS";"NP-Interest Exp",#N/A,FALSE,"NOTE PAYMENTS"}</definedName>
    <definedName name="wrn.DEPTS."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PTS."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tail." localSheetId="0" hidden="1">{"Build1",#N/A,FALSE,"Buildup";"Build2",#N/A,FALSE,"Buildup";"Build3",#N/A,FALSE,"Buildup"}</definedName>
    <definedName name="wrn.detail." hidden="1">{"Build1",#N/A,FALSE,"Buildup";"Build2",#N/A,FALSE,"Buildup";"Build3",#N/A,FALSE,"Buildup"}</definedName>
    <definedName name="wrn.Detail_All." localSheetId="0"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etail_All."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OLLARPL." localSheetId="0" hidden="1">{"pldollfull",#N/A,FALSE,"SUMMARY P&amp;L - DOLLARS";"pldollbase",#N/A,FALSE,"SUMMARY P&amp;L - DOLLARS";"pldollflow",#N/A,FALSE,"SUMMARY P&amp;L - DOLLARS";"pldollincr",#N/A,FALSE,"SUMMARY P&amp;L - DOLLARS";"pldollmain",#N/A,FALSE,"SUMMARY P&amp;L - DOLLARS";"pldollstea",#N/A,FALSE,"SUMMARY P&amp;L - DOLLARS"}</definedName>
    <definedName name="wrn.DOLLARPL." hidden="1">{"pldollfull",#N/A,FALSE,"SUMMARY P&amp;L - DOLLARS";"pldollbase",#N/A,FALSE,"SUMMARY P&amp;L - DOLLARS";"pldollflow",#N/A,FALSE,"SUMMARY P&amp;L - DOLLARS";"pldollincr",#N/A,FALSE,"SUMMARY P&amp;L - DOLLARS";"pldollmain",#N/A,FALSE,"SUMMARY P&amp;L - DOLLARS";"pldollstea",#N/A,FALSE,"SUMMARY P&amp;L - DOLLARS"}</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tire." localSheetId="0" hidden="1">{#N/A,#N/A,TRUE,"ExecSum12.31.05";#N/A,#N/A,TRUE,"ExecSum9.30.05";#N/A,#N/A,TRUE,"Ultimate";#N/A,#N/A,TRUE,"WC1";#N/A,#N/A,TRUE,"WC2";#N/A,#N/A,TRUE,"GL1";#N/A,#N/A,TRUE,"GL2";#N/A,#N/A,TRUE,"AL1";#N/A,#N/A,TRUE,"AL2";#N/A,#N/A,TRUE,"DIC Sim";#N/A,#N/A,TRUE,"Loss Data";#N/A,#N/A,TRUE,"Exposures";#N/A,#N/A,TRUE,"DIC"}</definedName>
    <definedName name="wrn.Entire." hidden="1">{#N/A,#N/A,TRUE,"ExecSum12.31.05";#N/A,#N/A,TRUE,"ExecSum9.30.05";#N/A,#N/A,TRUE,"Ultimate";#N/A,#N/A,TRUE,"WC1";#N/A,#N/A,TRUE,"WC2";#N/A,#N/A,TRUE,"GL1";#N/A,#N/A,TRUE,"GL2";#N/A,#N/A,TRUE,"AL1";#N/A,#N/A,TRUE,"AL2";#N/A,#N/A,TRUE,"DIC Sim";#N/A,#N/A,TRUE,"Loss Data";#N/A,#N/A,TRUE,"Exposures";#N/A,#N/A,TRUE,"DIC"}</definedName>
    <definedName name="wrn.ETH." localSheetId="0" hidden="1">{"AnnMarg.",#N/A,FALSE,"ETHAN";"Q",#N/A,FALSE,"Qtrs."}</definedName>
    <definedName name="wrn.ETH." hidden="1">{"AnnMarg.",#N/A,FALSE,"ETHAN";"Q",#N/A,FALSE,"Qtrs."}</definedName>
    <definedName name="wrn.fb." localSheetId="0" hidden="1">{"AnnMarg",#N/A,FALSE,"FALCON";"Q",#N/A,FALSE,"Qtrs."}</definedName>
    <definedName name="wrn.fb." hidden="1">{"AnnMarg",#N/A,FALSE,"FALCON";"Q",#N/A,FALSE,"Qtrs."}</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_.Stmts_ALL." localSheetId="0" hidden="1">{"bs",#N/A,FALSE,"BS-Consol";"con all",#N/A,FALSE,"CON-ALL";"cf",#N/A,FALSE,"BS-Consol";"debt sve",#N/A,FALSE,"BS-Consol"}</definedName>
    <definedName name="wrn.Fin._.Stmts_ALL." hidden="1">{"bs",#N/A,FALSE,"BS-Consol";"con all",#N/A,FALSE,"CON-ALL";"cf",#N/A,FALSE,"BS-Consol";"debt sve",#N/A,FALSE,"BS-Consol"}</definedName>
    <definedName name="wrn.Financial._.Statements." localSheetId="0" hidden="1">{#N/A,#N/A,FALSE,"Cover";#N/A,#N/A,FALSE,"Contents";#N/A,#N/A,FALSE,"BS";#N/A,#N/A,FALSE,"IS";#N/A,#N/A,FALSE,"Notes";#N/A,#N/A,FALSE,"UW - Property";#N/A,#N/A,FALSE,"Ratios"}</definedName>
    <definedName name="wrn.Financial._.Statements." hidden="1">{#N/A,#N/A,FALSE,"Cover";#N/A,#N/A,FALSE,"Contents";#N/A,#N/A,FALSE,"BS";#N/A,#N/A,FALSE,"IS";#N/A,#N/A,FALSE,"Notes";#N/A,#N/A,FALSE,"UW - Property";#N/A,#N/A,FALSE,"Ratios"}</definedName>
    <definedName name="wrn.Financial._.Stmts." localSheetId="0" hidden="1">{"Balance Sheet",#N/A,FALSE,"CONS BS";"Income Stmt",#N/A,FALSE,"CONS IS";"Cash Flow",#N/A,FALSE,"CONS BS";"Debt Service",#N/A,FALSE,"CONS BS";"Pref Div",#N/A,FALSE,"PREF STK ";"Check figures",#N/A,FALSE,"CONS BS";"CNA Je's",#N/A,FALSE,"CNA Je's"}</definedName>
    <definedName name="wrn.Financial._.Stmts." hidden="1">{"Balance Sheet",#N/A,FALSE,"CONS BS";"Income Stmt",#N/A,FALSE,"CONS IS";"Cash Flow",#N/A,FALSE,"CONS BS";"Debt Service",#N/A,FALSE,"CONS BS";"Pref Div",#N/A,FALSE,"PREF STK ";"Check figures",#N/A,FALSE,"CONS BS";"CNA Je's",#N/A,FALSE,"CNA Je's"}</definedName>
    <definedName name="wrn.Financials_long." localSheetId="0"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_.Out." localSheetId="0" hidden="1">{"Cover",#N/A,TRUE,"Cover Sheet";"Summary",#N/A,TRUE,"Summary";"Assumptions",#N/A,TRUE,"Assumptions";"Acquirer",#N/A,TRUE,"A - Acquirer";"Target",#N/A,TRUE,"T-Target";"Calculations",#N/A,TRUE,"Calculations";"Combined (Full)",#N/A,TRUE,"Combined Group"}</definedName>
    <definedName name="wrn.Full._.Print._.Out." hidden="1">{"Cover",#N/A,TRUE,"Cover Sheet";"Summary",#N/A,TRUE,"Summary";"Assumptions",#N/A,TRUE,"Assumptions";"Acquirer",#N/A,TRUE,"A - Acquirer";"Target",#N/A,TRUE,"T-Target";"Calculations",#N/A,TRUE,"Calculations";"Combined (Full)",#N/A,TRUE,"Combined Group"}</definedName>
    <definedName name="wrn.full._.report."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raph1." localSheetId="0" hidden="1">{#N/A,#N/A,FALSE,"Rev by Division - Graph"}</definedName>
    <definedName name="wrn.graph1." hidden="1">{#N/A,#N/A,FALSE,"Rev by Division - Graph"}</definedName>
    <definedName name="wrn.HR30." localSheetId="0" hidden="1">{#N/A,#N/A,FALSE,"HR";#N/A,#N/A,FALSE,"10-40"}</definedName>
    <definedName name="wrn.HR30." hidden="1">{#N/A,#N/A,FALSE,"HR";#N/A,#N/A,FALSE,"10-40"}</definedName>
    <definedName name="wrn.HR40." localSheetId="0" hidden="1">{#N/A,#N/A,FALSE,"10-40"}</definedName>
    <definedName name="wrn.HR40." hidden="1">{#N/A,#N/A,FALSE,"10-40"}</definedName>
    <definedName name="wrn.HRTOTAL." localSheetId="0" hidden="1">{#N/A,#N/A,FALSE,"HR";#N/A,#N/A,FALSE,"10-40"}</definedName>
    <definedName name="wrn.HRTOTAL." hidden="1">{#N/A,#N/A,FALSE,"HR";#N/A,#N/A,FALSE,"10-40"}</definedName>
    <definedName name="wrn.Income._.State." localSheetId="0" hidden="1">{#N/A,#N/A,FALSE,"Income statement";#N/A,#N/A,FALSE,"Income Statement by Plant"}</definedName>
    <definedName name="wrn.Income._.State." hidden="1">{#N/A,#N/A,FALSE,"Income statement";#N/A,#N/A,FALSE,"Income Statement by Plant"}</definedName>
    <definedName name="wrn.Income._.State._.and._.CapEx." localSheetId="0" hidden="1">{#N/A,#N/A,FALSE,"Income statement";#N/A,#N/A,FALSE,"Income Statement by Plant"}</definedName>
    <definedName name="wrn.Income._.State._.and._.CapEx." hidden="1">{#N/A,#N/A,FALSE,"Income statement";#N/A,#N/A,FALSE,"Income Statement by Plant"}</definedName>
    <definedName name="wrn.July._.thru._.Dec._.Reports." localSheetId="0"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July._.thru._.Dec._.Reports."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Liquidity._.and._.Solvency._.Margins." localSheetId="0" hidden="1">{#N/A,#N/A,FALSE,"Liq";#N/A,#N/A,FALSE,"Solv";#N/A,#N/A,FALSE,"MaxDiv"}</definedName>
    <definedName name="wrn.Liquidity._.and._.Solvency._.Margins." hidden="1">{#N/A,#N/A,FALSE,"Liq";#N/A,#N/A,FALSE,"Solv";#N/A,#N/A,FALSE,"MaxDiv"}</definedName>
    <definedName name="wrn.LOCALPL."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CALPL."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SSES." localSheetId="0" hidden="1">{"lossbase",#N/A,FALSE,"LOSS PROVISION";"lossflow",#N/A,FALSE,"LOSS PROVISION";"lossfull",#N/A,FALSE,"LOSS PROVISION";"lossincr",#N/A,FALSE,"LOSS PROVISION";"lossmain",#N/A,FALSE,"LOSS PROVISION";"lossstea",#N/A,FALSE,"LOSS PROVISION"}</definedName>
    <definedName name="wrn.LOSSES." hidden="1">{"lossbase",#N/A,FALSE,"LOSS PROVISION";"lossflow",#N/A,FALSE,"LOSS PROVISION";"lossfull",#N/A,FALSE,"LOSS PROVISION";"lossincr",#N/A,FALSE,"LOSS PROVISION";"lossmain",#N/A,FALSE,"LOSS PROVISION";"lossstea",#N/A,FALSE,"LOSS PROVISION"}</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nca" localSheetId="0" hidden="1">{"TRSONLY",#N/A,FALSE,"08-SUM ";"MISCUNITS",#N/A,FALSE,"08-SUM "}</definedName>
    <definedName name="wrn.nca" hidden="1">{"TRSONLY",#N/A,FALSE,"08-SUM ";"MISCUNITS",#N/A,FALSE,"08-SUM "}</definedName>
    <definedName name="wrn.NJ._.IFG._.LOAN." localSheetId="0" hidden="1">{#N/A,#N/A,FALSE,"NJ IFG LOAN"}</definedName>
    <definedName name="wrn.NJ._.IFG._.LOAN." hidden="1">{#N/A,#N/A,FALSE,"NJ IFG LOAN"}</definedName>
    <definedName name="wrn.OmnicareModel." localSheetId="0"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perating._.Report." localSheetId="0" hidden="1">{#N/A,#N/A,TRUE,"Revenue Summary";#N/A,#N/A,TRUE,"DOS";#N/A,#N/A,TRUE,"Graph1";#N/A,#N/A,TRUE,"Graph2";#N/A,#N/A,TRUE,"Graph3"}</definedName>
    <definedName name="wrn.Operating._.Report." hidden="1">{#N/A,#N/A,TRUE,"Revenue Summary";#N/A,#N/A,TRUE,"DOS";#N/A,#N/A,TRUE,"Graph1";#N/A,#N/A,TRUE,"Graph2";#N/A,#N/A,TRUE,"Graph3"}</definedName>
    <definedName name="wrn.package." localSheetId="0" hidden="1">{#N/A,#N/A,FALSE,"Capital Costs (Output)";#N/A,#N/A,FALSE,"Cash Flow";#N/A,#N/A,FALSE,"Leasing";#N/A,#N/A,FALSE,"Cash Flow (2)"}</definedName>
    <definedName name="wrn.package." hidden="1">{#N/A,#N/A,FALSE,"Capital Costs (Output)";#N/A,#N/A,FALSE,"Cash Flow";#N/A,#N/A,FALSE,"Leasing";#N/A,#N/A,FALSE,"Cash Flow (2)"}</definedName>
    <definedName name="wrn.PL_All." localSheetId="0"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L_All."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REMIUM._.REPORT._.WORKING._.PAPERS." localSheetId="0" hidden="1">{"SUMMARY",#N/A,TRUE,"MARCH94";"DETAIL",#N/A,TRUE,"MARCH94"}</definedName>
    <definedName name="wrn.PREMIUM._.REPORT._.WORKING._.PAPERS." hidden="1">{"SUMMARY",#N/A,TRUE,"MARCH94";"DETAIL",#N/A,TRUE,"MARCH94"}</definedName>
    <definedName name="wrn.Print." localSheetId="0" hidden="1">{"vi1",#N/A,FALSE,"Financial Statements";"vi2",#N/A,FALSE,"Financial Statements";#N/A,#N/A,FALSE,"DCF"}</definedName>
    <definedName name="wrn.Print." hidden="1">{"vi1",#N/A,FALSE,"Financial Statements";"vi2",#N/A,FALSE,"Financial Statements";#N/A,#N/A,FALSE,"DCF"}</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0" hidden="1">{"inputs raw data",#N/A,TRUE,"INPUT"}</definedName>
    <definedName name="wrn.print._.raw._.data._.entry." hidden="1">{"inputs raw data",#N/A,TRUE,"INPUT"}</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localSheetId="0" hidden="1">{"PA1",#N/A,FALSE,"BORDMW";"pa2",#N/A,FALSE,"BORDMW";"PA3",#N/A,FALSE,"BORDMW";"PA4",#N/A,FALSE,"BORDMW"}</definedName>
    <definedName name="wrn.PrintAll." hidden="1">{"PA1",#N/A,FALSE,"BORDMW";"pa2",#N/A,FALSE,"BORDMW";"PA3",#N/A,FALSE,"BORDMW";"PA4",#N/A,FALSE,"BORDMW"}</definedName>
    <definedName name="wrn.Printout." localSheetId="0" hidden="1">{"page1",#N/A,FALSE,"Casual RLE";"page2",#N/A,FALSE,"Casual RLE"}</definedName>
    <definedName name="wrn.Printout." hidden="1">{"page1",#N/A,FALSE,"Casual RLE";"page2",#N/A,FALSE,"Casual RLE"}</definedName>
    <definedName name="wrn.Quick._.July._.thru._.Dec." localSheetId="0" hidden="1">{"PC99 July thru Dec",#N/A,FALSE,"RKFL CO."}</definedName>
    <definedName name="wrn.Quick._.July._.thru._.Dec." hidden="1">{"PC99 July thru Dec",#N/A,FALSE,"RKFL CO."}</definedName>
    <definedName name="wrn.RATIO." localSheetId="0"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ATIO."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eagan." localSheetId="0" hidden="1">{"reagan is",#N/A,FALSE,"CONS IS";"reagan na",#N/A,FALSE,"NOTE PAYMENTS";"reagan bs",#N/A,FALSE,"CONS BS";"reagan cf",#N/A,FALSE,"CONS BS";"reagan ds",#N/A,FALSE,"CONS BS"}</definedName>
    <definedName name="wrn.reagan." hidden="1">{"reagan is",#N/A,FALSE,"CONS IS";"reagan na",#N/A,FALSE,"NOTE PAYMENTS";"reagan bs",#N/A,FALSE,"CONS BS";"reagan cf",#N/A,FALSE,"CONS BS";"reagan ds",#N/A,FALSE,"CONS BS"}</definedName>
    <definedName name="wrn.Report." localSheetId="0" hidden="1">{#N/A,#N/A,FALSE,"Loan Summary";#N/A,#N/A,FALSE,"NOI";"RR and Expir",#N/A,FALSE,"Rental";"Sales History",#N/A,FALSE,"Rental";#N/A,#N/A,FALSE,"Reserves"}</definedName>
    <definedName name="wrn.Report." hidden="1">{#N/A,#N/A,FALSE,"Loan Summary";#N/A,#N/A,FALSE,"NOI";"RR and Expir",#N/A,FALSE,"Rental";"Sales History",#N/A,FALSE,"Rental";#N/A,#N/A,FALSE,"Reserves"}</definedName>
    <definedName name="wrn.RKFL._.Company._.Monitor." localSheetId="0" hidden="1">{"Income and Sales Costs",#N/A,FALSE,"RKFL CO.";"Operating Costs and Bottom Line",#N/A,FALSE,"RKFL CO."}</definedName>
    <definedName name="wrn.RKFL._.Company._.Monitor." hidden="1">{"Income and Sales Costs",#N/A,FALSE,"RKFL CO.";"Operating Costs and Bottom Line",#N/A,FALSE,"RKFL CO."}</definedName>
    <definedName name="wrn.RKFL._.Profit._.Centers." localSheetId="0"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RKFL._.Profit._.Centers."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sales." localSheetId="0" hidden="1">{"sales",#N/A,FALSE,"Sales";"sales existing",#N/A,FALSE,"Sales";"sales rd1",#N/A,FALSE,"Sales";"sales rd2",#N/A,FALSE,"Sales"}</definedName>
    <definedName name="wrn.sales." hidden="1">{"sales",#N/A,FALSE,"Sales";"sales existing",#N/A,FALSE,"Sales";"sales rd1",#N/A,FALSE,"Sales";"sales rd2",#N/A,FALSE,"Sales"}</definedName>
    <definedName name="wrn.Sept.._.96." localSheetId="0"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ept.._.96."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HORT." localSheetId="0" hidden="1">{"CREDIT STATISTICS",#N/A,FALSE,"STATS";"CF_AND_IS",#N/A,FALSE,"PLAN";"BALSHEET",#N/A,FALSE,"BALANCE SHEET"}</definedName>
    <definedName name="wrn.SHORT." hidden="1">{"CREDIT STATISTICS",#N/A,FALSE,"STATS";"CF_AND_IS",#N/A,FALSE,"PLAN";"BALSHEET",#N/A,FALSE,"BALANCE SHEET"}</definedName>
    <definedName name="wrn.Short._.Form._.Print._.Out." localSheetId="0" hidden="1">{"Summary",#N/A,TRUE,"Summary";"Assumptions",#N/A,TRUE,"Assumptions";"Combined (Short)",#N/A,TRUE,"Combined Group"}</definedName>
    <definedName name="wrn.Short._.Form._.Print._.Out." hidden="1">{"Summary",#N/A,TRUE,"Summary";"Assumptions",#N/A,TRUE,"Assumptions";"Combined (Short)",#N/A,TRUE,"Combined Group"}</definedName>
    <definedName name="wrn.showroom." localSheetId="0" hidden="1">{"showroom",#N/A,FALSE,"ENT (by shows)"}</definedName>
    <definedName name="wrn.showroom." hidden="1">{"showroom",#N/A,FALSE,"ENT (by shows)"}</definedName>
    <definedName name="wrn.SPREAD." localSheetId="0" hidden="1">{"spreadbase",#N/A,FALSE,"SPREAD REVENUES";"spreadflow",#N/A,FALSE,"SPREAD REVENUES";"spreadfull",#N/A,FALSE,"SPREAD REVENUES";"spreadincr",#N/A,FALSE,"SPREAD REVENUES";"spreadmain",#N/A,FALSE,"SPREAD REVENUES";"spreadstea",#N/A,FALSE,"SPREAD REVENUES"}</definedName>
    <definedName name="wrn.SPREAD." hidden="1">{"spreadbase",#N/A,FALSE,"SPREAD REVENUES";"spreadflow",#N/A,FALSE,"SPREAD REVENUES";"spreadfull",#N/A,FALSE,"SPREAD REVENUES";"spreadincr",#N/A,FALSE,"SPREAD REVENUES";"spreadmain",#N/A,FALSE,"SPREAD REVENUES";"spreadstea",#N/A,FALSE,"SPREAD REVENUES"}</definedName>
    <definedName name="wrn.Stainless._.FS." localSheetId="0" hidden="1">{#N/A,#N/A,FALSE,"COVER";#N/A,#N/A,FALSE,"Contents";#N/A,#N/A,FALSE,"BS";#N/A,#N/A,FALSE,"P&amp;L";#N/A,#N/A,FALSE,"NOTES";#N/A,#N/A,FALSE,"Underwriting Analysis";#N/A,#N/A,FALSE,"Solvency"}</definedName>
    <definedName name="wrn.Stainless._.FS." hidden="1">{#N/A,#N/A,FALSE,"COVER";#N/A,#N/A,FALSE,"Contents";#N/A,#N/A,FALSE,"BS";#N/A,#N/A,FALSE,"P&amp;L";#N/A,#N/A,FALSE,"NOTES";#N/A,#N/A,FALSE,"Underwriting Analysis";#N/A,#N/A,FALSE,"Solvency"}</definedName>
    <definedName name="wrn.STATEMENTS." localSheetId="0" hidden="1">{#N/A,#N/A,FALSE,"BS";#N/A,#N/A,FALSE,"IS";#N/A,#N/A,FALSE,"STAT";#N/A,#N/A,FALSE,"BUD_qtr";#N/A,#N/A,FALSE,"BUD_ytd"}</definedName>
    <definedName name="wrn.STATEMENTS." hidden="1">{#N/A,#N/A,FALSE,"BS";#N/A,#N/A,FALSE,"IS";#N/A,#N/A,FALSE,"STAT";#N/A,#N/A,FALSE,"BUD_qtr";#N/A,#N/A,FALSE,"BUD_ytd"}</definedName>
    <definedName name="wrn.Summ." localSheetId="0" hidden="1">{#N/A,#N/A,TRUE,"Months 2003";#N/A,#N/A,TRUE,"Months 2004";#N/A,#N/A,TRUE,"Months 2005"}</definedName>
    <definedName name="wrn.Summ." hidden="1">{#N/A,#N/A,TRUE,"Months 2003";#N/A,#N/A,TRUE,"Months 2004";#N/A,#N/A,TRUE,"Months 2005"}</definedName>
    <definedName name="wrn.SUMMARY."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_.AND._.DETAIL." localSheetId="0" hidden="1">{"SUMMARY",#N/A,FALSE,"SEPT94";"DETAIL",#N/A,FALSE,"SEPT94"}</definedName>
    <definedName name="wrn.SUMMARY._.AND._.DETAIL." hidden="1">{"SUMMARY",#N/A,FALSE,"SEPT94";"DETAIL",#N/A,FALSE,"SEPT94"}</definedName>
    <definedName name="wrn.Supporting._.Schedules." localSheetId="0" hidden="1">{#N/A,#N/A,TRUE,"ACC RENT";#N/A,#N/A,TRUE,"ACCT REC";#N/A,#N/A,TRUE,"RET EARN";#N/A,#N/A,TRUE,"PPE";#N/A,#N/A,TRUE,"TAXES PAY";#N/A,#N/A,TRUE,"WORK CAP";#N/A,#N/A,TRUE,"CASH FLOW";#N/A,#N/A,TRUE,"SERIES A LOAN"}</definedName>
    <definedName name="wrn.Supporting._.Schedules." hidden="1">{#N/A,#N/A,TRUE,"ACC RENT";#N/A,#N/A,TRUE,"ACCT REC";#N/A,#N/A,TRUE,"RET EARN";#N/A,#N/A,TRUE,"PPE";#N/A,#N/A,TRUE,"TAXES PAY";#N/A,#N/A,TRUE,"WORK CAP";#N/A,#N/A,TRUE,"CASH FLOW";#N/A,#N/A,TRUE,"SERIES A LOAN"}</definedName>
    <definedName name="wrn.test1." localSheetId="0" hidden="1">{#N/A,#N/A,TRUE,"CCSG P&amp;L (6)";#N/A,#N/A,TRUE,"CCSG P&amp;L";#N/A,#N/A,TRUE,"CCSG P&amp;L (2)"}</definedName>
    <definedName name="wrn.test1." hidden="1">{#N/A,#N/A,TRUE,"CCSG P&amp;L (6)";#N/A,#N/A,TRUE,"CCSG P&amp;L";#N/A,#N/A,TRUE,"CCSG P&amp;L (2)"}</definedName>
    <definedName name="wrn.TestRep." localSheetId="0" hidden="1">{"Test",#N/A,FALSE,"Index";#N/A,"RISK",FALSE,"MarketProjection"}</definedName>
    <definedName name="wrn.TestRep." hidden="1">{"Test",#N/A,FALSE,"Index";#N/A,"RISK",FALSE,"MarketProjection"}</definedName>
    <definedName name="wrn.TOTAL." localSheetId="0" hidden="1">{"YEAR1",#N/A,FALSE,"Total";"YEAR1",#N/A,FALSE,"Card Total";"YEAR1",#N/A,FALSE,"Optima";"YEAR1",#N/A,FALSE,"Delta";"YEAR1",#N/A,FALSE,"Internal LOC";"YEAR1",#N/A,FALSE,"Bank One";"YEAR1",#N/A,FALSE,"Wells Fargo";"YEAR1",#N/A,FALSE,"WCA";"YEAR1",#N/A,FALSE,"Joint Venture";"YEAR1",#N/A,FALSE,"Secured";"YEAR1",#N/A,FALSE,"SE"}</definedName>
    <definedName name="wrn.TOTAL." hidden="1">{"YEAR1",#N/A,FALSE,"Total";"YEAR1",#N/A,FALSE,"Card Total";"YEAR1",#N/A,FALSE,"Optima";"YEAR1",#N/A,FALSE,"Delta";"YEAR1",#N/A,FALSE,"Internal LOC";"YEAR1",#N/A,FALSE,"Bank One";"YEAR1",#N/A,FALSE,"Wells Fargo";"YEAR1",#N/A,FALSE,"WCA";"YEAR1",#N/A,FALSE,"Joint Venture";"YEAR1",#N/A,FALSE,"Secured";"YEAR1",#N/A,FALSE,"SE"}</definedName>
    <definedName name="wrn.Total._.Summary." localSheetId="0" hidden="1">{"Summary",#N/A,FALSE,"Total GSD";"Summary ISPR",#N/A,FALSE,"Total ISPR";"Summary Admin",#N/A,FALSE,"70023"}</definedName>
    <definedName name="wrn.Total._.Summary." hidden="1">{"Summary",#N/A,FALSE,"Total GSD";"Summary ISPR",#N/A,FALSE,"Total ISPR";"Summary Admin",#N/A,FALSE,"70023"}</definedName>
    <definedName name="wrn.Total_98." localSheetId="0" hidden="1">{"YEAR2",#N/A,FALSE,"Total";"YEAR2",#N/A,FALSE,"Card Total";"YEAR2",#N/A,FALSE,"Optima";"YEAR2",#N/A,FALSE,"Delta";"YEAR2",#N/A,FALSE,"LOC";"YEAR2",#N/A,FALSE,"Bank One";"YEAR2",#N/A,FALSE,"JV";"YEAR2",#N/A,FALSE,"WCA";"YEAR2",#N/A,FALSE,"SE"}</definedName>
    <definedName name="wrn.Total_98." hidden="1">{"YEAR2",#N/A,FALSE,"Total";"YEAR2",#N/A,FALSE,"Card Total";"YEAR2",#N/A,FALSE,"Optima";"YEAR2",#N/A,FALSE,"Delta";"YEAR2",#N/A,FALSE,"LOC";"YEAR2",#N/A,FALSE,"Bank One";"YEAR2",#N/A,FALSE,"JV";"YEAR2",#N/A,FALSE,"WCA";"YEAR2",#N/A,FALSE,"SE"}</definedName>
    <definedName name="wrn.Total_99." localSheetId="0" hidden="1">{"Optima_99",#N/A,FALSE,"Optima"}</definedName>
    <definedName name="wrn.Total_99." hidden="1">{"Optima_99",#N/A,FALSE,"Optima"}</definedName>
    <definedName name="wrn.TotalReport." localSheetId="0" hidden="1">{#N/A,#N/A,FALSE,"ExecSum12.31.05";#N/A,#N/A,FALSE,"ExecSum9.30.05";#N/A,#N/A,FALSE,"Ultimate";#N/A,#N/A,FALSE,"WC1";#N/A,#N/A,FALSE,"WC2";#N/A,#N/A,FALSE,"GL1";#N/A,#N/A,FALSE,"GL2";#N/A,#N/A,FALSE,"AL1";#N/A,#N/A,FALSE,"AL2";#N/A,#N/A,FALSE,"DIC Sim";#N/A,#N/A,FALSE,"Loss Data";#N/A,#N/A,FALSE,"Exposures";#N/A,#N/A,FALSE,"DIC"}</definedName>
    <definedName name="wrn.TotalReport." hidden="1">{#N/A,#N/A,FALSE,"ExecSum12.31.05";#N/A,#N/A,FALSE,"ExecSum9.30.05";#N/A,#N/A,FALSE,"Ultimate";#N/A,#N/A,FALSE,"WC1";#N/A,#N/A,FALSE,"WC2";#N/A,#N/A,FALSE,"GL1";#N/A,#N/A,FALSE,"GL2";#N/A,#N/A,FALSE,"AL1";#N/A,#N/A,FALSE,"AL2";#N/A,#N/A,FALSE,"DIC Sim";#N/A,#N/A,FALSE,"Loss Data";#N/A,#N/A,FALSE,"Exposures";#N/A,#N/A,FALSE,"DIC"}</definedName>
    <definedName name="wrn.UK." localSheetId="0" hidden="1">{#N/A,#N/A,TRUE,"Combined";#N/A,#N/A,TRUE,"HotRoll";#N/A,#N/A,TRUE,"Gadd";#N/A,#N/A,TRUE,"Wesson";#N/A,#N/A,TRUE,"BrightBar";#N/A,#N/A,TRUE,"GB Longmore";#N/A,#N/A,TRUE,"MES";#N/A,#N/A,TRUE,"Wesson Bright";#N/A,#N/A,TRUE,"Macreadys";#N/A,#N/A,TRUE,"HeadOffice"}</definedName>
    <definedName name="wrn.UK." hidden="1">{#N/A,#N/A,TRUE,"Combined";#N/A,#N/A,TRUE,"HotRoll";#N/A,#N/A,TRUE,"Gadd";#N/A,#N/A,TRUE,"Wesson";#N/A,#N/A,TRUE,"BrightBar";#N/A,#N/A,TRUE,"GB Longmore";#N/A,#N/A,TRUE,"MES";#N/A,#N/A,TRUE,"Wesson Bright";#N/A,#N/A,TRUE,"Macreadys";#N/A,#N/A,TRUE,"HeadOffice"}</definedName>
    <definedName name="wrn.Underwriting._.Schedules." localSheetId="0"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Underwriting._.Schedules."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Valuation." localSheetId="0" hidden="1">{#N/A,#N/A,FALSE,"Colombo";#N/A,#N/A,FALSE,"Colata";#N/A,#N/A,FALSE,"Colombo + Colata"}</definedName>
    <definedName name="wrn.Valuation." hidden="1">{#N/A,#N/A,FALSE,"Colombo";#N/A,#N/A,FALSE,"Colata";#N/A,#N/A,FALSE,"Colombo + Colata"}</definedName>
    <definedName name="wrn.YEAR_99." localSheetId="0" hidden="1">{"YEAR_99",#N/A,FALSE,"Year 1";"YEAR_99_ASSUMPTIONS",#N/A,FALSE,"Year 1"}</definedName>
    <definedName name="wrn.YEAR_99." hidden="1">{"YEAR_99",#N/A,FALSE,"Year 1";"YEAR_99_ASSUMPTIONS",#N/A,FALSE,"Year 1"}</definedName>
    <definedName name="wrn.YEAR1." localSheetId="0" hidden="1">{"YEAR1",#N/A,FALSE,"Sheet 1"}</definedName>
    <definedName name="wrn.YEAR1." hidden="1">{"YEAR1",#N/A,FALSE,"Sheet 1"}</definedName>
    <definedName name="wrn.YEAR1_ALL." localSheetId="0" hidden="1">{"YEAR1",#N/A,FALSE,"Sheet 1";"YEAR1_ASSUMP",#N/A,FALSE,"Sheet 1";"YEAR1_PERCENT",#N/A,FALSE,"Sheet 1"}</definedName>
    <definedName name="wrn.YEAR1_ALL." hidden="1">{"YEAR1",#N/A,FALSE,"Sheet 1";"YEAR1_ASSUMP",#N/A,FALSE,"Sheet 1";"YEAR1_PERCENT",#N/A,FALSE,"Sheet 1"}</definedName>
    <definedName name="wrn.YEAR2." localSheetId="0" hidden="1">{"YEAR2",#N/A,FALSE,"Sheet 1";"YEAR2_ASSUMP",#N/A,FALSE,"Sheet 1";"YEAR2_PERCENT",#N/A,FALSE,"Sheet 1"}</definedName>
    <definedName name="wrn.YEAR2." hidden="1">{"YEAR2",#N/A,FALSE,"Sheet 1";"YEAR2_ASSUMP",#N/A,FALSE,"Sheet 1";"YEAR2_PERCENT",#N/A,FALSE,"Sheet 1"}</definedName>
    <definedName name="wrn.YEAR3." localSheetId="0" hidden="1">{"YEAR3",#N/A,FALSE,"Sheet 1"}</definedName>
    <definedName name="wrn.YEAR3." hidden="1">{"YEAR3",#N/A,FALSE,"Sheet 1"}</definedName>
    <definedName name="wrn.YEAR4." localSheetId="0" hidden="1">{"YEAR4",#N/A,FALSE,"Sheet 1"}</definedName>
    <definedName name="wrn.YEAR4." hidden="1">{"YEAR4",#N/A,FALSE,"Sheet 1"}</definedName>
    <definedName name="wrn.YEAR5." localSheetId="0" hidden="1">{"YEAR5",#N/A,FALSE,"Sheet 1"}</definedName>
    <definedName name="wrn.YEAR5." hidden="1">{"YEAR5",#N/A,FALSE,"Sheet 1"}</definedName>
    <definedName name="wrn.YEARLY_SUM." localSheetId="0" hidden="1">{"YEARLY_SUM",#N/A,FALSE,"Sheet 1"}</definedName>
    <definedName name="wrn.YEARLY_SUM." hidden="1">{"YEARLY_SUM",#N/A,FALSE,"Sheet 1"}</definedName>
    <definedName name="wrn.השוואה._.דוח._.כספי." localSheetId="0" hidden="1">{"מאזן אחוזים",#N/A,FALSE,"מאזן";"רוה""ס אחוזים",#N/A,FALSE,"רוה""ס";"תזרים אחוזים",#N/A,FALSE,"תזרים";"מגזרים אחוזים",#N/A,FALSE,"מגזרים"}</definedName>
    <definedName name="wrn.השוואה._.דוח._.כספי." hidden="1">{"מאזן אחוזים",#N/A,FALSE,"מאזן";"רוה""ס אחוזים",#N/A,FALSE,"רוה""ס";"תזרים אחוזים",#N/A,FALSE,"תזרים";"מגזרים אחוזים",#N/A,FALSE,"מגזרים"}</definedName>
    <definedName name="wrn.מאזן_בוחן_כללי." localSheetId="0" hidden="1">{#N/A,#N/A,FALSE,"מאזן בוחן";"כל_מאזן_בוחן",#N/A,FALSE,"מאזן בוחן"}</definedName>
    <definedName name="wrn.מאזן_בוחן_כללי." hidden="1">{#N/A,#N/A,FALSE,"מאזן בוחן";"כל_מאזן_בוחן",#N/A,FALSE,"מאזן בוחן"}</definedName>
    <definedName name="wrn.נתוני._.דוח._.כספי." localSheetId="0" hidden="1">{#N/A,#N/A,FALSE,"מאזן";#N/A,#N/A,FALSE,"רוה""ס";#N/A,#N/A,FALSE,"שינויים בהון";#N/A,#N/A,FALSE,"תזרים";#N/A,#N/A,FALSE,"מגזרים";#N/A,#N/A,FALSE,"שעח"}</definedName>
    <definedName name="wrn.נתוני._.דוח._.כספי." hidden="1">{#N/A,#N/A,FALSE,"מאזן";#N/A,#N/A,FALSE,"רוה""ס";#N/A,#N/A,FALSE,"שינויים בהון";#N/A,#N/A,FALSE,"תזרים";#N/A,#N/A,FALSE,"מגזרים";#N/A,#N/A,FALSE,"שעח"}</definedName>
    <definedName name="wrn.סעיפי_מאזן_בוחן."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vu.ANALYSIS._.1." localSheetId="0"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2." localSheetId="0"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hidden="1">{TRUE,TRUE,-0.8,-17,618,363.6,FALSE,FALSE,TRUE,TRUE,0,1,#N/A,124,#N/A,7.86324786324786,19.6153846153846,1,FALSE,FALSE,3,TRUE,1,FALSE,100,"Swvu.ANALYSIS._.2.","ACwvu.ANALYSIS._.2.",#N/A,FALSE,FALSE,0.5,0.3,0.5,0.55,1,"","",TRUE,TRUE,FALSE,FALSE,1,#N/A,1,1,"=R69C1:R127C6",FALSE,#N/A,#N/A,FALSE,FALSE,FALSE,1,0,0,FALSE,FALSE,TRUE,TRUE,TRUE}</definedName>
    <definedName name="wvu.BALANCE._.SHEET." localSheetId="0"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hidden="1">{TRUE,TRUE,-0.8,-17,618,363.6,FALSE,FALSE,TRUE,TRUE,0,1,#N/A,129,#N/A,8.58620689655172,20.16,1,FALSE,FALSE,3,TRUE,1,FALSE,100,"Swvu.BALANCE._.SHEET.","ACwvu.BALANCE._.SHEET.",#N/A,FALSE,FALSE,0.75,0.5,0.5,0.55,1,"","",TRUE,TRUE,FALSE,FALSE,1,#N/A,1,1,"=R2C1:R45C8",FALSE,#N/A,#N/A,FALSE,FALSE,FALSE,1,0,0,FALSE,FALSE,TRUE,TRUE,TRUE}</definedName>
    <definedName name="wvu.INCONE._.STATEMENT." localSheetId="0"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OPERATING._.EXPENSES." localSheetId="0"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hidden="1">{TRUE,TRUE,-0.8,-17,618,363.6,FALSE,FALSE,TRUE,TRUE,0,5,#N/A,182,#N/A,10.7109375,20.96,1,FALSE,FALSE,3,TRUE,1,FALSE,100,"Swvu.OPERATING._.EXPENSES.","ACwvu.OPERATING._.EXPENSES.",#N/A,FALSE,FALSE,0.5,0.3,0.5,0.55,1,"","",TRUE,TRUE,FALSE,FALSE,1,#N/A,1,1,"=R138C1:R186C10",FALSE,#N/A,#N/A,FALSE,FALSE,FALSE,1,0,0,FALSE,FALSE,TRUE,TRUE,TRUE}</definedName>
    <definedName name="wvu.STATUTORY._.RATIOS." localSheetId="0"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hidden="1">{TRUE,TRUE,-0.8,-17,618,363.6,FALSE,FALSE,TRUE,TRUE,0,1,#N/A,184,#N/A,8.58620689655172,20.96,1,FALSE,FALSE,3,TRUE,1,FALSE,100,"Swvu.STATUTORY._.RATIOS.","ACwvu.STATUTORY._.RATIOS.",#N/A,FALSE,FALSE,0.75,0.5,0.5,0.55,1,"","",TRUE,TRUE,FALSE,FALSE,1,#N/A,1,1,"=R129C1:R186C8",FALSE,#N/A,#N/A,FALSE,FALSE,FALSE,1,0,0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 localSheetId="0" hidden="1">{"YTDONLY",#N/A,FALSE,"09-SUM  ";"REGULAR1",#N/A,FALSE,"09-SUM  "}</definedName>
    <definedName name="www" hidden="1">{"YTDONLY",#N/A,FALSE,"09-SUM  ";"REGULAR1",#N/A,FALSE,"09-SUM  "}</definedName>
    <definedName name="XREF_COLUMN_1" hidden="1">'[27]2. Perm Analysis'!#REF!</definedName>
    <definedName name="XREF_COLUMN_2" hidden="1">'[28]A-DTA Samples'!$C$1:$C$65536</definedName>
    <definedName name="XREF_COLUMN_5" hidden="1">'[27]3. Temp Analysis'!#REF!</definedName>
    <definedName name="XRefColumnsCount" hidden="1">5</definedName>
    <definedName name="XRefCopy10" hidden="1">'[27]3. Temp Analysis'!#REF!</definedName>
    <definedName name="XRefCopy1Row" hidden="1">#REF!</definedName>
    <definedName name="XRefCopy2" hidden="1">'[29]130.1 - Tax Account RF'!#REF!</definedName>
    <definedName name="XRefCopy28Row" hidden="1">[30]XREF!#REF!</definedName>
    <definedName name="XRefCopy2Row" hidden="1">#REF!</definedName>
    <definedName name="XRefCopy3" hidden="1">'[29]130.1 - Tax Account RF'!#REF!</definedName>
    <definedName name="XRefCopy3Row" hidden="1">#REF!</definedName>
    <definedName name="XRefCopy4" hidden="1">'[29]130.1 - Tax Account RF'!#REF!</definedName>
    <definedName name="XRefCopy4Row" hidden="1">#REF!</definedName>
    <definedName name="XRefCopy5" hidden="1">'[28]A-DTA Samples'!$B$6</definedName>
    <definedName name="XRefCopy8Row" hidden="1">[30]XREF!#REF!</definedName>
    <definedName name="XRefCopy9" hidden="1">'[27]3. Temp Analysis'!#REF!</definedName>
    <definedName name="XRefCopyRangeCount" hidden="1">32</definedName>
    <definedName name="XRefPaste10" hidden="1">'[27]3. Temp Analysis'!#REF!</definedName>
    <definedName name="XRefPaste11" hidden="1">'[27]3. Temp Analysis'!#REF!</definedName>
    <definedName name="XRefPaste12" hidden="1">'[27]3. Temp Analysis'!#REF!</definedName>
    <definedName name="XRefPaste2" hidden="1">'[28]A-DTA Samples'!#REF!</definedName>
    <definedName name="XRefPaste2Row" hidden="1">#REF!</definedName>
    <definedName name="XRefPaste4" hidden="1">'[27]3. Temp Analysis'!#REF!</definedName>
    <definedName name="XRefPaste5" hidden="1">'[27]3. Temp Analysis'!#REF!</definedName>
    <definedName name="XRefPaste6" hidden="1">'[27]3. Temp Analysis'!#REF!</definedName>
    <definedName name="XRefPaste7" hidden="1">'[27]3. Temp Analysis'!#REF!</definedName>
    <definedName name="XRefPaste8" hidden="1">'[27]3. Temp Analysis'!#REF!</definedName>
    <definedName name="XRefPaste9" hidden="1">'[27]3. Temp Analysis'!#REF!</definedName>
    <definedName name="XRefPasteRangeCount" hidden="1">12</definedName>
    <definedName name="xvxvxvxvx" localSheetId="0" hidden="1">{"YTDONLY",#N/A,FALSE,"09-SUM  ";"REGULAR1",#N/A,FALSE,"09-SUM  "}</definedName>
    <definedName name="xvxvxvxvx" hidden="1">{"YTDONLY",#N/A,FALSE,"09-SUM  ";"REGULAR1",#N/A,FALSE,"09-SUM  "}</definedName>
    <definedName name="xxx" localSheetId="0" hidden="1">{"COM",#N/A,FALSE,"800 10th"}</definedName>
    <definedName name="xxx" hidden="1">{"COM",#N/A,FALSE,"800 10th"}</definedName>
    <definedName name="xxxxxd" hidden="1">'[31]FD Stats FRB_2010'!$A$40</definedName>
    <definedName name="YoHomey" localSheetId="0" hidden="1">{"TRSONLY",#N/A,FALSE,"08-SUM ";"MISCUNITS",#N/A,FALSE,"08-SUM "}</definedName>
    <definedName name="YoHomey" hidden="1">{"TRSONLY",#N/A,FALSE,"08-SUM ";"MISCUNITS",#N/A,FALSE,"08-SUM "}</definedName>
    <definedName name="yu" localSheetId="0" hidden="1">{"YEAR98",#N/A,FALSE,"Sheet 1";"YEAR99",#N/A,FALSE,"Sheet 1";"YEAR00",#N/A,FALSE,"Sheet 1";"YEAR01",#N/A,FALSE,"Sheet 1";"YEAR02",#N/A,FALSE,"Sheet 1";"YEARLY_SUM",#N/A,FALSE,"Sheet 1"}</definedName>
    <definedName name="yu" hidden="1">{"YEAR98",#N/A,FALSE,"Sheet 1";"YEAR99",#N/A,FALSE,"Sheet 1";"YEAR00",#N/A,FALSE,"Sheet 1";"YEAR01",#N/A,FALSE,"Sheet 1";"YEAR02",#N/A,FALSE,"Sheet 1";"YEARLY_SUM",#N/A,FALSE,"Sheet 1"}</definedName>
    <definedName name="Z_02C156DB_9F42_437D_BCA5_9B65DAF2C9E7_.wvu.PrintArea" hidden="1">#REF!</definedName>
    <definedName name="Z_02C156DB_9F42_437D_BCA5_9B65DAF2C9E7_.wvu.PrintTitles" hidden="1">#REF!</definedName>
    <definedName name="Z_0B6B4B97_0A7F_41DF_9662_5DB5B96724C7_.wvu.Cols" hidden="1">'[32]Cogent P&amp;L'!#REF!,'[32]Cogent P&amp;L'!#REF!,'[32]Cogent P&amp;L'!#REF!,'[32]Cogent P&amp;L'!#REF!,'[32]Cogent P&amp;L'!#REF!,'[32]Cogent P&amp;L'!#REF!,'[32]Cogent P&amp;L'!#REF!</definedName>
    <definedName name="Z_0B6B4B97_0A7F_41DF_9662_5DB5B96724C7_.wvu.PrintArea" hidden="1">#REF!</definedName>
    <definedName name="Z_0B6B4B97_0A7F_41DF_9662_5DB5B96724C7_.wvu.PrintTitles" hidden="1">#REF!</definedName>
    <definedName name="Z_0B6B4B97_0A7F_41DF_9662_5DB5B96724C7_.wvu.Rows" hidden="1">'[32]Cogent P&amp;L'!#REF!</definedName>
    <definedName name="Z_0E7486A7_4B83_4690_AB9A_7DCEC766CF83_.wvu.Cols" hidden="1">'[32]KMBS P&amp;L'!$C$1:$C$65536,'[32]KMBS P&amp;L'!$D$1:$E$65536,'[32]KMBS P&amp;L'!$K$1:$K$65536,'[32]KMBS P&amp;L'!$L$1:$M$65536,'[32]KMBS P&amp;L'!$R$1:$R$65536,'[32]KMBS P&amp;L'!$S$1:$S$65536,'[32]KMBS P&amp;L'!#REF!</definedName>
    <definedName name="Z_0E7486A7_4B83_4690_AB9A_7DCEC766CF83_.wvu.PrintArea" hidden="1">#REF!</definedName>
    <definedName name="Z_0E7486A7_4B83_4690_AB9A_7DCEC766CF83_.wvu.PrintTitles" hidden="1">#REF!</definedName>
    <definedName name="Z_0E7486A7_4B83_4690_AB9A_7DCEC766CF83_.wvu.Rows" hidden="1">'[32]KMBS P&amp;L'!#REF!</definedName>
    <definedName name="Z_1A811259_F301_46BE_BC15_2BC84BFB463D_.wvu.Cols" hidden="1">#REF!,#REF!,#REF!,#REF!,#REF!,#REF!,#REF!</definedName>
    <definedName name="Z_1A811259_F301_46BE_BC15_2BC84BFB463D_.wvu.PrintTitles" hidden="1">#REF!</definedName>
    <definedName name="Z_417E2DDD_6A67_4B58_84C7_3D5CDF17F580_.wvu.Cols" hidden="1">'[32]KMBS P&amp;L'!#REF!,'[32]KMBS P&amp;L'!#REF!,'[32]KMBS P&amp;L'!#REF!,'[32]KMBS P&amp;L'!#REF!,'[32]KMBS P&amp;L'!#REF!,'[32]KMBS P&amp;L'!#REF!,'[32]KMBS P&amp;L'!#REF!</definedName>
    <definedName name="Z_417E2DDD_6A67_4B58_84C7_3D5CDF17F580_.wvu.PrintArea" hidden="1">#REF!</definedName>
    <definedName name="Z_417E2DDD_6A67_4B58_84C7_3D5CDF17F580_.wvu.PrintTitles" hidden="1">#REF!</definedName>
    <definedName name="Z_417E2DDD_6A67_4B58_84C7_3D5CDF17F580_.wvu.Rows" hidden="1">'[32]KMBS P&amp;L'!#REF!</definedName>
    <definedName name="Z_58520597_4D65_4B3E_ACC5_BF08C948FB59_.wvu.Cols" hidden="1">#REF!,#REF!,#REF!,#REF!,#REF!,#REF!,#REF!</definedName>
    <definedName name="Z_58520597_4D65_4B3E_ACC5_BF08C948FB59_.wvu.PrintTitles" hidden="1">#REF!</definedName>
    <definedName name="Z_716DE069_AE05_483A_A43C_06293A9811DB_.wvu.Cols" hidden="1">'[32]Cogent P&amp;L'!$C$1:$C$65536,'[32]Cogent P&amp;L'!$D$1:$E$65536,'[32]Cogent P&amp;L'!$K$1:$K$65536,'[32]Cogent P&amp;L'!$L$1:$M$65536,'[32]Cogent P&amp;L'!$R$1:$R$65536,'[32]Cogent P&amp;L'!$S$1:$S$65536,'[32]Cogent P&amp;L'!#REF!</definedName>
    <definedName name="Z_716DE069_AE05_483A_A43C_06293A9811DB_.wvu.PrintArea" hidden="1">#REF!</definedName>
    <definedName name="Z_716DE069_AE05_483A_A43C_06293A9811DB_.wvu.PrintTitles" hidden="1">#REF!</definedName>
    <definedName name="Z_716DE069_AE05_483A_A43C_06293A9811DB_.wvu.Rows" hidden="1">'[32]Cogent P&amp;L'!#REF!</definedName>
    <definedName name="Z_7257CFA0_9FA3_4FA3_AEA7_E8A8BE6ED1E9_.wvu.Rows" hidden="1">#REF!</definedName>
    <definedName name="Z_96AE8ADF_78DA_440B_8D7B_DC77AB46CAC7_.wvu.PrintTitles" hidden="1">#REF!</definedName>
    <definedName name="Z_B13D6ACC_8EA1_4440_92BD_8E964558CDF0_.wvu.Rows" hidden="1">#REF!</definedName>
    <definedName name="Z_C12274AD_2A86_11D1_8551_0001C85657D0_.wvu.Rows" hidden="1">[26]Cons!$A$1:$IV$2,[26]Cons!$A$31:$IV$34</definedName>
    <definedName name="Z_C12274AE_2A86_11D1_8551_0001C85657D0_.wvu.Rows" hidden="1">[26]Cons!$A$1:$IV$2,[26]Cons!$A$5:$IV$13,[26]Cons!$A$31:$IV$33</definedName>
    <definedName name="Z_C12274AF_2A86_11D1_8551_0001C85657D0_.wvu.Rows" hidden="1">[26]Cons!$A$1:$IV$2,[26]Cons!$A$9:$IV$14,[26]Cons!$A$29:$IV$29</definedName>
    <definedName name="Z_C12274B0_2A86_11D1_8551_0001C85657D0_.wvu.Rows" hidden="1">[26]ETD!$A$1:$IV$2,[26]ETD!$A$13:$IV$14,[26]ETD!$A$29:$IV$29</definedName>
    <definedName name="Z_C12274B1_2A86_11D1_8551_0001C85657D0_.wvu.Rows" hidden="1">[26]Cons!$A$1:$IV$2,[26]Cons!$A$5:$IV$10,[26]Cons!$A$14:$IV$14,[26]Cons!$A$31:$IV$33</definedName>
    <definedName name="Z_C12274B2_2A86_11D1_8551_0001C85657D0_.wvu.Rows" hidden="1">[26]Cons!$A$1:$IV$2,[26]Cons!$A$13:$IV$14,[26]Cons!$A$31:$IV$36</definedName>
    <definedName name="Z_C5A0FD6D_0FF7_401B_B63A_877CAD9B324F_.wvu.Rows" hidden="1">#REF!</definedName>
    <definedName name="Z_E6ABB1CC_38C1_452F_91B5_4B463751F816_.wvu.PrintArea" hidden="1">#REF!</definedName>
    <definedName name="Z_E6ABB1CC_38C1_452F_91B5_4B463751F816_.wvu.PrintTitles" hidden="1">#REF!</definedName>
    <definedName name="zzzz" localSheetId="0" hidden="1">{"Commish",#N/A,FALSE,"LAWTC"}</definedName>
    <definedName name="zzzz" hidden="1">{"Commish",#N/A,FALSE,"LAWTC"}</definedName>
    <definedName name="אאא" localSheetId="0" hidden="1">{#N/A,#N/A,FALSE,"מאזן בוחן";"כל_מאזן_בוחן",#N/A,FALSE,"מאזן בוחן"}</definedName>
    <definedName name="אאא" hidden="1">{#N/A,#N/A,FALSE,"מאזן בוחן";"כל_מאזן_בוחן",#N/A,FALSE,"מאזן בוחן"}</definedName>
    <definedName name="אאא1" localSheetId="0" hidden="1">{#N/A,#N/A,FALSE,"מאזן בוחן";"כל_מאזן_בוחן",#N/A,FALSE,"מאזן בוחן"}</definedName>
    <definedName name="אאא1" hidden="1">{#N/A,#N/A,FALSE,"מאזן בוחן";"כל_מאזן_בוחן",#N/A,FALSE,"מאזן בוחן"}</definedName>
    <definedName name="איחוד"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איחוד"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גגג1" hidden="1">'[33]Reporting Package'!#REF!</definedName>
    <definedName name="דצמבר" localSheetId="0" hidden="1">{#N/A,#N/A,FALSE,"מאזן בוחן";"כל_מאזן_בוחן",#N/A,FALSE,"מאזן בוחן"}</definedName>
    <definedName name="דצמבר" hidden="1">{#N/A,#N/A,FALSE,"מאזן בוחן";"כל_מאזן_בוחן",#N/A,FALSE,"מאזן בוחן"}</definedName>
    <definedName name="דצמבר02" localSheetId="0" hidden="1">{#N/A,#N/A,FALSE,"מאזן בוחן";"כל_מאזן_בוחן",#N/A,FALSE,"מאזן בוחן"}</definedName>
    <definedName name="דצמבר02" hidden="1">{#N/A,#N/A,FALSE,"מאזן בוחן";"כל_מאזן_בוחן",#N/A,FALSE,"מאזן בוחן"}</definedName>
    <definedName name="חחח" localSheetId="0" hidden="1">{#N/A,#N/A,FALSE,"מאזן בוחן";"כל_מאזן_בוחן",#N/A,FALSE,"מאזן בוחן"}</definedName>
    <definedName name="חחח" hidden="1">{#N/A,#N/A,FALSE,"מאזן בוחן";"כל_מאזן_בוחן",#N/A,FALSE,"מאזן בוחן"}</definedName>
    <definedName name="חישוביםםםם" localSheetId="0" hidden="1">{#N/A,#N/A,FALSE,"מאזן בוחן";"כל_מאזן_בוחן",#N/A,FALSE,"מאזן בוחן"}</definedName>
    <definedName name="חישוביםםםם" hidden="1">{#N/A,#N/A,FALSE,"מאזן בוחן";"כל_מאזן_בוחן",#N/A,FALSE,"מאזן בוחן"}</definedName>
    <definedName name="ט" localSheetId="0" hidden="1">{#N/A,#N/A,FALSE,"מאזן בוחן";"כל_מאזן_בוחן",#N/A,FALSE,"מאזן בוחן"}</definedName>
    <definedName name="ט" hidden="1">{#N/A,#N/A,FALSE,"מאזן בוחן";"כל_מאזן_בוחן",#N/A,FALSE,"מאזן בוחן"}</definedName>
    <definedName name="טטטט" localSheetId="0" hidden="1">{#N/A,#N/A,FALSE,"מאזן בוחן";"כל_מאזן_בוחן",#N/A,FALSE,"מאזן בוחן"}</definedName>
    <definedName name="טטטט" hidden="1">{#N/A,#N/A,FALSE,"מאזן בוחן";"כל_מאזן_בוחן",#N/A,FALSE,"מאזן בוחן"}</definedName>
    <definedName name="טטטטטט" localSheetId="0" hidden="1">{#N/A,#N/A,FALSE,"מאזן בוחן";"כל_מאזן_בוחן",#N/A,FALSE,"מאזן בוחן"}</definedName>
    <definedName name="טטטטטט" hidden="1">{#N/A,#N/A,FALSE,"מאזן בוחן";"כל_מאזן_בוחן",#N/A,FALSE,"מאזן בוחן"}</definedName>
    <definedName name="טליייי" localSheetId="0" hidden="1">{#N/A,#N/A,FALSE,"מאזן בוחן";"כל_מאזן_בוחן",#N/A,FALSE,"מאזן בוחן"}</definedName>
    <definedName name="טליייי" hidden="1">{#N/A,#N/A,FALSE,"מאזן בוחן";"כל_מאזן_בוחן",#N/A,FALSE,"מאזן בוחן"}</definedName>
    <definedName name="יחיעייע"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יחיעייע"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לגכגל" localSheetId="0" hidden="1">{#N/A,#N/A,FALSE,"מאזן בוחן";"כל_מאזן_בוחן",#N/A,FALSE,"מאזן בוחן"}</definedName>
    <definedName name="לגכגל" hidden="1">{#N/A,#N/A,FALSE,"מאזן בוחן";"כל_מאזן_בוחן",#N/A,FALSE,"מאזן בוחן"}</definedName>
    <definedName name="מאזן_בוחן_כללי" localSheetId="0" hidden="1">{#N/A,#N/A,FALSE,"מאזן בוחן";"כל_מאזן_בוחן",#N/A,FALSE,"מאזן בוחן"}</definedName>
    <definedName name="מאזן_בוחן_כללי" hidden="1">{#N/A,#N/A,FALSE,"מאזן בוחן";"כל_מאזן_בוחן",#N/A,FALSE,"מאזן בוחן"}</definedName>
    <definedName name="מאזן_בוחן_כללי_1" localSheetId="0" hidden="1">{#N/A,#N/A,FALSE,"מאזן בוחן";"כל_מאזן_בוחן",#N/A,FALSE,"מאזן בוחן"}</definedName>
    <definedName name="מאזן_בוחן_כללי_1" hidden="1">{#N/A,#N/A,FALSE,"מאזן בוחן";"כל_מאזן_בוחן",#N/A,FALSE,"מאזן בוחן"}</definedName>
    <definedName name="מאזן_בוחן_כללי1" localSheetId="0" hidden="1">{#N/A,#N/A,FALSE,"מאזן בוחן";"כל_מאזן_בוחן",#N/A,FALSE,"מאזן בוחן"}</definedName>
    <definedName name="מאזן_בוחן_כללי1" hidden="1">{#N/A,#N/A,FALSE,"מאזן בוחן";"כל_מאזן_בוחן",#N/A,FALSE,"מאזן בוחן"}</definedName>
    <definedName name="מימון" localSheetId="0" hidden="1">{"Test",#N/A,FALSE,"Index";#N/A,"RISK",FALSE,"MarketProjection"}</definedName>
    <definedName name="מימון" hidden="1">{"Test",#N/A,FALSE,"Index";#N/A,"RISK",FALSE,"MarketProjection"}</definedName>
    <definedName name="נננ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נננ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פחת" localSheetId="0" hidden="1">{"Test",#N/A,FALSE,"Index";#N/A,"RISK",FALSE,"MarketProjection"}</definedName>
    <definedName name="פחת" hidden="1">{"Test",#N/A,FALSE,"Index";#N/A,"RISK",FALSE,"MarketProjection"}</definedName>
    <definedName name="פחת1" localSheetId="0" hidden="1">{"Test",#N/A,FALSE,"Index";#N/A,"RISK",FALSE,"MarketProjection"}</definedName>
    <definedName name="פחת1" hidden="1">{"Test",#N/A,FALSE,"Index";#N/A,"RISK",FALSE,"MarketProjection"}</definedName>
    <definedName name="צצצצ" localSheetId="0" hidden="1">{#N/A,#N/A,FALSE,"מאזן בוחן";"כל_מאזן_בוחן",#N/A,FALSE,"מאזן בוחן"}</definedName>
    <definedName name="צצצצ" hidden="1">{#N/A,#N/A,FALSE,"מאזן בוחן";"כל_מאזן_בוחן",#N/A,FALSE,"מאזן בוחן"}</definedName>
    <definedName name="שששש" localSheetId="0" hidden="1">{#N/A,#N/A,FALSE,"מאזן בוחן";"כל_מאזן_בוחן",#N/A,FALSE,"מאזן בוחן"}</definedName>
    <definedName name="שששש" hidden="1">{#N/A,#N/A,FALSE,"מאזן בוחן";"כל_מאזן_בוחן",#N/A,FALSE,"מאזן בוחן"}</definedName>
    <definedName name="שששש1" hidden="1">'[33]Reporting Package'!#REF!</definedName>
    <definedName name="תקציב" localSheetId="0" hidden="1">{#N/A,#N/A,FALSE,"מאזן בוחן";"כל_מאזן_בוחן",#N/A,FALSE,"מאזן בוחן"}</definedName>
    <definedName name="תקציב" hidden="1">{#N/A,#N/A,FALSE,"מאזן בוחן";"כל_מאזן_בוחן",#N/A,FALSE,"מאזן בוחן"}</definedName>
  </definedNames>
  <calcPr calcId="191028" iterate="1"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7" i="23" l="1"/>
  <c r="M37" i="23"/>
  <c r="L37" i="23"/>
  <c r="N36" i="23"/>
  <c r="M36" i="23"/>
  <c r="L36" i="23"/>
  <c r="N35" i="23"/>
  <c r="M35" i="23"/>
  <c r="N34" i="23"/>
  <c r="M34" i="23"/>
  <c r="L34" i="23"/>
  <c r="K37" i="23"/>
  <c r="K36" i="23"/>
  <c r="K35" i="23"/>
  <c r="K34" i="23"/>
  <c r="J37" i="23"/>
  <c r="J36" i="23"/>
  <c r="J35" i="23"/>
  <c r="J34" i="23"/>
  <c r="I36" i="23"/>
  <c r="I37" i="23"/>
  <c r="H37" i="23"/>
  <c r="H36" i="23"/>
  <c r="H35" i="23"/>
  <c r="G37" i="23"/>
  <c r="G36" i="23"/>
  <c r="F35" i="23"/>
  <c r="E35" i="23" s="1"/>
  <c r="F36" i="23"/>
  <c r="E36" i="23" s="1"/>
  <c r="F37" i="23"/>
  <c r="E37" i="23" s="1"/>
  <c r="F34" i="23"/>
  <c r="E34" i="23" s="1"/>
  <c r="N17" i="23"/>
  <c r="M17" i="23"/>
  <c r="L17" i="23"/>
  <c r="L19" i="23" s="1"/>
  <c r="J17" i="23"/>
  <c r="K17" i="23" s="1"/>
  <c r="I17" i="23"/>
  <c r="I19" i="23" s="1"/>
  <c r="H17" i="23"/>
  <c r="G17" i="23"/>
  <c r="G19" i="23" s="1"/>
  <c r="N18" i="23"/>
  <c r="M18" i="23"/>
  <c r="K18" i="23"/>
  <c r="H18" i="23"/>
  <c r="E18" i="23"/>
  <c r="E19" i="23" s="1"/>
  <c r="E17" i="23"/>
  <c r="F17" i="23" s="1"/>
  <c r="N19" i="23" l="1"/>
  <c r="F18" i="23"/>
  <c r="F19" i="23" s="1"/>
  <c r="H19" i="23"/>
  <c r="M19" i="23"/>
  <c r="K19" i="23"/>
  <c r="J19" i="23"/>
</calcChain>
</file>

<file path=xl/sharedStrings.xml><?xml version="1.0" encoding="utf-8"?>
<sst xmlns="http://schemas.openxmlformats.org/spreadsheetml/2006/main" count="669" uniqueCount="323">
  <si>
    <t>CBRE Q3 2021 Supplemental Disclosure</t>
  </si>
  <si>
    <t xml:space="preserve">Local currency percent changes are non-GAAP measures.  These percent changes are calculated by comparing current year quarter results at </t>
  </si>
  <si>
    <t>prior year quarter exchange rates versus prior year quarter results. For example, Q3 2021 compares to Q3 2020 results at Q3 2020 exchange rates.</t>
  </si>
  <si>
    <t>Due to rounding, numbers presented throughout this document may not add up precisely to the totals provided and percentages may not precisely reflect the</t>
  </si>
  <si>
    <t>absolute figures.</t>
  </si>
  <si>
    <t>Operating Results</t>
  </si>
  <si>
    <t>(in millions, except per share data)</t>
  </si>
  <si>
    <t xml:space="preserve"> </t>
  </si>
  <si>
    <t>GAAP                           Consolidated</t>
  </si>
  <si>
    <t>Depreciation &amp; Amortization</t>
  </si>
  <si>
    <t>Fair value adjustments to real estate assets acquired in the Telford Acquisition that were sold in period</t>
  </si>
  <si>
    <t>Carried Interest</t>
  </si>
  <si>
    <t>Integration and other costs related to acquisitions</t>
  </si>
  <si>
    <t>Tax impact of adjusted items</t>
  </si>
  <si>
    <t>Adjusted Consolidated</t>
  </si>
  <si>
    <t>Net revenue</t>
  </si>
  <si>
    <t>Pass through costs also recognized as revenue</t>
  </si>
  <si>
    <t>Total revenue</t>
  </si>
  <si>
    <t>Cost of revenue</t>
  </si>
  <si>
    <t>Operating, administrative and other</t>
  </si>
  <si>
    <t>Depreciation and amortization</t>
  </si>
  <si>
    <t>Asset impairments</t>
  </si>
  <si>
    <t>Total costs and expenses</t>
  </si>
  <si>
    <t>Gain on disposition of real estate</t>
  </si>
  <si>
    <t>Operating income</t>
  </si>
  <si>
    <t>Equity income from unconsolidated subsidiaries</t>
  </si>
  <si>
    <t>Other income</t>
  </si>
  <si>
    <t>Interest expense, net of interest income</t>
  </si>
  <si>
    <t>Write-off of financing costs on extinguished debt</t>
  </si>
  <si>
    <t>Income before provision for income taxes</t>
  </si>
  <si>
    <t>Provision for income taxes</t>
  </si>
  <si>
    <t>Net income</t>
  </si>
  <si>
    <t>Less: Net income attributable to   
   non-controlling interests</t>
  </si>
  <si>
    <t xml:space="preserve">Net income attributable to CBRE Group, Inc. </t>
  </si>
  <si>
    <t>Add:</t>
  </si>
  <si>
    <t>EBITDA</t>
  </si>
  <si>
    <t>Weighted avg. shares outstanding for diluted EPS</t>
  </si>
  <si>
    <t>Diluted EPS attributed to CBRE Group, Inc.</t>
  </si>
  <si>
    <t>(1) Prior to Q3 2020, calculation of tax rate adjusts profit before taxes to remove the portion attributable to non-controlling interests.</t>
  </si>
  <si>
    <t>Segment Results</t>
  </si>
  <si>
    <t>($ in millions)</t>
  </si>
  <si>
    <t>For The Three Months Ended September 30, 2021</t>
  </si>
  <si>
    <t>Global</t>
  </si>
  <si>
    <t>Corporate,</t>
  </si>
  <si>
    <t>Advisory</t>
  </si>
  <si>
    <t>Workplace</t>
  </si>
  <si>
    <t>Real Estate</t>
  </si>
  <si>
    <t>Other and</t>
  </si>
  <si>
    <t>Services</t>
  </si>
  <si>
    <t>Solutions</t>
  </si>
  <si>
    <t>Investments</t>
  </si>
  <si>
    <t>Eliminations</t>
  </si>
  <si>
    <t>Consolidated</t>
  </si>
  <si>
    <t>Revenue:</t>
  </si>
  <si>
    <t xml:space="preserve">Costs and expenses: </t>
  </si>
  <si>
    <t xml:space="preserve">Operating, administrative and other </t>
  </si>
  <si>
    <t xml:space="preserve">Depreciation and amortization </t>
  </si>
  <si>
    <t>Equity income (loss) from unconsolidated subsidiaries</t>
  </si>
  <si>
    <t>Less: Net income attributable to non-controlling interests</t>
  </si>
  <si>
    <t>Add-back: Depreciation and amortization</t>
  </si>
  <si>
    <t>Adjustments:</t>
  </si>
  <si>
    <t>Carried interest incentive compensation expense to align with the timing of associated revenue</t>
  </si>
  <si>
    <t>Impact of fair value adjustments to real estate assets
   acquired in the Telford Acquisition (purchase accounting)
   that were sold in period</t>
  </si>
  <si>
    <t>Segment operating profit (loss)</t>
  </si>
  <si>
    <t>Adjusted EBITDA</t>
  </si>
  <si>
    <t>Segment Revenue Detail History</t>
  </si>
  <si>
    <t>Q1 2019</t>
  </si>
  <si>
    <t>Q2 2019</t>
  </si>
  <si>
    <t>Q3 2019</t>
  </si>
  <si>
    <t>Q4 2019</t>
  </si>
  <si>
    <t>Q1 2020</t>
  </si>
  <si>
    <t>Q2 2020</t>
  </si>
  <si>
    <t>Q3 2020</t>
  </si>
  <si>
    <t>Q4 2020</t>
  </si>
  <si>
    <t>Q1 2021</t>
  </si>
  <si>
    <t>Q2 2021</t>
  </si>
  <si>
    <t>Q3 2021</t>
  </si>
  <si>
    <t>ADVISORY SERVICES</t>
  </si>
  <si>
    <t>Property Management</t>
  </si>
  <si>
    <t>Valuation</t>
  </si>
  <si>
    <t>Loan Servicing</t>
  </si>
  <si>
    <t>Advisory Leasing</t>
  </si>
  <si>
    <t>Advisory Sales</t>
  </si>
  <si>
    <t>Commercial Mortgage Origination</t>
  </si>
  <si>
    <t>Total net revenue</t>
  </si>
  <si>
    <t>GLOBAL WORKPLACE SOLUTIONS</t>
  </si>
  <si>
    <t>REAL ESTATE INVESTMENTS</t>
  </si>
  <si>
    <t>Development Revenue</t>
  </si>
  <si>
    <t>Asset management</t>
  </si>
  <si>
    <t>Acquisition, disposition, incentive &amp; other</t>
  </si>
  <si>
    <t>Carried interest</t>
  </si>
  <si>
    <t>Less: Cost of revenue</t>
  </si>
  <si>
    <t>Add: Gain (loss) on disposition of real estate</t>
  </si>
  <si>
    <t>Add: Equity income from unconsolidated subsidiaries</t>
  </si>
  <si>
    <t>Less: Non-controlling interests income (loss)</t>
  </si>
  <si>
    <t>Add: Purchase accounting step up impact</t>
  </si>
  <si>
    <t>Total adjusted revenue</t>
  </si>
  <si>
    <t>ADVISORY SERVICES ($USD VS. PRIOR YEAR)</t>
  </si>
  <si>
    <t>GLOBAL WORKPLACE SOLUTIONS ($USD VS. PRIOR YEAR)</t>
  </si>
  <si>
    <t>REAL ESTATE INVESTMENTS ($USD VS. PRIOR YEAR)</t>
  </si>
  <si>
    <t>n/m</t>
  </si>
  <si>
    <t>ADVISORY SERVICES (LOCAL CURRENCY VS. PRIOR YEAR)</t>
  </si>
  <si>
    <t>GLOBAL WORKPLACE SOLUTIONS (LOCAL CURRENCY VS. PRIOR YEAR)</t>
  </si>
  <si>
    <t>REAL ESTATE INVESTMENTS (LOCAL CURRENCY VS. PRIOR YEAR)</t>
  </si>
  <si>
    <t>Assets under management ($ in billions)</t>
  </si>
  <si>
    <t>Development services line of business ($ in millions)</t>
  </si>
  <si>
    <t>Investment management line of business ($ in millions)</t>
  </si>
  <si>
    <t>(1) Pipeline deals are projects we are pursuing which we believe have a greater than 50% chance of closing or where land has been acquired and the projected construction start is more than 12 months out.</t>
  </si>
  <si>
    <t>(2) In Process figures include Long-Term Operating Assets (LTOA). LTOA are projects that have achieved a stabilized level of occupancy or have been held 18-24 months following shell completion or acquisition.</t>
  </si>
  <si>
    <t>(3) Beginning in Q4 2019, includes guarantees associated with Telford Homes, which we acquired on October 1, 2019.</t>
  </si>
  <si>
    <t>(4) Excludes securities business.</t>
  </si>
  <si>
    <t>Segment Operating Profit Detail History</t>
  </si>
  <si>
    <t>CBRE SEGMENT TOTAL</t>
  </si>
  <si>
    <t>Gain (loss) on disposition of real estate</t>
  </si>
  <si>
    <t>Other income (loss)</t>
  </si>
  <si>
    <t>Less: Net income (loss) attributable to non-controlling interests</t>
  </si>
  <si>
    <t>Add-back: Asset impairments</t>
  </si>
  <si>
    <t>Adjusted EBITDA margin (net revenue)</t>
  </si>
  <si>
    <t>Segment Operating Profit</t>
  </si>
  <si>
    <t>Segment Operating Profit margin (revenue)</t>
  </si>
  <si>
    <t>Segment Operating Profit margin (net revenue)</t>
  </si>
  <si>
    <t>Less: Net (loss) income attributable to non-controlling interests</t>
  </si>
  <si>
    <t>Operating income (loss)</t>
  </si>
  <si>
    <t>Adjusted revenue</t>
  </si>
  <si>
    <t>Segment Operating Profit margin (adjusted revenue)</t>
  </si>
  <si>
    <t>CORPORATE, OTHER AND ELIMINATIONS</t>
  </si>
  <si>
    <t>Operating Loss</t>
  </si>
  <si>
    <t>Segment Operating Loss</t>
  </si>
  <si>
    <t>(1) Adjustments include certain carried interest compensation expense (reversal) to align with the timing of associated revenue, costs associated with our reorganization, including cost-savings initiatives, integration and other costs, one-time gain related to acquisitions, cost-elimination expenses, the impact of costs primarily</t>
  </si>
  <si>
    <t>associated with workforce optimization efforts in response to the Covid-19 pandemic, costs associated with certain transformation initiatives that will allow the company to reduce costs, streamline operations and support future growth, and other non-recurring costs.</t>
  </si>
  <si>
    <t>Income Statement History</t>
  </si>
  <si>
    <t>GAAP CONSOLIDATED INCOME STATEMENT</t>
  </si>
  <si>
    <t xml:space="preserve">Adjustments to net income attributable to CBRE Group, Inc. </t>
  </si>
  <si>
    <t>Adjustments To EBITDA</t>
  </si>
  <si>
    <t>Adjustments to diluted EPS attributed to CBRE Group, Inc.</t>
  </si>
  <si>
    <t>ADJUSTED CONSOLIDATED INCOME STATEMENT</t>
  </si>
  <si>
    <t>Adjusted net income attributable to CBRE Group, Inc.</t>
  </si>
  <si>
    <t>(1) Calculation of tax rate adjusts profit before taxes to remove the portion attributable to non-controlling interests as noted below:</t>
  </si>
  <si>
    <t>(2) Prior to Q3 2020, calculation of tax rate adjusts profit before taxes to remove the portion attributable to non-controlling interests.</t>
  </si>
  <si>
    <t>Taxes (A)</t>
  </si>
  <si>
    <t>Profit Before Taxes</t>
  </si>
  <si>
    <t>Non-Controlling Interests</t>
  </si>
  <si>
    <t>Profit Before Taxes, excluding non-controlling interests (B)</t>
  </si>
  <si>
    <t>Effective Tax Rate (A/B)</t>
  </si>
  <si>
    <t>ADJUSTMENTS TO GAAP CONSOLIDATED</t>
  </si>
  <si>
    <t>N/M = Not Meaningful</t>
  </si>
  <si>
    <t>Balance Sheet History</t>
  </si>
  <si>
    <t>ASSETS</t>
  </si>
  <si>
    <t>Restricted cash</t>
  </si>
  <si>
    <t>Receivables, net</t>
  </si>
  <si>
    <t>Contract assets</t>
  </si>
  <si>
    <t>Income taxes receivable</t>
  </si>
  <si>
    <t>Property and equipment, net</t>
  </si>
  <si>
    <t>Goodwill and other intangibles, net</t>
  </si>
  <si>
    <t>Investments in and advances to unconsolidated subs</t>
  </si>
  <si>
    <t>Investments held in trust - special purpose acquisition company</t>
  </si>
  <si>
    <t>Other assets, net</t>
  </si>
  <si>
    <t>Total Assets</t>
  </si>
  <si>
    <t>LIABILITIES</t>
  </si>
  <si>
    <t>Current liabilities, ex-debt</t>
  </si>
  <si>
    <t>Revolving credit facility</t>
  </si>
  <si>
    <t>Senior term loans, net</t>
  </si>
  <si>
    <t>Other debt</t>
  </si>
  <si>
    <t>Other long-term liabilities</t>
  </si>
  <si>
    <t>Total Liabilities</t>
  </si>
  <si>
    <t>Non-controlling interest subject to redemption</t>
  </si>
  <si>
    <t>EQUITY</t>
  </si>
  <si>
    <t>CBRE Group, Inc. stockholders' equity</t>
  </si>
  <si>
    <t>Non-controlling interests</t>
  </si>
  <si>
    <t>TOTAL EQUITY</t>
  </si>
  <si>
    <t>TOTAL LIABILITIES AND EQUITY</t>
  </si>
  <si>
    <t>(1) Includes $92.2 million and $102.9 million of cash in consolidated funds and other entities not available for company use as of September 30, 2021 and December 31, 2020, respectively.</t>
  </si>
  <si>
    <t>(2) Represents loan receivables, the majority of which are offset by borrowings under related warehouse line of credit facilities.</t>
  </si>
  <si>
    <t>Cash Flow History</t>
  </si>
  <si>
    <t>YTD 2019</t>
  </si>
  <si>
    <t>YTD 2020</t>
  </si>
  <si>
    <t>CASH FLOWS FROM OPERATING ACTIVITIES:</t>
  </si>
  <si>
    <t>Adjustments to reconcile net income to net cash (used in) provided by operating activities:</t>
  </si>
  <si>
    <t xml:space="preserve">   Depreciation and amortization</t>
  </si>
  <si>
    <t xml:space="preserve">   Amortization and write-off of financing costs on extinguished debt</t>
  </si>
  <si>
    <t xml:space="preserve">   Gains related to mortgage servicing rights, premiums on loan sales and sales of other 
      assets</t>
  </si>
  <si>
    <t xml:space="preserve">   Asset impairments</t>
  </si>
  <si>
    <t xml:space="preserve">   Gain associated with remeasuring our investment in a joint venture entity to fair value 
      at the date we acquired the remaining interest</t>
  </si>
  <si>
    <t xml:space="preserve">   Net realized and unrealized (gains) losses, primarily from investments</t>
  </si>
  <si>
    <t xml:space="preserve">   (Recovery of) provision for doubtful accounts</t>
  </si>
  <si>
    <t xml:space="preserve">   Net compensation expense (reversal) for equity awards</t>
  </si>
  <si>
    <t xml:space="preserve">   Equity income from unconsolidated subsidiaries</t>
  </si>
  <si>
    <t>Distribution of earnings from unconsolidated subsidiaries</t>
  </si>
  <si>
    <t>Proceeds from sale of mortgage loans</t>
  </si>
  <si>
    <t>Origination of mortgage loans</t>
  </si>
  <si>
    <t>(Decrease) increase in warehouse lines of credit</t>
  </si>
  <si>
    <t>(Increase) decrease in advance warehouse funding</t>
  </si>
  <si>
    <t>Tenant concessions received</t>
  </si>
  <si>
    <t>Purchase of equity securities</t>
  </si>
  <si>
    <t>Proceeds from sale of equity securities</t>
  </si>
  <si>
    <t>(Increase) decrease in real estate under development</t>
  </si>
  <si>
    <t>(Increase) decrease in net income taxes receivable/payable</t>
  </si>
  <si>
    <t>Other operating activities, net</t>
  </si>
  <si>
    <t xml:space="preserve">   Net cash (used in) provided by operating activities</t>
  </si>
  <si>
    <t>CASH FLOWS FROM INVESTING ACTIVITIES:</t>
  </si>
  <si>
    <t>Capital expenditures (1)</t>
  </si>
  <si>
    <t>Acquisition of businesses, including net assets acquired, intangibles and goodwill, net of 
   cash acquired</t>
  </si>
  <si>
    <t>Contributions to unconsolidated subsidiaries</t>
  </si>
  <si>
    <t>Distributions from unconsolidated subsidiaries</t>
  </si>
  <si>
    <t>Purchase of cash and cash equivalents held in trust</t>
  </si>
  <si>
    <t>Other investing activities, net</t>
  </si>
  <si>
    <t xml:space="preserve">   Net cash used in investing activities</t>
  </si>
  <si>
    <t>CASH FLOWS FROM FINANCING ACTIVITIES:</t>
  </si>
  <si>
    <t>Proceeds from senior term loans</t>
  </si>
  <si>
    <t>Repayment of senior term loans</t>
  </si>
  <si>
    <t>Proceeds from revolving credit facility</t>
  </si>
  <si>
    <t>Repayment of revolving credit facility</t>
  </si>
  <si>
    <t>Repayment of 5.25% senior notes (including premium)</t>
  </si>
  <si>
    <t>Establishment of trust account for special purpose acquisition company</t>
  </si>
  <si>
    <t>Sales of non-controlling interest - special purpose acquisition company</t>
  </si>
  <si>
    <t>Proceeds from initial public offering, net of costs incurred</t>
  </si>
  <si>
    <t>Proceeds from notes payable on real estate</t>
  </si>
  <si>
    <t>Proceeds from issuance of 2.5% senior notes</t>
  </si>
  <si>
    <t>Repayments of notes payable on real estate</t>
  </si>
  <si>
    <t>Repayment of 5.00% senior notes (including premium)</t>
  </si>
  <si>
    <t>Repayment of debt assumed in acquisition of Telford Homes</t>
  </si>
  <si>
    <t>Repayment of debt assumed in acquisition of FacilitySource</t>
  </si>
  <si>
    <t>Repurchase of common stock</t>
  </si>
  <si>
    <t>Acquisition of businesses (cash paid for acquisitions more than three months after 
   purchase date)</t>
  </si>
  <si>
    <t>Units repurchased for payment of taxes on equity awards</t>
  </si>
  <si>
    <t>Non-controlling interest contributions</t>
  </si>
  <si>
    <t>Non-controlling interest distributions</t>
  </si>
  <si>
    <t>Payment of financing costs</t>
  </si>
  <si>
    <t>Other financing activities, net</t>
  </si>
  <si>
    <t xml:space="preserve">   Net cash provided by (used in) financing activities</t>
  </si>
  <si>
    <t>CASH AND CASH EQUIVALENTS AND RESTRICTED CASH, AT END OF PERIOD</t>
  </si>
  <si>
    <t>SUPPLEMENTAL DISCLOSURES OF CASH FLOW INFORMATION:</t>
  </si>
  <si>
    <t>Cash paid during the period for:</t>
  </si>
  <si>
    <t xml:space="preserve">   Interest</t>
  </si>
  <si>
    <t xml:space="preserve">   Income tax payments (refunds), net</t>
  </si>
  <si>
    <t xml:space="preserve">Reconciliation of net income to adjusted EBITDA </t>
  </si>
  <si>
    <t>Net income attributable to CBRE Group, Inc.</t>
  </si>
  <si>
    <t xml:space="preserve">     Depreciation and amortization</t>
  </si>
  <si>
    <t xml:space="preserve">     Asset impairments</t>
  </si>
  <si>
    <t xml:space="preserve">     Interest expense, net of interest income</t>
  </si>
  <si>
    <t xml:space="preserve">     Provision for income taxes</t>
  </si>
  <si>
    <t xml:space="preserve">     Write-off of financing costs on extinguished debt</t>
  </si>
  <si>
    <t xml:space="preserve">     Costs associated with our reorganization, including cost-savings initiatives</t>
  </si>
  <si>
    <t xml:space="preserve">     Costs incurred in connection with litgation settlement</t>
  </si>
  <si>
    <t xml:space="preserve">     Integration and other costs related to acquisitions</t>
  </si>
  <si>
    <t xml:space="preserve">     Costs associated with workforce optimization efforts</t>
  </si>
  <si>
    <t xml:space="preserve">     Costs associated with transformation initiatives</t>
  </si>
  <si>
    <t xml:space="preserve">     Costs incurred related to legal entity restructuring</t>
  </si>
  <si>
    <t xml:space="preserve">     Impact of fair value adjustments to real estate assets acquired in the Telford</t>
  </si>
  <si>
    <t xml:space="preserve">        Acquisition (purchase accounting) that were sold in period</t>
  </si>
  <si>
    <t xml:space="preserve">     Carried interest incentive compensation (reversal) expense</t>
  </si>
  <si>
    <t xml:space="preserve">        to align with the timing of associated revenue</t>
  </si>
  <si>
    <t>Non-GAAP Financial Measures</t>
  </si>
  <si>
    <t>The following measures are considered “non-GAAP financial measures” under SEC guidelines:</t>
  </si>
  <si>
    <t> </t>
  </si>
  <si>
    <t>(i)</t>
  </si>
  <si>
    <t>(ii)</t>
  </si>
  <si>
    <t>Adjusted revenue for the Real Estate Investments segment</t>
  </si>
  <si>
    <t>(iii)</t>
  </si>
  <si>
    <t>Net income attributable to CBRE Group, Inc., as adjusted (which we also refer to as “adjusted net income”)</t>
  </si>
  <si>
    <t>(iv)</t>
  </si>
  <si>
    <t>Diluted income per share attributable to CBRE Group, Inc. shareholders, as adjusted (which we also refer to as “adjusted earnings per share” or “adjusted EPS”)</t>
  </si>
  <si>
    <t>(v)</t>
  </si>
  <si>
    <t xml:space="preserve">Adjusted EBITDA </t>
  </si>
  <si>
    <t>(vi)</t>
  </si>
  <si>
    <t>Segment operating profit and segment operating profit on revenue and net revenue margins</t>
  </si>
  <si>
    <t>(vii)</t>
  </si>
  <si>
    <t>Free cash flow</t>
  </si>
  <si>
    <t>These measures are not recognized measurements under United States generally accepted accounting principles, or “GAAP.” When analyzing our operating performance, investors should use them in addition to, and not as an alternative for, their most directly comparable financial measure calculated and presented in accordance with GAAP. Because not all companies use identical calculations, our presentation of these measures may not be comparable to similarly titled measures of other companies.</t>
  </si>
  <si>
    <t>Our management generally uses these non-GAAP financial measures to evaluate operating performance and for other discretionary purposes. The company believes that these measures provide a more complete understanding of ongoing operations, enhance comparability of current results to prior periods and may be useful for investors to analyze our financial performance because they eliminate the impact of selected charges that may obscure trends in the underlying performance of our business. The company further uses certain of these measures, and believes that they are useful to investors, for purposes described below.</t>
  </si>
  <si>
    <t xml:space="preserve">With respect to net revenue: net revenue is gross revenue less zero margin client reimbured costs largely associated with employees that are dedicated to client facilities and subcontracted vendor work performed for clients. We believe that investors may find this measure useful to analyze the company's overall financial performance because it excludes costs reimburable by clients that have no margin, and as such provides greater visibility into the underlying performance of our business. Prior to 2021, the company utilized fee revenue to analyze the overall financial performance which reflected gross revenue less both client reimbursed costs largely associated with employees that are dedicated to client facilities and subcontracted vendor work performed for clients with no or minimal margin. </t>
  </si>
  <si>
    <t>With respect to adjusted revenue: the company believes that investors may find this measure useful to analyze the financial performance of our Real Estate Investments segment because it is more reflective of this segment’s total operations.</t>
  </si>
  <si>
    <t>With respect to adjusted net income, adjusted EPS, adjusted EBITDA, segment operating profit and segment operating profit on revenue and net revenue margins: the company believes that investors may find these measures useful in evaluating our operating performance compared to that of other companies in our industry because their calculations generally eliminate the accounting effects of acquisitions, which would include impairment charges of goodwill and intangibles created from acquisitions—and in the case of adjusted EBITDA, segment operating profit and segment operating profit on revenue and net revenue margins—the effects of financings and income tax and the accounting effects of capital spending. All of these measures and adjusted revenue may vary for different companies for reasons unrelated to overall operating performance. In the case of adjusted EBITDA and segment operating profit, this measure is not intended to be a measure of free cash flow for our management’s discretionary use because it does not consider cash requirements such as tax and debt service payments. The adjusted EBITDA and segment operating profit measures calculated herein may also differ from the amounts calculated undersimilarly titled definitions in our credit facilities and debt instruments, which amounts are further adjusted to reflect certain other cash and non-cash charges and are used by us to determine compliance with financial covenants therein and our ability to engage in certain activities, such as incurring additional debt. The company also uses adjusted EBITDA, segment operating profit and adjusted EPS as significant components when measuring our operating performance under our employee incentive compensation programs.</t>
  </si>
  <si>
    <t xml:space="preserve"> With respect to free cash flow, the company believes that investors may find this measure useful to analyze the cash flow generated from operations after accounting for cash outflows to support operations and capital expenditures. With respect to net debt (net cash), the company believes that investors use this measure when calculating the company’s net leverage ratio.
</t>
  </si>
  <si>
    <r>
      <t xml:space="preserve">Tax rate </t>
    </r>
    <r>
      <rPr>
        <vertAlign val="superscript"/>
        <sz val="8"/>
        <rFont val="Arial"/>
        <family val="2"/>
      </rPr>
      <t>(1)</t>
    </r>
  </si>
  <si>
    <r>
      <t xml:space="preserve">Adjustments </t>
    </r>
    <r>
      <rPr>
        <vertAlign val="superscript"/>
        <sz val="11"/>
        <rFont val="Arial"/>
        <family val="2"/>
      </rPr>
      <t>(1)</t>
    </r>
  </si>
  <si>
    <t xml:space="preserve">(1) In the fourth quarter of 2019, we changed our cash flow presentation (retroactive to January 1, 2019) to reflect internal capital expenditure spend within the investing section of the cash </t>
  </si>
  <si>
    <t xml:space="preserve">flow statement (previously such spend was included within the operating section of the cash flow statement). Accordingly, capital expenditures for the first three quarters of 2019 have </t>
  </si>
  <si>
    <t>been reclassified to conform with our new presentation. Internal capital expenditures prior to 2019 were deemed immaterial and accordingly, presentation for such years was not adjusted.</t>
  </si>
  <si>
    <t xml:space="preserve">      reorganization, including cost-savings initiatives, costs associated with workforce optimization efforts in response to the Covid-19 pandemic, costs associated with certain transformation</t>
  </si>
  <si>
    <t xml:space="preserve">      initiatives that will allow the company to reduce costs, streamline operations and support future growth, certain carried interest compensation expense (reversal) to align with the timing of</t>
  </si>
  <si>
    <t xml:space="preserve">      associated revenue, integration and other costs (gain) related to acquisitions, cost-elimination expenses and other non-recurring costs, as well as the associated impact to provision for </t>
  </si>
  <si>
    <t xml:space="preserve">      income taxes for these charges.  For Q4 2017, FY 2017, Q1 2018, Q4 2018 and FY 2018 also includes removal of tax impact associated with U.S. tax reform.</t>
  </si>
  <si>
    <r>
      <t xml:space="preserve">Tax rate </t>
    </r>
    <r>
      <rPr>
        <vertAlign val="superscript"/>
        <sz val="11"/>
        <rFont val="Arial"/>
        <family val="2"/>
      </rPr>
      <t>(1) (2)</t>
    </r>
  </si>
  <si>
    <t xml:space="preserve">(3) Adjustments include non-cash depreciation &amp; amortization expense related to certain assets attributable to acquisitions, 'non-cash asset impairments, costs associated with our </t>
  </si>
  <si>
    <r>
      <t xml:space="preserve">ADJUSTMENTS TO GAAP CONSOLIDATED </t>
    </r>
    <r>
      <rPr>
        <b/>
        <vertAlign val="superscript"/>
        <sz val="11"/>
        <rFont val="Arial"/>
        <family val="2"/>
      </rPr>
      <t>(3)</t>
    </r>
  </si>
  <si>
    <t>NET (DECREASE) INCREASE IN CASH AND CASH EQUIVALENTS AND RESTRICTED CASH</t>
  </si>
  <si>
    <t>CASH AND CASH EQUIVALENTS AND RESTRICTED CASH, AT BEGINNING OF PERIOD</t>
  </si>
  <si>
    <t xml:space="preserve">   Effect of currency exchange rate changes on cash and cash equivalents and    
   restricted cash</t>
  </si>
  <si>
    <t>(Decrease) increase in accounts payable and accrued expenses and other liabilities (including contract and lease liabilities)</t>
  </si>
  <si>
    <t>(Decrease) increase in compensation and employee benefits payable and accrued bonus and profit sharing</t>
  </si>
  <si>
    <t>Decrease (increase) in receivables, prepaid expenses and other assets (including contract and lease assets)</t>
  </si>
  <si>
    <t>Senior notes 4.875%, net</t>
  </si>
  <si>
    <t>Senior notes 2.500%, net</t>
  </si>
  <si>
    <r>
      <t xml:space="preserve">Cash and cash equivalents </t>
    </r>
    <r>
      <rPr>
        <vertAlign val="superscript"/>
        <sz val="11"/>
        <rFont val="Arial"/>
        <family val="2"/>
      </rPr>
      <t>(1)</t>
    </r>
  </si>
  <si>
    <t>Operating lease assets</t>
  </si>
  <si>
    <r>
      <t xml:space="preserve">Warehouse receivables and advance warehouse 
   funding </t>
    </r>
    <r>
      <rPr>
        <vertAlign val="superscript"/>
        <sz val="11"/>
        <rFont val="Arial"/>
        <family val="2"/>
      </rPr>
      <t>(2)</t>
    </r>
  </si>
  <si>
    <t>Operating lease liabilities</t>
  </si>
  <si>
    <r>
      <t xml:space="preserve">Warehouse lines of credit </t>
    </r>
    <r>
      <rPr>
        <vertAlign val="superscript"/>
        <sz val="11"/>
        <rFont val="Arial"/>
        <family val="2"/>
      </rPr>
      <t>(2)</t>
    </r>
    <r>
      <rPr>
        <sz val="11"/>
        <rFont val="Arial"/>
        <family val="2"/>
      </rPr>
      <t xml:space="preserve">                                                    </t>
    </r>
    <r>
      <rPr>
        <sz val="8"/>
        <rFont val="Arial"/>
        <family val="2"/>
      </rPr>
      <t>(which fund loans that U.S. Government Sponsored Enterprises have committed to purchase)</t>
    </r>
  </si>
  <si>
    <t>DEVELOPMENT SERVICES</t>
  </si>
  <si>
    <t>INVESTMENT MANAGEMENT</t>
  </si>
  <si>
    <t>CO-INVESTMENTS</t>
  </si>
  <si>
    <r>
      <t xml:space="preserve">Capital available to deploy ($ in billions) </t>
    </r>
    <r>
      <rPr>
        <vertAlign val="superscript"/>
        <sz val="11"/>
        <rFont val="Arial"/>
        <family val="2"/>
      </rPr>
      <t>(4)</t>
    </r>
  </si>
  <si>
    <r>
      <t xml:space="preserve">Guarantees ($ in millions) </t>
    </r>
    <r>
      <rPr>
        <vertAlign val="superscript"/>
        <sz val="11"/>
        <rFont val="Arial"/>
        <family val="2"/>
      </rPr>
      <t>(3)</t>
    </r>
  </si>
  <si>
    <r>
      <t xml:space="preserve">In-Process ($ in billions) </t>
    </r>
    <r>
      <rPr>
        <vertAlign val="superscript"/>
        <sz val="11"/>
        <rFont val="Arial"/>
        <family val="2"/>
      </rPr>
      <t>(2)</t>
    </r>
  </si>
  <si>
    <r>
      <t xml:space="preserve">Pipeline ($ in billions) </t>
    </r>
    <r>
      <rPr>
        <vertAlign val="superscript"/>
        <sz val="11"/>
        <rFont val="Arial"/>
        <family val="2"/>
      </rPr>
      <t>(1)</t>
    </r>
  </si>
  <si>
    <t>DEVELOPMENT IN-PROCESS PORTFOLIO TO OPERATING PROFIT CONVERSION</t>
  </si>
  <si>
    <t>Investment Management</t>
  </si>
  <si>
    <t>Hana</t>
  </si>
  <si>
    <t>Total REI Segment Revenue</t>
  </si>
  <si>
    <t>Real Estate Investments (REI) Segment Detail</t>
  </si>
  <si>
    <t>REVENUE BY REI BUSINESS LINE ($ IN MILLIONS)</t>
  </si>
  <si>
    <t>OPERATING PROFIT BY REI BUSINESS LINE ($ IN MILLIONS)</t>
  </si>
  <si>
    <t>Total REI Segment Operating Profit</t>
  </si>
  <si>
    <t>Global Real Estate Development</t>
  </si>
  <si>
    <t>Hana and Segment Overlead Operating Loss</t>
  </si>
  <si>
    <t>TRAILING 4-QUARTER OPERATING PROFIT BY REI BUSINESS LINE ($ IN MILLIONS)</t>
  </si>
  <si>
    <r>
      <t xml:space="preserve">Global Real Estate Development </t>
    </r>
    <r>
      <rPr>
        <vertAlign val="superscript"/>
        <sz val="11"/>
        <rFont val="Arial"/>
        <family val="2"/>
      </rPr>
      <t>(6)</t>
    </r>
  </si>
  <si>
    <t xml:space="preserve">(6) UK Development business incurred an operating loss of approximately $11 million in Q2 2020, largely attributable to operating challenges due to the Covid-19 pandemic. </t>
  </si>
  <si>
    <t xml:space="preserve">Trailing 4-Quarter Development Operating Profit ($ in millions) </t>
  </si>
  <si>
    <r>
      <t xml:space="preserve">Trailing 4-Quarter Average In-Process Portfolio to Development Operating Profit Conversion </t>
    </r>
    <r>
      <rPr>
        <vertAlign val="superscript"/>
        <sz val="11"/>
        <rFont val="Arial"/>
        <family val="2"/>
      </rPr>
      <t>(5)</t>
    </r>
  </si>
  <si>
    <t xml:space="preserve">(5) Calculated by dividing trailing 4-quarter development operating profit by the trailing 4-quarter average in-process portfolio. </t>
  </si>
  <si>
    <r>
      <t xml:space="preserve">Trailing 4-Quarter Average In-Process Portfolio ($ in billions) </t>
    </r>
    <r>
      <rPr>
        <vertAlign val="superscript"/>
        <sz val="11"/>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</si>
</sst>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
    <numFmt numFmtId="165" formatCode="0.0%"/>
    <numFmt numFmtId="166" formatCode="_(* #,##0.0_);_(* \(#,##0.0\);_(* &quot;-&quot;??_);_(@_)"/>
    <numFmt numFmtId="167" formatCode="_(* #,##0.0_);_(* \(#,##0.0\);_(* &quot;-&quot;?_);_(@_)"/>
    <numFmt numFmtId="168" formatCode="0.0"/>
    <numFmt numFmtId="169" formatCode="_(&quot;$&quot;* #,##0.0_);_(&quot;$&quot;* \(#,##0.0\);_(&quot;$&quot;* &quot;-&quot;?_);_(@_)"/>
    <numFmt numFmtId="170" formatCode="_(* #,##0_);_(* \(#,##0\);_(* &quot;-&quot;??_);_(@_)"/>
    <numFmt numFmtId="171" formatCode="#0.0%_);\(#0.0%\);&quot;--&quot;"/>
    <numFmt numFmtId="172" formatCode="0.0_);\(0.0\)"/>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0"/>
      <name val="Times New Roman"/>
      <family val="1"/>
    </font>
    <font>
      <b/>
      <sz val="11"/>
      <color theme="1"/>
      <name val="Arial"/>
      <family val="2"/>
    </font>
    <font>
      <sz val="11"/>
      <name val="Arial"/>
      <family val="2"/>
    </font>
    <font>
      <sz val="11"/>
      <color theme="1"/>
      <name val="Arial"/>
      <family val="2"/>
    </font>
    <font>
      <b/>
      <sz val="11"/>
      <color theme="0"/>
      <name val="Arial"/>
      <family val="2"/>
    </font>
    <font>
      <i/>
      <sz val="8"/>
      <color theme="1"/>
      <name val="Arial"/>
      <family val="2"/>
    </font>
    <font>
      <i/>
      <sz val="11"/>
      <color theme="1"/>
      <name val="Arial"/>
      <family val="2"/>
    </font>
    <font>
      <i/>
      <sz val="8"/>
      <color rgb="FF333333"/>
      <name val="Arial"/>
      <family val="2"/>
    </font>
    <font>
      <sz val="10"/>
      <color theme="1"/>
      <name val="Arial"/>
      <family val="2"/>
    </font>
    <font>
      <b/>
      <sz val="11"/>
      <name val="Arial"/>
      <family val="2"/>
    </font>
    <font>
      <sz val="10"/>
      <color theme="1"/>
      <name val="Times New Roman"/>
      <family val="1"/>
    </font>
    <font>
      <sz val="8"/>
      <color theme="1"/>
      <name val="Times New Roman"/>
      <family val="1"/>
    </font>
    <font>
      <sz val="11"/>
      <color theme="0"/>
      <name val="Arial"/>
      <family val="2"/>
    </font>
    <font>
      <sz val="11"/>
      <color rgb="FFFF0000"/>
      <name val="Arial"/>
      <family val="2"/>
    </font>
    <font>
      <i/>
      <sz val="8"/>
      <name val="Arial"/>
      <family val="2"/>
    </font>
    <font>
      <b/>
      <sz val="11"/>
      <color rgb="FFFF0000"/>
      <name val="Arial"/>
      <family val="2"/>
    </font>
    <font>
      <i/>
      <sz val="11"/>
      <name val="Arial"/>
      <family val="2"/>
    </font>
    <font>
      <sz val="11"/>
      <color theme="1"/>
      <name val="Futura Bk BT"/>
      <family val="2"/>
    </font>
    <font>
      <sz val="11"/>
      <color rgb="FF00B050"/>
      <name val="Arial"/>
      <family val="2"/>
    </font>
    <font>
      <sz val="10"/>
      <color rgb="FF00B050"/>
      <name val="Times New Roman"/>
      <family val="1"/>
    </font>
    <font>
      <sz val="11"/>
      <color rgb="FF00B050"/>
      <name val="Calibri"/>
      <family val="2"/>
      <scheme val="minor"/>
    </font>
    <font>
      <sz val="11"/>
      <color rgb="FFFF0000"/>
      <name val="Calibri"/>
      <family val="2"/>
      <scheme val="minor"/>
    </font>
    <font>
      <sz val="8"/>
      <color rgb="FF00B050"/>
      <name val="Times New Roman"/>
      <family val="1"/>
    </font>
    <font>
      <sz val="10"/>
      <color rgb="FFFF0000"/>
      <name val="Arial"/>
      <family val="2"/>
    </font>
    <font>
      <sz val="11"/>
      <name val="Calibri"/>
      <family val="2"/>
      <scheme val="minor"/>
    </font>
    <font>
      <vertAlign val="superscript"/>
      <sz val="8"/>
      <name val="Arial"/>
      <family val="2"/>
    </font>
    <font>
      <sz val="8"/>
      <name val="Arial"/>
      <family val="2"/>
    </font>
    <font>
      <b/>
      <sz val="14"/>
      <name val="Arial"/>
      <family val="2"/>
    </font>
    <font>
      <vertAlign val="superscript"/>
      <sz val="11"/>
      <name val="Arial"/>
      <family val="2"/>
    </font>
    <font>
      <b/>
      <i/>
      <sz val="11"/>
      <name val="Arial"/>
      <family val="2"/>
    </font>
    <font>
      <b/>
      <vertAlign val="superscript"/>
      <sz val="11"/>
      <name val="Arial"/>
      <family val="2"/>
    </font>
    <font>
      <sz val="10"/>
      <color rgb="FF00B050"/>
      <name val="Arial"/>
      <family val="2"/>
    </font>
  </fonts>
  <fills count="5">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xf numFmtId="0" fontId="22" fillId="0" borderId="0"/>
  </cellStyleXfs>
  <cellXfs count="546">
    <xf numFmtId="0" fontId="0" fillId="0" borderId="0" xfId="0"/>
    <xf numFmtId="0" fontId="0" fillId="2" borderId="0" xfId="0" applyFill="1" applyAlignment="1">
      <alignment horizontal="right"/>
    </xf>
    <xf numFmtId="0" fontId="0" fillId="2" borderId="0" xfId="0" applyFill="1"/>
    <xf numFmtId="0" fontId="2" fillId="2" borderId="0" xfId="0" applyFont="1" applyFill="1"/>
    <xf numFmtId="0" fontId="7" fillId="2" borderId="0" xfId="0" applyFont="1" applyFill="1" applyAlignment="1">
      <alignment horizontal="left"/>
    </xf>
    <xf numFmtId="0" fontId="8" fillId="2" borderId="0" xfId="0" applyFont="1" applyFill="1"/>
    <xf numFmtId="167" fontId="8" fillId="2" borderId="0" xfId="0" applyNumberFormat="1" applyFont="1" applyFill="1"/>
    <xf numFmtId="0" fontId="8" fillId="2" borderId="5" xfId="0" applyFont="1" applyFill="1" applyBorder="1"/>
    <xf numFmtId="0" fontId="8" fillId="2" borderId="0" xfId="0" applyFont="1" applyFill="1" applyAlignment="1">
      <alignment horizontal="left"/>
    </xf>
    <xf numFmtId="0" fontId="8" fillId="2" borderId="0" xfId="0" applyFont="1" applyFill="1" applyAlignment="1">
      <alignment horizontal="right"/>
    </xf>
    <xf numFmtId="164" fontId="8" fillId="2" borderId="0" xfId="0" applyNumberFormat="1" applyFont="1" applyFill="1" applyAlignment="1">
      <alignment horizontal="center"/>
    </xf>
    <xf numFmtId="0" fontId="12" fillId="2" borderId="0" xfId="0" applyFont="1" applyFill="1" applyAlignment="1">
      <alignment horizontal="left"/>
    </xf>
    <xf numFmtId="0" fontId="11" fillId="2" borderId="0" xfId="0" applyFont="1" applyFill="1"/>
    <xf numFmtId="0" fontId="12" fillId="2" borderId="0" xfId="0" applyFont="1" applyFill="1" applyAlignment="1">
      <alignment wrapText="1"/>
    </xf>
    <xf numFmtId="0" fontId="10" fillId="2" borderId="0" xfId="0" quotePrefix="1" applyFont="1" applyFill="1" applyAlignment="1">
      <alignment horizontal="left"/>
    </xf>
    <xf numFmtId="0" fontId="8" fillId="2" borderId="2" xfId="0" applyFont="1" applyFill="1" applyBorder="1"/>
    <xf numFmtId="0" fontId="12" fillId="2" borderId="0" xfId="0" applyFont="1" applyFill="1"/>
    <xf numFmtId="167" fontId="7" fillId="2" borderId="2" xfId="0" applyNumberFormat="1" applyFont="1" applyFill="1" applyBorder="1" applyAlignment="1">
      <alignment horizontal="center"/>
    </xf>
    <xf numFmtId="167" fontId="7" fillId="2" borderId="6" xfId="0" applyNumberFormat="1" applyFont="1" applyFill="1" applyBorder="1" applyAlignment="1">
      <alignment horizontal="center"/>
    </xf>
    <xf numFmtId="167" fontId="7" fillId="2" borderId="0" xfId="0" applyNumberFormat="1" applyFont="1" applyFill="1" applyAlignment="1">
      <alignment horizontal="center"/>
    </xf>
    <xf numFmtId="167" fontId="7" fillId="2" borderId="5" xfId="0" applyNumberFormat="1" applyFont="1" applyFill="1" applyBorder="1" applyAlignment="1">
      <alignment horizontal="center"/>
    </xf>
    <xf numFmtId="167" fontId="7" fillId="2" borderId="2" xfId="1" applyNumberFormat="1" applyFont="1" applyFill="1" applyBorder="1" applyAlignment="1">
      <alignment horizontal="center"/>
    </xf>
    <xf numFmtId="167" fontId="7" fillId="2" borderId="1" xfId="0" applyNumberFormat="1" applyFont="1" applyFill="1" applyBorder="1" applyAlignment="1">
      <alignment horizontal="center"/>
    </xf>
    <xf numFmtId="164" fontId="8" fillId="2" borderId="0" xfId="0" applyNumberFormat="1" applyFont="1" applyFill="1"/>
    <xf numFmtId="170" fontId="15" fillId="0" borderId="0" xfId="1" applyNumberFormat="1" applyFont="1"/>
    <xf numFmtId="0" fontId="15" fillId="0" borderId="0" xfId="1" applyNumberFormat="1" applyFont="1"/>
    <xf numFmtId="170" fontId="16" fillId="0" borderId="0" xfId="1" applyNumberFormat="1" applyFont="1"/>
    <xf numFmtId="170" fontId="8" fillId="0" borderId="0" xfId="1" applyNumberFormat="1" applyFont="1"/>
    <xf numFmtId="0" fontId="8" fillId="0" borderId="0" xfId="1" applyNumberFormat="1" applyFont="1"/>
    <xf numFmtId="170" fontId="13" fillId="0" borderId="0" xfId="1" applyNumberFormat="1" applyFont="1"/>
    <xf numFmtId="170" fontId="5" fillId="0" borderId="0" xfId="1" applyNumberFormat="1" applyFont="1"/>
    <xf numFmtId="170" fontId="3" fillId="0" borderId="0" xfId="1" applyNumberFormat="1" applyFont="1"/>
    <xf numFmtId="0" fontId="14" fillId="0" borderId="0" xfId="1" applyNumberFormat="1" applyFont="1"/>
    <xf numFmtId="165" fontId="7" fillId="2" borderId="3" xfId="1" applyNumberFormat="1" applyFont="1" applyFill="1" applyBorder="1" applyAlignment="1">
      <alignment horizontal="right"/>
    </xf>
    <xf numFmtId="165" fontId="7" fillId="2" borderId="2" xfId="1" applyNumberFormat="1" applyFont="1" applyFill="1" applyBorder="1" applyAlignment="1">
      <alignment horizontal="right"/>
    </xf>
    <xf numFmtId="165" fontId="14" fillId="2" borderId="1" xfId="1" applyNumberFormat="1" applyFont="1" applyFill="1" applyBorder="1" applyAlignment="1">
      <alignment horizontal="right"/>
    </xf>
    <xf numFmtId="165" fontId="14" fillId="2" borderId="0" xfId="1" applyNumberFormat="1" applyFont="1" applyFill="1" applyAlignment="1">
      <alignment horizontal="right"/>
    </xf>
    <xf numFmtId="165" fontId="7" fillId="2" borderId="0" xfId="1" applyNumberFormat="1" applyFont="1" applyFill="1" applyAlignment="1">
      <alignment horizontal="right"/>
    </xf>
    <xf numFmtId="165" fontId="7" fillId="2" borderId="2" xfId="0" applyNumberFormat="1" applyFont="1" applyFill="1" applyBorder="1" applyAlignment="1">
      <alignment horizontal="right"/>
    </xf>
    <xf numFmtId="167" fontId="7" fillId="2" borderId="5" xfId="0" applyNumberFormat="1" applyFont="1" applyFill="1" applyBorder="1"/>
    <xf numFmtId="167" fontId="7" fillId="2" borderId="3" xfId="1" applyNumberFormat="1" applyFont="1" applyFill="1" applyBorder="1"/>
    <xf numFmtId="165" fontId="8" fillId="2" borderId="0" xfId="2" applyNumberFormat="1" applyFont="1" applyFill="1"/>
    <xf numFmtId="167" fontId="7" fillId="2" borderId="1" xfId="0" applyNumberFormat="1" applyFont="1" applyFill="1" applyBorder="1"/>
    <xf numFmtId="44" fontId="7" fillId="2" borderId="1" xfId="3" applyFont="1" applyFill="1" applyBorder="1" applyAlignment="1">
      <alignment horizontal="right"/>
    </xf>
    <xf numFmtId="44" fontId="7" fillId="2" borderId="5" xfId="3" applyFont="1" applyFill="1" applyBorder="1" applyAlignment="1">
      <alignment horizontal="right"/>
    </xf>
    <xf numFmtId="167" fontId="7" fillId="2" borderId="5" xfId="0" applyNumberFormat="1" applyFont="1" applyFill="1" applyBorder="1" applyAlignment="1">
      <alignment horizontal="right"/>
    </xf>
    <xf numFmtId="167" fontId="14" fillId="2" borderId="13" xfId="0" applyNumberFormat="1" applyFont="1" applyFill="1" applyBorder="1" applyAlignment="1">
      <alignment horizontal="center"/>
    </xf>
    <xf numFmtId="167" fontId="14" fillId="2" borderId="4" xfId="0" applyNumberFormat="1" applyFont="1" applyFill="1" applyBorder="1" applyAlignment="1">
      <alignment horizontal="center"/>
    </xf>
    <xf numFmtId="167" fontId="14" fillId="2" borderId="7" xfId="0" applyNumberFormat="1" applyFont="1" applyFill="1" applyBorder="1" applyAlignment="1">
      <alignment horizontal="center"/>
    </xf>
    <xf numFmtId="0" fontId="6" fillId="2" borderId="0" xfId="0" applyFont="1" applyFill="1" applyAlignment="1">
      <alignment horizontal="centerContinuous"/>
    </xf>
    <xf numFmtId="0" fontId="6" fillId="2" borderId="0" xfId="0" applyFont="1" applyFill="1" applyAlignment="1">
      <alignment horizontal="center"/>
    </xf>
    <xf numFmtId="0" fontId="6" fillId="2" borderId="0" xfId="0" applyFont="1" applyFill="1"/>
    <xf numFmtId="0" fontId="8" fillId="2" borderId="0" xfId="0" applyFont="1" applyFill="1" applyAlignment="1">
      <alignment horizontal="center"/>
    </xf>
    <xf numFmtId="167" fontId="14" fillId="2" borderId="0" xfId="0" applyNumberFormat="1" applyFont="1" applyFill="1" applyAlignment="1">
      <alignment horizontal="center"/>
    </xf>
    <xf numFmtId="164" fontId="18" fillId="2" borderId="0" xfId="0" applyNumberFormat="1" applyFont="1" applyFill="1" applyAlignment="1">
      <alignment horizontal="center"/>
    </xf>
    <xf numFmtId="166" fontId="15" fillId="0" borderId="0" xfId="1" applyNumberFormat="1" applyFont="1"/>
    <xf numFmtId="165" fontId="7" fillId="2" borderId="0" xfId="1" applyNumberFormat="1" applyFont="1" applyFill="1" applyBorder="1" applyAlignment="1">
      <alignment horizontal="right"/>
    </xf>
    <xf numFmtId="165" fontId="14" fillId="2" borderId="0" xfId="1" applyNumberFormat="1" applyFont="1" applyFill="1" applyBorder="1" applyAlignment="1">
      <alignment horizontal="right"/>
    </xf>
    <xf numFmtId="165" fontId="7" fillId="2" borderId="14" xfId="1" applyNumberFormat="1" applyFont="1" applyFill="1" applyBorder="1" applyAlignment="1">
      <alignment horizontal="right"/>
    </xf>
    <xf numFmtId="167" fontId="7" fillId="2" borderId="0" xfId="0" applyNumberFormat="1" applyFont="1" applyFill="1" applyAlignment="1">
      <alignment horizontal="right"/>
    </xf>
    <xf numFmtId="44" fontId="7" fillId="2" borderId="0" xfId="3" applyFont="1" applyFill="1" applyBorder="1" applyAlignment="1">
      <alignment horizontal="right"/>
    </xf>
    <xf numFmtId="44" fontId="8" fillId="2" borderId="0" xfId="0" applyNumberFormat="1" applyFont="1" applyFill="1"/>
    <xf numFmtId="166" fontId="8" fillId="2" borderId="0" xfId="1" applyNumberFormat="1" applyFont="1" applyFill="1"/>
    <xf numFmtId="166" fontId="8" fillId="2" borderId="0" xfId="1" applyNumberFormat="1" applyFont="1" applyFill="1" applyBorder="1"/>
    <xf numFmtId="0" fontId="20" fillId="2" borderId="0" xfId="0" applyFont="1" applyFill="1"/>
    <xf numFmtId="165" fontId="7" fillId="2" borderId="2" xfId="2" applyNumberFormat="1" applyFont="1" applyFill="1" applyBorder="1"/>
    <xf numFmtId="0" fontId="11" fillId="2" borderId="0" xfId="0" applyFont="1" applyFill="1" applyAlignment="1">
      <alignment horizontal="center"/>
    </xf>
    <xf numFmtId="167" fontId="7" fillId="2" borderId="5" xfId="1" applyNumberFormat="1" applyFont="1" applyFill="1" applyBorder="1" applyAlignment="1">
      <alignment horizontal="center"/>
    </xf>
    <xf numFmtId="165" fontId="7" fillId="2" borderId="6" xfId="1" applyNumberFormat="1" applyFont="1" applyFill="1" applyBorder="1" applyAlignment="1">
      <alignment horizontal="right"/>
    </xf>
    <xf numFmtId="165" fontId="14" fillId="2" borderId="5" xfId="1" applyNumberFormat="1" applyFont="1" applyFill="1" applyBorder="1" applyAlignment="1">
      <alignment horizontal="right"/>
    </xf>
    <xf numFmtId="165" fontId="7" fillId="2" borderId="1" xfId="1" applyNumberFormat="1" applyFont="1" applyFill="1" applyBorder="1" applyAlignment="1">
      <alignment horizontal="right"/>
    </xf>
    <xf numFmtId="165" fontId="7" fillId="2" borderId="5" xfId="1" applyNumberFormat="1" applyFont="1" applyFill="1" applyBorder="1" applyAlignment="1">
      <alignment horizontal="right"/>
    </xf>
    <xf numFmtId="167" fontId="7" fillId="2" borderId="2" xfId="1" applyNumberFormat="1" applyFont="1" applyFill="1" applyBorder="1"/>
    <xf numFmtId="167" fontId="7" fillId="2" borderId="6" xfId="1" applyNumberFormat="1" applyFont="1" applyFill="1" applyBorder="1"/>
    <xf numFmtId="167" fontId="7" fillId="2" borderId="5" xfId="1" applyNumberFormat="1" applyFont="1" applyFill="1" applyBorder="1"/>
    <xf numFmtId="167" fontId="14" fillId="2" borderId="5" xfId="1" applyNumberFormat="1" applyFont="1" applyFill="1" applyBorder="1"/>
    <xf numFmtId="167" fontId="14" fillId="2" borderId="0" xfId="1" applyNumberFormat="1" applyFont="1" applyFill="1" applyBorder="1"/>
    <xf numFmtId="167" fontId="7" fillId="2" borderId="0" xfId="1" applyNumberFormat="1" applyFont="1" applyFill="1" applyBorder="1" applyAlignment="1">
      <alignment horizontal="center"/>
    </xf>
    <xf numFmtId="167" fontId="7" fillId="2" borderId="0" xfId="1" applyNumberFormat="1" applyFont="1" applyFill="1" applyBorder="1"/>
    <xf numFmtId="167" fontId="7" fillId="2" borderId="0" xfId="0" applyNumberFormat="1" applyFont="1" applyFill="1"/>
    <xf numFmtId="167" fontId="7" fillId="2" borderId="1" xfId="1" applyNumberFormat="1" applyFont="1" applyFill="1" applyBorder="1"/>
    <xf numFmtId="167" fontId="14" fillId="2" borderId="14" xfId="1" applyNumberFormat="1" applyFont="1" applyFill="1" applyBorder="1"/>
    <xf numFmtId="167" fontId="7" fillId="2" borderId="18" xfId="0" applyNumberFormat="1" applyFont="1" applyFill="1" applyBorder="1"/>
    <xf numFmtId="165" fontId="7" fillId="2" borderId="18" xfId="1" applyNumberFormat="1" applyFont="1" applyFill="1" applyBorder="1" applyAlignment="1">
      <alignment horizontal="right"/>
    </xf>
    <xf numFmtId="167" fontId="7" fillId="2" borderId="19" xfId="0" applyNumberFormat="1" applyFont="1" applyFill="1" applyBorder="1" applyAlignment="1">
      <alignment horizontal="center"/>
    </xf>
    <xf numFmtId="167" fontId="14" fillId="2" borderId="5" xfId="0" applyNumberFormat="1" applyFont="1" applyFill="1" applyBorder="1" applyAlignment="1">
      <alignment horizontal="center"/>
    </xf>
    <xf numFmtId="165" fontId="7" fillId="2" borderId="6" xfId="0" applyNumberFormat="1" applyFont="1" applyFill="1" applyBorder="1" applyAlignment="1">
      <alignment horizontal="right"/>
    </xf>
    <xf numFmtId="165" fontId="7" fillId="2" borderId="3" xfId="0" applyNumberFormat="1" applyFont="1" applyFill="1" applyBorder="1" applyAlignment="1">
      <alignment horizontal="right"/>
    </xf>
    <xf numFmtId="0" fontId="7" fillId="2" borderId="1" xfId="0" applyFont="1" applyFill="1" applyBorder="1"/>
    <xf numFmtId="167" fontId="7" fillId="2" borderId="18" xfId="0" applyNumberFormat="1" applyFont="1" applyFill="1" applyBorder="1" applyAlignment="1">
      <alignment horizontal="center"/>
    </xf>
    <xf numFmtId="44" fontId="14" fillId="2" borderId="5" xfId="3" applyFont="1" applyFill="1" applyBorder="1" applyAlignment="1">
      <alignment horizontal="right"/>
    </xf>
    <xf numFmtId="44" fontId="14" fillId="2" borderId="1" xfId="3" applyFont="1" applyFill="1" applyBorder="1" applyAlignment="1">
      <alignment horizontal="right"/>
    </xf>
    <xf numFmtId="44" fontId="14" fillId="2" borderId="0" xfId="3" applyFont="1" applyFill="1" applyBorder="1" applyAlignment="1">
      <alignment horizontal="right"/>
    </xf>
    <xf numFmtId="0" fontId="7" fillId="2" borderId="0" xfId="0" applyFont="1" applyFill="1"/>
    <xf numFmtId="0" fontId="8" fillId="2" borderId="18" xfId="0" applyFont="1" applyFill="1" applyBorder="1"/>
    <xf numFmtId="0" fontId="7" fillId="2" borderId="0" xfId="0" applyFont="1" applyFill="1" applyAlignment="1">
      <alignment vertical="top" wrapText="1"/>
    </xf>
    <xf numFmtId="165" fontId="7" fillId="2" borderId="19" xfId="1" applyNumberFormat="1" applyFont="1" applyFill="1" applyBorder="1" applyAlignment="1">
      <alignment horizontal="right"/>
    </xf>
    <xf numFmtId="166" fontId="14" fillId="2" borderId="5" xfId="1" applyNumberFormat="1" applyFont="1" applyFill="1" applyBorder="1" applyAlignment="1">
      <alignment horizontal="center"/>
    </xf>
    <xf numFmtId="166" fontId="14" fillId="2" borderId="0" xfId="1" applyNumberFormat="1" applyFont="1" applyFill="1" applyBorder="1" applyAlignment="1">
      <alignment horizontal="center"/>
    </xf>
    <xf numFmtId="166" fontId="14" fillId="2" borderId="18" xfId="1" applyNumberFormat="1" applyFont="1" applyFill="1" applyBorder="1" applyAlignment="1">
      <alignment horizontal="center"/>
    </xf>
    <xf numFmtId="166" fontId="7" fillId="2" borderId="6" xfId="1" applyNumberFormat="1" applyFont="1" applyFill="1" applyBorder="1" applyAlignment="1">
      <alignment horizontal="center"/>
    </xf>
    <xf numFmtId="166" fontId="7" fillId="2" borderId="2" xfId="1" applyNumberFormat="1" applyFont="1" applyFill="1" applyBorder="1" applyAlignment="1">
      <alignment horizontal="center"/>
    </xf>
    <xf numFmtId="166" fontId="14" fillId="2" borderId="0" xfId="1" applyNumberFormat="1" applyFont="1" applyFill="1" applyAlignment="1">
      <alignment horizontal="center"/>
    </xf>
    <xf numFmtId="166" fontId="7" fillId="2" borderId="5" xfId="1" applyNumberFormat="1" applyFont="1" applyFill="1" applyBorder="1" applyAlignment="1">
      <alignment horizontal="center"/>
    </xf>
    <xf numFmtId="166" fontId="7" fillId="2" borderId="0" xfId="1" applyNumberFormat="1" applyFont="1" applyFill="1" applyAlignment="1">
      <alignment horizontal="center"/>
    </xf>
    <xf numFmtId="166" fontId="7" fillId="2" borderId="0" xfId="1" applyNumberFormat="1" applyFont="1" applyFill="1" applyBorder="1" applyAlignment="1">
      <alignment horizontal="center"/>
    </xf>
    <xf numFmtId="166" fontId="7" fillId="2" borderId="10" xfId="1" applyNumberFormat="1" applyFont="1" applyFill="1" applyBorder="1" applyAlignment="1">
      <alignment horizontal="center"/>
    </xf>
    <xf numFmtId="166" fontId="7" fillId="2" borderId="5" xfId="1" applyNumberFormat="1" applyFont="1" applyFill="1" applyBorder="1" applyAlignment="1">
      <alignment horizontal="center" vertical="top"/>
    </xf>
    <xf numFmtId="166" fontId="7" fillId="2" borderId="0" xfId="1" applyNumberFormat="1" applyFont="1" applyFill="1" applyAlignment="1">
      <alignment horizontal="center" vertical="top"/>
    </xf>
    <xf numFmtId="166" fontId="7" fillId="2" borderId="1" xfId="1" applyNumberFormat="1" applyFont="1" applyFill="1" applyBorder="1" applyAlignment="1">
      <alignment horizontal="center"/>
    </xf>
    <xf numFmtId="166" fontId="7" fillId="2" borderId="19" xfId="1" applyNumberFormat="1" applyFont="1" applyFill="1" applyBorder="1" applyAlignment="1">
      <alignment horizontal="center"/>
    </xf>
    <xf numFmtId="166" fontId="14" fillId="2" borderId="1" xfId="1" applyNumberFormat="1" applyFont="1" applyFill="1" applyBorder="1" applyAlignment="1">
      <alignment horizontal="center"/>
    </xf>
    <xf numFmtId="166" fontId="7" fillId="2" borderId="3" xfId="1" applyNumberFormat="1" applyFont="1" applyFill="1" applyBorder="1" applyAlignment="1">
      <alignment horizontal="center"/>
    </xf>
    <xf numFmtId="166" fontId="7" fillId="2" borderId="19" xfId="1" applyNumberFormat="1" applyFont="1" applyFill="1" applyBorder="1"/>
    <xf numFmtId="166" fontId="7" fillId="2" borderId="18" xfId="1" applyNumberFormat="1" applyFont="1" applyFill="1" applyBorder="1"/>
    <xf numFmtId="165" fontId="7" fillId="2" borderId="19" xfId="0" applyNumberFormat="1" applyFont="1" applyFill="1" applyBorder="1" applyAlignment="1">
      <alignment horizontal="right"/>
    </xf>
    <xf numFmtId="167" fontId="14" fillId="2" borderId="21" xfId="0" applyNumberFormat="1" applyFont="1" applyFill="1" applyBorder="1" applyAlignment="1">
      <alignment horizontal="center"/>
    </xf>
    <xf numFmtId="0" fontId="7" fillId="2" borderId="18" xfId="0" applyFont="1" applyFill="1" applyBorder="1"/>
    <xf numFmtId="44" fontId="7" fillId="2" borderId="18" xfId="3" applyFont="1" applyFill="1" applyBorder="1" applyAlignment="1">
      <alignment horizontal="right"/>
    </xf>
    <xf numFmtId="165" fontId="7" fillId="2" borderId="19" xfId="2" applyNumberFormat="1" applyFont="1" applyFill="1" applyBorder="1"/>
    <xf numFmtId="167" fontId="14" fillId="2" borderId="18" xfId="0" applyNumberFormat="1" applyFont="1" applyFill="1" applyBorder="1" applyAlignment="1">
      <alignment horizontal="center"/>
    </xf>
    <xf numFmtId="44" fontId="14" fillId="2" borderId="18" xfId="3" applyFont="1" applyFill="1" applyBorder="1" applyAlignment="1">
      <alignment horizontal="right"/>
    </xf>
    <xf numFmtId="167" fontId="7" fillId="2" borderId="3" xfId="0" applyNumberFormat="1" applyFont="1" applyFill="1" applyBorder="1"/>
    <xf numFmtId="0" fontId="7" fillId="2" borderId="22" xfId="0" applyFont="1" applyFill="1" applyBorder="1"/>
    <xf numFmtId="166" fontId="7" fillId="2" borderId="18" xfId="1" applyNumberFormat="1" applyFont="1" applyFill="1" applyBorder="1" applyAlignment="1">
      <alignment horizontal="center"/>
    </xf>
    <xf numFmtId="166" fontId="7" fillId="2" borderId="11" xfId="1" applyNumberFormat="1" applyFont="1" applyFill="1" applyBorder="1" applyAlignment="1">
      <alignment horizontal="center"/>
    </xf>
    <xf numFmtId="166" fontId="7" fillId="2" borderId="3" xfId="1" applyNumberFormat="1" applyFont="1" applyFill="1" applyBorder="1"/>
    <xf numFmtId="166" fontId="7" fillId="2" borderId="5" xfId="1" applyNumberFormat="1" applyFont="1" applyFill="1" applyBorder="1"/>
    <xf numFmtId="166" fontId="7" fillId="2" borderId="0" xfId="1" applyNumberFormat="1" applyFont="1" applyFill="1" applyBorder="1"/>
    <xf numFmtId="166" fontId="14" fillId="2" borderId="7" xfId="1" applyNumberFormat="1" applyFont="1" applyFill="1" applyBorder="1" applyAlignment="1">
      <alignment horizontal="center"/>
    </xf>
    <xf numFmtId="166" fontId="14" fillId="2" borderId="4" xfId="1" applyNumberFormat="1" applyFont="1" applyFill="1" applyBorder="1" applyAlignment="1">
      <alignment horizontal="center"/>
    </xf>
    <xf numFmtId="166" fontId="14" fillId="2" borderId="13" xfId="1" applyNumberFormat="1" applyFont="1" applyFill="1" applyBorder="1" applyAlignment="1">
      <alignment horizontal="center"/>
    </xf>
    <xf numFmtId="166" fontId="14" fillId="2" borderId="21" xfId="1" applyNumberFormat="1" applyFont="1" applyFill="1" applyBorder="1" applyAlignment="1">
      <alignment horizontal="center"/>
    </xf>
    <xf numFmtId="0" fontId="7" fillId="2" borderId="18" xfId="0" applyFont="1" applyFill="1" applyBorder="1" applyAlignment="1">
      <alignment horizontal="left" vertical="top" wrapText="1"/>
    </xf>
    <xf numFmtId="166" fontId="7" fillId="2" borderId="1" xfId="1" applyNumberFormat="1" applyFont="1" applyFill="1" applyBorder="1"/>
    <xf numFmtId="165" fontId="7" fillId="2" borderId="3" xfId="2" applyNumberFormat="1" applyFont="1" applyFill="1" applyBorder="1"/>
    <xf numFmtId="167" fontId="14" fillId="2" borderId="1" xfId="0" applyNumberFormat="1" applyFont="1" applyFill="1" applyBorder="1" applyAlignment="1">
      <alignment horizontal="center"/>
    </xf>
    <xf numFmtId="9" fontId="7" fillId="2" borderId="3" xfId="2" applyFont="1" applyFill="1" applyBorder="1"/>
    <xf numFmtId="43" fontId="7" fillId="2" borderId="0" xfId="1" applyFont="1" applyFill="1" applyBorder="1" applyAlignment="1">
      <alignment horizontal="center"/>
    </xf>
    <xf numFmtId="43" fontId="7" fillId="2" borderId="2" xfId="1" applyFont="1" applyFill="1" applyBorder="1" applyAlignment="1">
      <alignment horizontal="center"/>
    </xf>
    <xf numFmtId="43" fontId="7" fillId="2" borderId="18" xfId="1" applyFont="1" applyFill="1" applyBorder="1" applyAlignment="1">
      <alignment horizontal="center"/>
    </xf>
    <xf numFmtId="43" fontId="7" fillId="2" borderId="19" xfId="1" applyFont="1" applyFill="1" applyBorder="1" applyAlignment="1">
      <alignment horizontal="center"/>
    </xf>
    <xf numFmtId="43" fontId="7" fillId="2" borderId="5" xfId="1" applyFont="1" applyFill="1" applyBorder="1" applyAlignment="1">
      <alignment horizontal="center"/>
    </xf>
    <xf numFmtId="43" fontId="7" fillId="2" borderId="1" xfId="1" applyFont="1" applyFill="1" applyBorder="1" applyAlignment="1">
      <alignment horizontal="center"/>
    </xf>
    <xf numFmtId="43" fontId="7" fillId="2" borderId="6" xfId="1" applyFont="1" applyFill="1" applyBorder="1" applyAlignment="1">
      <alignment horizontal="center"/>
    </xf>
    <xf numFmtId="43" fontId="7" fillId="2" borderId="3" xfId="1" applyFont="1" applyFill="1" applyBorder="1" applyAlignment="1">
      <alignment horizontal="center"/>
    </xf>
    <xf numFmtId="43" fontId="7" fillId="2" borderId="1" xfId="1" applyFont="1" applyFill="1" applyBorder="1"/>
    <xf numFmtId="169" fontId="14" fillId="2" borderId="0" xfId="0" applyNumberFormat="1" applyFont="1" applyFill="1" applyAlignment="1">
      <alignment horizontal="center"/>
    </xf>
    <xf numFmtId="169" fontId="14" fillId="2" borderId="4" xfId="0" applyNumberFormat="1" applyFont="1" applyFill="1" applyBorder="1" applyAlignment="1">
      <alignment horizontal="center"/>
    </xf>
    <xf numFmtId="164" fontId="7" fillId="2" borderId="2" xfId="0" applyNumberFormat="1" applyFont="1" applyFill="1" applyBorder="1" applyAlignment="1">
      <alignment horizontal="center"/>
    </xf>
    <xf numFmtId="44" fontId="14" fillId="2" borderId="4" xfId="0" applyNumberFormat="1" applyFont="1" applyFill="1" applyBorder="1" applyAlignment="1">
      <alignment horizontal="center"/>
    </xf>
    <xf numFmtId="44" fontId="14" fillId="2" borderId="0" xfId="0" applyNumberFormat="1" applyFont="1" applyFill="1" applyAlignment="1">
      <alignment horizontal="center"/>
    </xf>
    <xf numFmtId="0" fontId="23" fillId="2" borderId="0" xfId="0" applyFont="1" applyFill="1" applyAlignment="1">
      <alignment horizontal="left"/>
    </xf>
    <xf numFmtId="170" fontId="24" fillId="0" borderId="0" xfId="1" quotePrefix="1" applyNumberFormat="1" applyFont="1"/>
    <xf numFmtId="0" fontId="25" fillId="2" borderId="0" xfId="0" applyFont="1" applyFill="1"/>
    <xf numFmtId="9" fontId="7" fillId="2" borderId="1" xfId="2" applyFont="1" applyFill="1" applyBorder="1"/>
    <xf numFmtId="170" fontId="7" fillId="2" borderId="1" xfId="1" applyNumberFormat="1" applyFont="1" applyFill="1" applyBorder="1"/>
    <xf numFmtId="43" fontId="7" fillId="2" borderId="5" xfId="1" applyFont="1" applyFill="1" applyBorder="1"/>
    <xf numFmtId="165" fontId="7" fillId="2" borderId="6" xfId="2" applyNumberFormat="1" applyFont="1" applyFill="1" applyBorder="1"/>
    <xf numFmtId="167" fontId="14" fillId="2" borderId="5" xfId="1" applyNumberFormat="1" applyFont="1" applyFill="1" applyBorder="1" applyAlignment="1">
      <alignment horizontal="center"/>
    </xf>
    <xf numFmtId="167" fontId="14" fillId="2" borderId="10" xfId="1" applyNumberFormat="1" applyFont="1" applyFill="1" applyBorder="1"/>
    <xf numFmtId="170" fontId="27" fillId="0" borderId="0" xfId="1" applyNumberFormat="1" applyFont="1"/>
    <xf numFmtId="166" fontId="24" fillId="0" borderId="0" xfId="1" applyNumberFormat="1" applyFont="1"/>
    <xf numFmtId="0" fontId="18" fillId="2" borderId="0" xfId="0" applyFont="1" applyFill="1"/>
    <xf numFmtId="0" fontId="26" fillId="2" borderId="0" xfId="0" applyFont="1" applyFill="1"/>
    <xf numFmtId="0" fontId="28" fillId="2" borderId="0" xfId="0" applyFont="1" applyFill="1" applyAlignment="1">
      <alignment horizontal="left"/>
    </xf>
    <xf numFmtId="0" fontId="18" fillId="2" borderId="0" xfId="0" applyFont="1" applyFill="1" applyAlignment="1">
      <alignment horizontal="left"/>
    </xf>
    <xf numFmtId="0" fontId="28" fillId="2" borderId="0" xfId="0" applyFont="1" applyFill="1"/>
    <xf numFmtId="167" fontId="14" fillId="2" borderId="11" xfId="1" applyNumberFormat="1" applyFont="1" applyFill="1" applyBorder="1"/>
    <xf numFmtId="167" fontId="14" fillId="2" borderId="0" xfId="1" applyNumberFormat="1" applyFont="1" applyFill="1" applyBorder="1" applyAlignment="1">
      <alignment horizontal="center"/>
    </xf>
    <xf numFmtId="165" fontId="21" fillId="2" borderId="0" xfId="2" applyNumberFormat="1" applyFont="1" applyFill="1" applyBorder="1" applyAlignment="1">
      <alignment horizontal="right"/>
    </xf>
    <xf numFmtId="43" fontId="7" fillId="2" borderId="0" xfId="1" applyFont="1" applyFill="1" applyBorder="1"/>
    <xf numFmtId="167" fontId="14" fillId="2" borderId="1" xfId="1" applyNumberFormat="1" applyFont="1" applyFill="1" applyBorder="1"/>
    <xf numFmtId="167" fontId="0" fillId="2" borderId="0" xfId="0" applyNumberFormat="1" applyFill="1"/>
    <xf numFmtId="167" fontId="7" fillId="0" borderId="0" xfId="0" applyNumberFormat="1" applyFont="1" applyAlignment="1">
      <alignment horizontal="center"/>
    </xf>
    <xf numFmtId="168" fontId="8" fillId="2" borderId="0" xfId="0" applyNumberFormat="1" applyFont="1" applyFill="1"/>
    <xf numFmtId="167" fontId="7" fillId="0" borderId="1" xfId="1" applyNumberFormat="1" applyFont="1" applyFill="1" applyBorder="1"/>
    <xf numFmtId="167" fontId="7" fillId="0" borderId="1" xfId="1" applyNumberFormat="1" applyFont="1" applyFill="1" applyBorder="1" applyAlignment="1">
      <alignment horizontal="center"/>
    </xf>
    <xf numFmtId="9" fontId="0" fillId="2" borderId="0" xfId="2" applyFont="1" applyFill="1"/>
    <xf numFmtId="167" fontId="25" fillId="2" borderId="0" xfId="0" applyNumberFormat="1" applyFont="1" applyFill="1"/>
    <xf numFmtId="167" fontId="7" fillId="2" borderId="0" xfId="1" applyNumberFormat="1" applyFont="1" applyFill="1" applyBorder="1" applyAlignment="1">
      <alignment horizontal="center" vertical="top"/>
    </xf>
    <xf numFmtId="0" fontId="12" fillId="2" borderId="0" xfId="0" applyFont="1" applyFill="1" applyAlignment="1">
      <alignment horizontal="left" wrapText="1"/>
    </xf>
    <xf numFmtId="170" fontId="15" fillId="0" borderId="0" xfId="1" applyNumberFormat="1" applyFont="1" applyFill="1"/>
    <xf numFmtId="166" fontId="7" fillId="0" borderId="0" xfId="1" applyNumberFormat="1" applyFont="1" applyFill="1" applyBorder="1" applyAlignment="1">
      <alignment horizontal="center"/>
    </xf>
    <xf numFmtId="166" fontId="7" fillId="0" borderId="0" xfId="1" applyNumberFormat="1" applyFont="1" applyFill="1" applyAlignment="1">
      <alignment horizontal="center"/>
    </xf>
    <xf numFmtId="170" fontId="15" fillId="2" borderId="0" xfId="1" applyNumberFormat="1" applyFont="1" applyFill="1"/>
    <xf numFmtId="166" fontId="14" fillId="2" borderId="18" xfId="1" applyNumberFormat="1" applyFont="1" applyFill="1" applyBorder="1"/>
    <xf numFmtId="0" fontId="7" fillId="2" borderId="5" xfId="0" applyFont="1" applyFill="1" applyBorder="1"/>
    <xf numFmtId="0" fontId="8" fillId="2" borderId="0" xfId="0" applyFont="1" applyFill="1" applyAlignment="1">
      <alignment wrapText="1"/>
    </xf>
    <xf numFmtId="0" fontId="9" fillId="3" borderId="2" xfId="0" applyFont="1" applyFill="1" applyBorder="1" applyAlignment="1">
      <alignment horizontal="center"/>
    </xf>
    <xf numFmtId="0" fontId="9" fillId="3" borderId="0" xfId="0" applyFont="1" applyFill="1" applyAlignment="1">
      <alignment horizontal="center"/>
    </xf>
    <xf numFmtId="14" fontId="9" fillId="3" borderId="0" xfId="0" applyNumberFormat="1" applyFont="1" applyFill="1" applyBorder="1" applyAlignment="1">
      <alignment horizontal="center" wrapText="1"/>
    </xf>
    <xf numFmtId="0" fontId="9" fillId="3" borderId="0" xfId="0" applyFont="1" applyFill="1" applyBorder="1"/>
    <xf numFmtId="0" fontId="9" fillId="3" borderId="0" xfId="0" applyFont="1" applyFill="1" applyBorder="1" applyAlignment="1">
      <alignment horizontal="center" wrapText="1"/>
    </xf>
    <xf numFmtId="0" fontId="9" fillId="3" borderId="0" xfId="0" applyFont="1" applyFill="1" applyBorder="1" applyAlignment="1">
      <alignment horizontal="center"/>
    </xf>
    <xf numFmtId="0" fontId="9" fillId="3" borderId="0" xfId="1" quotePrefix="1" applyNumberFormat="1" applyFont="1" applyFill="1" applyBorder="1" applyAlignment="1">
      <alignment horizontal="center"/>
    </xf>
    <xf numFmtId="0" fontId="6" fillId="3" borderId="0" xfId="0" applyFont="1" applyFill="1" applyBorder="1" applyAlignment="1">
      <alignment horizontal="center"/>
    </xf>
    <xf numFmtId="0" fontId="17" fillId="3" borderId="0" xfId="1" applyNumberFormat="1" applyFont="1" applyFill="1" applyBorder="1"/>
    <xf numFmtId="0" fontId="9" fillId="3" borderId="6" xfId="0" applyFont="1" applyFill="1" applyBorder="1" applyAlignment="1">
      <alignment horizontal="center"/>
    </xf>
    <xf numFmtId="0" fontId="9" fillId="3" borderId="3" xfId="0" applyFont="1" applyFill="1" applyBorder="1" applyAlignment="1">
      <alignment horizontal="center"/>
    </xf>
    <xf numFmtId="171" fontId="7" fillId="2" borderId="5" xfId="1" applyNumberFormat="1" applyFont="1" applyFill="1" applyBorder="1" applyAlignment="1">
      <alignment horizontal="right"/>
    </xf>
    <xf numFmtId="171" fontId="7" fillId="2" borderId="0" xfId="1" applyNumberFormat="1" applyFont="1" applyFill="1" applyBorder="1" applyAlignment="1">
      <alignment horizontal="right"/>
    </xf>
    <xf numFmtId="171" fontId="7" fillId="2" borderId="1" xfId="1" applyNumberFormat="1" applyFont="1" applyFill="1" applyBorder="1" applyAlignment="1">
      <alignment horizontal="right"/>
    </xf>
    <xf numFmtId="171" fontId="7" fillId="2" borderId="6" xfId="1" applyNumberFormat="1" applyFont="1" applyFill="1" applyBorder="1" applyAlignment="1">
      <alignment horizontal="right"/>
    </xf>
    <xf numFmtId="171" fontId="7" fillId="2" borderId="2" xfId="1" applyNumberFormat="1" applyFont="1" applyFill="1" applyBorder="1" applyAlignment="1">
      <alignment horizontal="right"/>
    </xf>
    <xf numFmtId="171" fontId="7" fillId="2" borderId="3" xfId="1" applyNumberFormat="1" applyFont="1" applyFill="1" applyBorder="1" applyAlignment="1">
      <alignment horizontal="right"/>
    </xf>
    <xf numFmtId="171" fontId="14" fillId="2" borderId="5" xfId="1" applyNumberFormat="1" applyFont="1" applyFill="1" applyBorder="1" applyAlignment="1">
      <alignment horizontal="right"/>
    </xf>
    <xf numFmtId="171" fontId="14" fillId="2" borderId="0" xfId="1" applyNumberFormat="1" applyFont="1" applyFill="1" applyBorder="1" applyAlignment="1">
      <alignment horizontal="right"/>
    </xf>
    <xf numFmtId="171" fontId="14" fillId="2" borderId="1" xfId="1" applyNumberFormat="1" applyFont="1" applyFill="1" applyBorder="1" applyAlignment="1">
      <alignment horizontal="right"/>
    </xf>
    <xf numFmtId="171" fontId="7" fillId="0" borderId="6" xfId="2" applyNumberFormat="1" applyFont="1" applyFill="1" applyBorder="1"/>
    <xf numFmtId="171" fontId="7" fillId="2" borderId="2" xfId="2" applyNumberFormat="1" applyFont="1" applyFill="1" applyBorder="1"/>
    <xf numFmtId="171" fontId="7" fillId="2" borderId="3" xfId="2" applyNumberFormat="1" applyFont="1" applyFill="1" applyBorder="1"/>
    <xf numFmtId="0" fontId="7" fillId="2" borderId="18" xfId="0" applyFont="1" applyFill="1" applyBorder="1" applyAlignment="1">
      <alignment vertical="top" wrapText="1"/>
    </xf>
    <xf numFmtId="0" fontId="7" fillId="2" borderId="19" xfId="0" applyFont="1" applyFill="1" applyBorder="1" applyAlignment="1">
      <alignment vertical="top" wrapText="1"/>
    </xf>
    <xf numFmtId="0" fontId="14" fillId="2" borderId="0" xfId="0" applyFont="1" applyFill="1" applyAlignment="1">
      <alignment vertical="top" wrapText="1"/>
    </xf>
    <xf numFmtId="0" fontId="29" fillId="2" borderId="0" xfId="0" applyFont="1" applyFill="1"/>
    <xf numFmtId="0" fontId="29" fillId="2" borderId="5" xfId="0" applyFont="1" applyFill="1" applyBorder="1"/>
    <xf numFmtId="0" fontId="29" fillId="2" borderId="1" xfId="0" applyFont="1" applyFill="1" applyBorder="1"/>
    <xf numFmtId="0" fontId="14" fillId="2" borderId="18" xfId="0" applyFont="1" applyFill="1" applyBorder="1" applyAlignment="1">
      <alignment vertical="top" wrapText="1"/>
    </xf>
    <xf numFmtId="0" fontId="7" fillId="2" borderId="2" xfId="0" applyFont="1" applyFill="1" applyBorder="1"/>
    <xf numFmtId="0" fontId="7" fillId="2" borderId="18" xfId="0" applyFont="1" applyFill="1" applyBorder="1" applyAlignment="1">
      <alignment vertical="top"/>
    </xf>
    <xf numFmtId="168" fontId="7" fillId="2" borderId="0" xfId="0" applyNumberFormat="1" applyFont="1" applyFill="1"/>
    <xf numFmtId="171" fontId="29" fillId="2" borderId="5" xfId="0" applyNumberFormat="1" applyFont="1" applyFill="1" applyBorder="1"/>
    <xf numFmtId="171" fontId="29" fillId="2" borderId="0" xfId="0" applyNumberFormat="1" applyFont="1" applyFill="1"/>
    <xf numFmtId="171" fontId="29" fillId="2" borderId="1" xfId="0" applyNumberFormat="1" applyFont="1" applyFill="1" applyBorder="1"/>
    <xf numFmtId="0" fontId="7" fillId="2" borderId="19" xfId="0" applyFont="1" applyFill="1" applyBorder="1" applyAlignment="1">
      <alignment vertical="top"/>
    </xf>
    <xf numFmtId="0" fontId="29" fillId="2" borderId="18" xfId="0" applyFont="1" applyFill="1" applyBorder="1"/>
    <xf numFmtId="0" fontId="14" fillId="2" borderId="17" xfId="0" applyFont="1" applyFill="1" applyBorder="1" applyAlignment="1">
      <alignment vertical="top" wrapText="1"/>
    </xf>
    <xf numFmtId="9" fontId="7" fillId="2" borderId="0" xfId="0" applyNumberFormat="1" applyFont="1" applyFill="1"/>
    <xf numFmtId="165" fontId="7" fillId="2" borderId="0" xfId="2" applyNumberFormat="1" applyFont="1" applyFill="1" applyAlignment="1">
      <alignment horizontal="right"/>
    </xf>
    <xf numFmtId="165" fontId="7" fillId="2" borderId="0" xfId="2" applyNumberFormat="1" applyFont="1" applyFill="1" applyBorder="1" applyAlignment="1">
      <alignment horizontal="right"/>
    </xf>
    <xf numFmtId="165" fontId="7" fillId="2" borderId="1" xfId="2" applyNumberFormat="1" applyFont="1" applyFill="1" applyBorder="1"/>
    <xf numFmtId="171" fontId="7" fillId="2" borderId="5" xfId="2" applyNumberFormat="1" applyFont="1" applyFill="1" applyBorder="1"/>
    <xf numFmtId="171" fontId="7" fillId="2" borderId="0" xfId="2" applyNumberFormat="1" applyFont="1" applyFill="1" applyBorder="1" applyAlignment="1">
      <alignment horizontal="right"/>
    </xf>
    <xf numFmtId="171" fontId="7" fillId="2" borderId="1" xfId="2" applyNumberFormat="1" applyFont="1" applyFill="1" applyBorder="1" applyAlignment="1">
      <alignment horizontal="right"/>
    </xf>
    <xf numFmtId="165" fontId="7" fillId="2" borderId="0" xfId="2" applyNumberFormat="1" applyFont="1" applyFill="1"/>
    <xf numFmtId="165" fontId="7" fillId="2" borderId="0" xfId="2" applyNumberFormat="1" applyFont="1" applyFill="1" applyBorder="1"/>
    <xf numFmtId="165" fontId="7" fillId="2" borderId="18" xfId="2" applyNumberFormat="1" applyFont="1" applyFill="1" applyBorder="1"/>
    <xf numFmtId="171" fontId="7" fillId="2" borderId="5" xfId="2" applyNumberFormat="1" applyFont="1" applyFill="1" applyBorder="1" applyAlignment="1">
      <alignment horizontal="right"/>
    </xf>
    <xf numFmtId="165" fontId="7" fillId="2" borderId="18" xfId="2" applyNumberFormat="1" applyFont="1" applyFill="1" applyBorder="1" applyAlignment="1">
      <alignment horizontal="right"/>
    </xf>
    <xf numFmtId="171" fontId="7" fillId="2" borderId="0" xfId="2" applyNumberFormat="1" applyFont="1" applyFill="1" applyBorder="1"/>
    <xf numFmtId="171" fontId="7" fillId="2" borderId="1" xfId="2" applyNumberFormat="1" applyFont="1" applyFill="1" applyBorder="1"/>
    <xf numFmtId="0" fontId="14" fillId="2" borderId="0" xfId="0" applyFont="1" applyFill="1" applyAlignment="1">
      <alignment horizontal="left"/>
    </xf>
    <xf numFmtId="0" fontId="7" fillId="2" borderId="0" xfId="1" applyNumberFormat="1" applyFont="1" applyFill="1" applyAlignment="1">
      <alignment horizontal="left"/>
    </xf>
    <xf numFmtId="170" fontId="14" fillId="2" borderId="0" xfId="1" applyNumberFormat="1" applyFont="1" applyFill="1"/>
    <xf numFmtId="170" fontId="14" fillId="2" borderId="0" xfId="1" applyNumberFormat="1" applyFont="1" applyFill="1" applyAlignment="1">
      <alignment horizontal="left"/>
    </xf>
    <xf numFmtId="167" fontId="14" fillId="2" borderId="0" xfId="1" applyNumberFormat="1" applyFont="1" applyFill="1"/>
    <xf numFmtId="169" fontId="14" fillId="2" borderId="0" xfId="1" applyNumberFormat="1" applyFont="1" applyFill="1"/>
    <xf numFmtId="0" fontId="7" fillId="2" borderId="0" xfId="1" applyNumberFormat="1" applyFont="1" applyFill="1" applyAlignment="1">
      <alignment horizontal="left" vertical="top"/>
    </xf>
    <xf numFmtId="170" fontId="7" fillId="2" borderId="0" xfId="1" applyNumberFormat="1" applyFont="1" applyFill="1" applyAlignment="1">
      <alignment horizontal="left" vertical="top"/>
    </xf>
    <xf numFmtId="167" fontId="7" fillId="2" borderId="0" xfId="1" applyNumberFormat="1" applyFont="1" applyFill="1" applyAlignment="1">
      <alignment vertical="top"/>
    </xf>
    <xf numFmtId="167" fontId="7" fillId="2" borderId="0" xfId="1" applyNumberFormat="1" applyFont="1" applyFill="1" applyAlignment="1">
      <alignment horizontal="left" vertical="top"/>
    </xf>
    <xf numFmtId="0" fontId="14" fillId="2" borderId="0" xfId="1" applyNumberFormat="1" applyFont="1" applyFill="1" applyAlignment="1">
      <alignment horizontal="left" indent="3"/>
    </xf>
    <xf numFmtId="167" fontId="14" fillId="2" borderId="15" xfId="1" applyNumberFormat="1" applyFont="1" applyFill="1" applyBorder="1"/>
    <xf numFmtId="167" fontId="14" fillId="2" borderId="0" xfId="1" applyNumberFormat="1" applyFont="1" applyFill="1" applyAlignment="1">
      <alignment horizontal="left"/>
    </xf>
    <xf numFmtId="170" fontId="7" fillId="2" borderId="0" xfId="1" applyNumberFormat="1" applyFont="1" applyFill="1"/>
    <xf numFmtId="0" fontId="7" fillId="2" borderId="0" xfId="1" applyNumberFormat="1" applyFont="1" applyFill="1" applyAlignment="1">
      <alignment horizontal="left" indent="1"/>
    </xf>
    <xf numFmtId="170" fontId="7" fillId="2" borderId="0" xfId="1" applyNumberFormat="1" applyFont="1" applyFill="1" applyAlignment="1">
      <alignment horizontal="left"/>
    </xf>
    <xf numFmtId="167" fontId="7" fillId="2" borderId="0" xfId="1" applyNumberFormat="1" applyFont="1" applyFill="1"/>
    <xf numFmtId="167" fontId="7" fillId="2" borderId="0" xfId="1" applyNumberFormat="1" applyFont="1" applyFill="1" applyAlignment="1">
      <alignment horizontal="left"/>
    </xf>
    <xf numFmtId="0" fontId="7" fillId="2" borderId="0" xfId="1" applyNumberFormat="1" applyFont="1" applyFill="1" applyAlignment="1">
      <alignment horizontal="left" wrapText="1" indent="1"/>
    </xf>
    <xf numFmtId="0" fontId="7" fillId="0" borderId="0" xfId="1" applyNumberFormat="1" applyFont="1" applyAlignment="1">
      <alignment horizontal="left" indent="1"/>
    </xf>
    <xf numFmtId="0" fontId="7" fillId="2" borderId="0" xfId="1" applyNumberFormat="1" applyFont="1" applyFill="1" applyAlignment="1">
      <alignment horizontal="left" indent="3"/>
    </xf>
    <xf numFmtId="167" fontId="7" fillId="2" borderId="15" xfId="1" applyNumberFormat="1" applyFont="1" applyFill="1" applyBorder="1"/>
    <xf numFmtId="0" fontId="7" fillId="2" borderId="0" xfId="1" applyNumberFormat="1" applyFont="1" applyFill="1"/>
    <xf numFmtId="0" fontId="7" fillId="2" borderId="0" xfId="1" applyNumberFormat="1" applyFont="1" applyFill="1" applyAlignment="1">
      <alignment horizontal="left" wrapText="1"/>
    </xf>
    <xf numFmtId="0" fontId="7" fillId="2" borderId="0" xfId="1" applyNumberFormat="1" applyFont="1" applyFill="1" applyAlignment="1">
      <alignment horizontal="left" vertical="top" wrapText="1"/>
    </xf>
    <xf numFmtId="170" fontId="7" fillId="2" borderId="0" xfId="1" applyNumberFormat="1" applyFont="1" applyFill="1" applyAlignment="1">
      <alignment vertical="top"/>
    </xf>
    <xf numFmtId="167" fontId="7" fillId="2" borderId="0" xfId="1" quotePrefix="1" applyNumberFormat="1" applyFont="1" applyFill="1" applyAlignment="1">
      <alignment horizontal="right" vertical="top"/>
    </xf>
    <xf numFmtId="0" fontId="7" fillId="2" borderId="0" xfId="1" applyNumberFormat="1" applyFont="1" applyFill="1" applyAlignment="1">
      <alignment vertical="top" wrapText="1"/>
    </xf>
    <xf numFmtId="167" fontId="7" fillId="2" borderId="2" xfId="1" applyNumberFormat="1" applyFont="1" applyFill="1" applyBorder="1" applyAlignment="1">
      <alignment vertical="top"/>
    </xf>
    <xf numFmtId="0" fontId="7" fillId="0" borderId="0" xfId="1" applyNumberFormat="1" applyFont="1" applyAlignment="1"/>
    <xf numFmtId="0" fontId="7" fillId="2" borderId="0" xfId="1" applyNumberFormat="1" applyFont="1" applyFill="1" applyAlignment="1">
      <alignment wrapText="1"/>
    </xf>
    <xf numFmtId="167" fontId="7" fillId="2" borderId="11" xfId="1" applyNumberFormat="1" applyFont="1" applyFill="1" applyBorder="1"/>
    <xf numFmtId="0" fontId="14" fillId="2" borderId="0" xfId="1" applyNumberFormat="1" applyFont="1" applyFill="1" applyAlignment="1">
      <alignment horizontal="left" wrapText="1"/>
    </xf>
    <xf numFmtId="0" fontId="7" fillId="0" borderId="0" xfId="1" applyNumberFormat="1" applyFont="1" applyAlignment="1">
      <alignment horizontal="left"/>
    </xf>
    <xf numFmtId="166" fontId="7" fillId="2" borderId="0" xfId="1" applyNumberFormat="1" applyFont="1" applyFill="1"/>
    <xf numFmtId="167" fontId="7" fillId="2" borderId="0" xfId="1" applyNumberFormat="1" applyFont="1" applyFill="1" applyAlignment="1"/>
    <xf numFmtId="166" fontId="7" fillId="2" borderId="0" xfId="1" applyNumberFormat="1" applyFont="1" applyFill="1" applyAlignment="1">
      <alignment horizontal="left"/>
    </xf>
    <xf numFmtId="167" fontId="7" fillId="2" borderId="0" xfId="1" applyNumberFormat="1" applyFont="1" applyFill="1" applyAlignment="1">
      <alignment horizontal="right"/>
    </xf>
    <xf numFmtId="166" fontId="7" fillId="2" borderId="0" xfId="1" applyNumberFormat="1" applyFont="1" applyFill="1" applyAlignment="1">
      <alignment vertical="top"/>
    </xf>
    <xf numFmtId="166" fontId="7" fillId="2" borderId="0" xfId="1" applyNumberFormat="1" applyFont="1" applyFill="1" applyAlignment="1">
      <alignment horizontal="left" vertical="top"/>
    </xf>
    <xf numFmtId="166" fontId="7" fillId="2" borderId="0" xfId="1" applyNumberFormat="1" applyFont="1" applyFill="1" applyAlignment="1"/>
    <xf numFmtId="166" fontId="7" fillId="2" borderId="0" xfId="1" applyNumberFormat="1" applyFont="1" applyFill="1" applyBorder="1" applyAlignment="1"/>
    <xf numFmtId="166" fontId="7" fillId="2" borderId="2" xfId="1" applyNumberFormat="1" applyFont="1" applyFill="1" applyBorder="1"/>
    <xf numFmtId="166" fontId="7" fillId="2" borderId="11" xfId="1" applyNumberFormat="1" applyFont="1" applyFill="1" applyBorder="1"/>
    <xf numFmtId="0" fontId="14" fillId="0" borderId="0" xfId="1" applyNumberFormat="1" applyFont="1" applyAlignment="1">
      <alignment horizontal="left"/>
    </xf>
    <xf numFmtId="166" fontId="14" fillId="2" borderId="8" xfId="3" applyNumberFormat="1" applyFont="1" applyFill="1" applyBorder="1"/>
    <xf numFmtId="166" fontId="14" fillId="2" borderId="0" xfId="3" applyNumberFormat="1" applyFont="1" applyFill="1"/>
    <xf numFmtId="170" fontId="5" fillId="2" borderId="2" xfId="1" applyNumberFormat="1" applyFont="1" applyFill="1" applyBorder="1"/>
    <xf numFmtId="170" fontId="7" fillId="0" borderId="0" xfId="1" applyNumberFormat="1" applyFont="1"/>
    <xf numFmtId="0" fontId="7" fillId="2" borderId="0" xfId="0" applyFont="1" applyFill="1" applyAlignment="1">
      <alignment horizontal="left" vertical="top" wrapText="1"/>
    </xf>
    <xf numFmtId="0" fontId="14" fillId="0" borderId="0" xfId="0" applyFont="1" applyAlignment="1">
      <alignment vertical="top" wrapText="1"/>
    </xf>
    <xf numFmtId="0" fontId="19" fillId="2" borderId="0" xfId="0" applyFont="1" applyFill="1" applyAlignment="1">
      <alignment wrapText="1"/>
    </xf>
    <xf numFmtId="0" fontId="31" fillId="2" borderId="0" xfId="0" quotePrefix="1" applyFont="1" applyFill="1" applyAlignment="1">
      <alignment horizontal="left"/>
    </xf>
    <xf numFmtId="0" fontId="7" fillId="2" borderId="0" xfId="0" applyFont="1" applyFill="1" applyAlignment="1">
      <alignment horizontal="center"/>
    </xf>
    <xf numFmtId="164" fontId="7" fillId="2" borderId="0" xfId="0" applyNumberFormat="1" applyFont="1" applyFill="1" applyAlignment="1">
      <alignment horizontal="center"/>
    </xf>
    <xf numFmtId="0" fontId="14" fillId="2" borderId="0" xfId="0" applyFont="1" applyFill="1" applyAlignment="1">
      <alignment horizontal="center"/>
    </xf>
    <xf numFmtId="164" fontId="14" fillId="2" borderId="0" xfId="0" applyNumberFormat="1" applyFont="1" applyFill="1" applyAlignment="1">
      <alignment horizontal="center"/>
    </xf>
    <xf numFmtId="0" fontId="32" fillId="2" borderId="0" xfId="0" applyFont="1" applyFill="1"/>
    <xf numFmtId="0" fontId="7" fillId="2" borderId="2" xfId="0" applyFont="1" applyFill="1" applyBorder="1" applyAlignment="1">
      <alignment vertical="top" wrapText="1"/>
    </xf>
    <xf numFmtId="0" fontId="14" fillId="2" borderId="0" xfId="0" applyFont="1" applyFill="1"/>
    <xf numFmtId="0" fontId="7" fillId="2" borderId="2" xfId="0" applyFont="1" applyFill="1" applyBorder="1" applyAlignment="1">
      <alignment horizontal="left" vertical="top" wrapText="1"/>
    </xf>
    <xf numFmtId="0" fontId="14" fillId="2" borderId="0" xfId="0" applyFont="1" applyFill="1" applyAlignment="1">
      <alignment horizontal="left" vertical="top" wrapText="1"/>
    </xf>
    <xf numFmtId="166" fontId="14" fillId="2" borderId="14" xfId="1" applyNumberFormat="1" applyFont="1" applyFill="1" applyBorder="1" applyAlignment="1">
      <alignment horizontal="center"/>
    </xf>
    <xf numFmtId="166" fontId="7" fillId="2" borderId="1" xfId="1" applyNumberFormat="1" applyFont="1" applyFill="1" applyBorder="1" applyAlignment="1">
      <alignment horizontal="center" vertical="top"/>
    </xf>
    <xf numFmtId="166" fontId="7" fillId="2" borderId="0" xfId="1" applyNumberFormat="1" applyFont="1" applyFill="1" applyBorder="1" applyAlignment="1">
      <alignment horizontal="center" vertical="top"/>
    </xf>
    <xf numFmtId="165" fontId="21" fillId="2" borderId="5" xfId="1" applyNumberFormat="1" applyFont="1" applyFill="1" applyBorder="1" applyAlignment="1">
      <alignment horizontal="right"/>
    </xf>
    <xf numFmtId="165" fontId="21" fillId="2" borderId="0" xfId="1" applyNumberFormat="1" applyFont="1" applyFill="1" applyAlignment="1">
      <alignment horizontal="right"/>
    </xf>
    <xf numFmtId="165" fontId="21" fillId="2" borderId="1" xfId="1" applyNumberFormat="1" applyFont="1" applyFill="1" applyBorder="1" applyAlignment="1">
      <alignment horizontal="right"/>
    </xf>
    <xf numFmtId="165" fontId="21" fillId="2" borderId="0" xfId="1" applyNumberFormat="1" applyFont="1" applyFill="1" applyBorder="1" applyAlignment="1">
      <alignment horizontal="right"/>
    </xf>
    <xf numFmtId="166" fontId="14" fillId="0" borderId="0" xfId="1" applyNumberFormat="1" applyFont="1" applyFill="1" applyAlignment="1">
      <alignment horizontal="center"/>
    </xf>
    <xf numFmtId="166" fontId="14" fillId="0" borderId="0" xfId="1" applyNumberFormat="1" applyFont="1" applyFill="1" applyBorder="1" applyAlignment="1">
      <alignment horizontal="center"/>
    </xf>
    <xf numFmtId="167" fontId="7" fillId="2" borderId="5" xfId="3" applyNumberFormat="1" applyFont="1" applyFill="1" applyBorder="1" applyAlignment="1">
      <alignment horizontal="right"/>
    </xf>
    <xf numFmtId="167" fontId="7" fillId="2" borderId="0" xfId="3" applyNumberFormat="1" applyFont="1" applyFill="1" applyAlignment="1">
      <alignment horizontal="right"/>
    </xf>
    <xf numFmtId="167" fontId="7" fillId="2" borderId="1" xfId="1" applyNumberFormat="1" applyFont="1" applyFill="1" applyBorder="1" applyAlignment="1">
      <alignment horizontal="right"/>
    </xf>
    <xf numFmtId="167" fontId="7" fillId="2" borderId="0" xfId="3" applyNumberFormat="1" applyFont="1" applyFill="1" applyBorder="1" applyAlignment="1">
      <alignment horizontal="right"/>
    </xf>
    <xf numFmtId="0" fontId="7" fillId="2" borderId="0" xfId="0" applyFont="1" applyFill="1" applyAlignment="1">
      <alignment horizontal="right"/>
    </xf>
    <xf numFmtId="0" fontId="19" fillId="2" borderId="0" xfId="0" quotePrefix="1" applyFont="1" applyFill="1" applyAlignment="1">
      <alignment horizontal="left"/>
    </xf>
    <xf numFmtId="0" fontId="7" fillId="2" borderId="0" xfId="0" applyFont="1" applyFill="1" applyBorder="1"/>
    <xf numFmtId="167" fontId="7" fillId="2" borderId="0" xfId="0" applyNumberFormat="1" applyFont="1" applyFill="1" applyBorder="1" applyAlignment="1">
      <alignment horizontal="center"/>
    </xf>
    <xf numFmtId="0" fontId="31" fillId="2" borderId="0" xfId="0" applyFont="1" applyFill="1"/>
    <xf numFmtId="171" fontId="21" fillId="2" borderId="5" xfId="1" applyNumberFormat="1" applyFont="1" applyFill="1" applyBorder="1" applyAlignment="1">
      <alignment horizontal="right"/>
    </xf>
    <xf numFmtId="171" fontId="21" fillId="2" borderId="0" xfId="1" applyNumberFormat="1" applyFont="1" applyFill="1" applyAlignment="1">
      <alignment horizontal="right"/>
    </xf>
    <xf numFmtId="171" fontId="21" fillId="2" borderId="1" xfId="1" applyNumberFormat="1" applyFont="1" applyFill="1" applyBorder="1" applyAlignment="1">
      <alignment horizontal="right"/>
    </xf>
    <xf numFmtId="171" fontId="21" fillId="2" borderId="0" xfId="1" applyNumberFormat="1" applyFont="1" applyFill="1" applyBorder="1" applyAlignment="1">
      <alignment horizontal="right"/>
    </xf>
    <xf numFmtId="171" fontId="21" fillId="2" borderId="5" xfId="2" applyNumberFormat="1" applyFont="1" applyFill="1" applyBorder="1" applyAlignment="1">
      <alignment horizontal="right"/>
    </xf>
    <xf numFmtId="171" fontId="21" fillId="2" borderId="0" xfId="2" applyNumberFormat="1" applyFont="1" applyFill="1" applyAlignment="1">
      <alignment horizontal="right"/>
    </xf>
    <xf numFmtId="171" fontId="21" fillId="2" borderId="0" xfId="2" applyNumberFormat="1" applyFont="1" applyFill="1" applyBorder="1" applyAlignment="1">
      <alignment horizontal="right"/>
    </xf>
    <xf numFmtId="171" fontId="21" fillId="2" borderId="1" xfId="2" applyNumberFormat="1" applyFont="1" applyFill="1" applyBorder="1" applyAlignment="1">
      <alignment horizontal="right"/>
    </xf>
    <xf numFmtId="171" fontId="21" fillId="2" borderId="5" xfId="2" applyNumberFormat="1" applyFont="1" applyFill="1" applyBorder="1"/>
    <xf numFmtId="171" fontId="21" fillId="2" borderId="0" xfId="2" applyNumberFormat="1" applyFont="1" applyFill="1"/>
    <xf numFmtId="171" fontId="21" fillId="2" borderId="1" xfId="2" applyNumberFormat="1" applyFont="1" applyFill="1" applyBorder="1"/>
    <xf numFmtId="171" fontId="21" fillId="2" borderId="0" xfId="2" applyNumberFormat="1" applyFont="1" applyFill="1" applyBorder="1"/>
    <xf numFmtId="0" fontId="21" fillId="2" borderId="0" xfId="0" applyFont="1" applyFill="1" applyAlignment="1">
      <alignment horizontal="left" vertical="top" wrapText="1"/>
    </xf>
    <xf numFmtId="0" fontId="14" fillId="2" borderId="4" xfId="0" applyFont="1" applyFill="1" applyBorder="1" applyAlignment="1">
      <alignment horizontal="left" vertical="top" wrapText="1"/>
    </xf>
    <xf numFmtId="0" fontId="14" fillId="2" borderId="4" xfId="0" applyFont="1" applyFill="1" applyBorder="1" applyAlignment="1">
      <alignment horizontal="left" wrapText="1"/>
    </xf>
    <xf numFmtId="0" fontId="19" fillId="2" borderId="0" xfId="0" quotePrefix="1" applyFont="1" applyFill="1" applyAlignment="1">
      <alignment horizontal="left" vertical="top"/>
    </xf>
    <xf numFmtId="0" fontId="19" fillId="2" borderId="0" xfId="0" applyFont="1" applyFill="1" applyAlignment="1">
      <alignment horizontal="left"/>
    </xf>
    <xf numFmtId="0" fontId="14" fillId="4" borderId="2" xfId="0" applyFont="1" applyFill="1" applyBorder="1" applyAlignment="1">
      <alignment horizontal="left" vertical="top" wrapText="1"/>
    </xf>
    <xf numFmtId="0" fontId="29" fillId="4" borderId="6" xfId="0" applyFont="1" applyFill="1" applyBorder="1"/>
    <xf numFmtId="0" fontId="29" fillId="4" borderId="2" xfId="0" applyFont="1" applyFill="1" applyBorder="1"/>
    <xf numFmtId="0" fontId="29" fillId="4" borderId="3" xfId="0" applyFont="1" applyFill="1" applyBorder="1"/>
    <xf numFmtId="0" fontId="7" fillId="4" borderId="6" xfId="0" applyFont="1" applyFill="1" applyBorder="1"/>
    <xf numFmtId="0" fontId="7" fillId="4" borderId="2" xfId="0" applyFont="1" applyFill="1" applyBorder="1"/>
    <xf numFmtId="0" fontId="7" fillId="4" borderId="19" xfId="0" applyFont="1" applyFill="1" applyBorder="1"/>
    <xf numFmtId="0" fontId="7" fillId="4" borderId="3" xfId="0" applyFont="1" applyFill="1" applyBorder="1"/>
    <xf numFmtId="0" fontId="9" fillId="3" borderId="5" xfId="0" applyFont="1" applyFill="1" applyBorder="1" applyAlignment="1">
      <alignment horizontal="center"/>
    </xf>
    <xf numFmtId="0" fontId="9" fillId="3" borderId="1" xfId="0" applyFont="1" applyFill="1" applyBorder="1" applyAlignment="1">
      <alignment horizontal="center"/>
    </xf>
    <xf numFmtId="0" fontId="19" fillId="2" borderId="0" xfId="0" quotePrefix="1" applyFont="1" applyFill="1" applyAlignment="1"/>
    <xf numFmtId="167" fontId="7" fillId="0" borderId="0" xfId="0" applyNumberFormat="1" applyFont="1"/>
    <xf numFmtId="167" fontId="7" fillId="2" borderId="6" xfId="0" applyNumberFormat="1" applyFont="1" applyFill="1" applyBorder="1"/>
    <xf numFmtId="167" fontId="7" fillId="2" borderId="2" xfId="0" applyNumberFormat="1" applyFont="1" applyFill="1" applyBorder="1"/>
    <xf numFmtId="167" fontId="14" fillId="2" borderId="5" xfId="0" applyNumberFormat="1" applyFont="1" applyFill="1" applyBorder="1"/>
    <xf numFmtId="167" fontId="14" fillId="2" borderId="0" xfId="0" applyNumberFormat="1" applyFont="1" applyFill="1"/>
    <xf numFmtId="167" fontId="14" fillId="2" borderId="17" xfId="0" applyNumberFormat="1" applyFont="1" applyFill="1" applyBorder="1"/>
    <xf numFmtId="167" fontId="14" fillId="2" borderId="14" xfId="0" applyNumberFormat="1" applyFont="1" applyFill="1" applyBorder="1"/>
    <xf numFmtId="167" fontId="14" fillId="2" borderId="10" xfId="0" applyNumberFormat="1" applyFont="1" applyFill="1" applyBorder="1"/>
    <xf numFmtId="167" fontId="14" fillId="2" borderId="11" xfId="0" applyNumberFormat="1" applyFont="1" applyFill="1" applyBorder="1"/>
    <xf numFmtId="167" fontId="7" fillId="2" borderId="5" xfId="0" applyNumberFormat="1" applyFont="1" applyFill="1" applyBorder="1" applyAlignment="1">
      <alignment vertical="top"/>
    </xf>
    <xf numFmtId="167" fontId="7" fillId="2" borderId="0" xfId="0" applyNumberFormat="1" applyFont="1" applyFill="1" applyAlignment="1">
      <alignment vertical="top"/>
    </xf>
    <xf numFmtId="167" fontId="7" fillId="2" borderId="1" xfId="0" applyNumberFormat="1" applyFont="1" applyFill="1" applyBorder="1" applyAlignment="1">
      <alignment vertical="top"/>
    </xf>
    <xf numFmtId="167" fontId="7" fillId="0" borderId="0" xfId="0" applyNumberFormat="1" applyFont="1" applyAlignment="1">
      <alignment vertical="top"/>
    </xf>
    <xf numFmtId="167" fontId="7" fillId="2" borderId="3" xfId="0" applyNumberFormat="1" applyFont="1" applyFill="1" applyBorder="1" applyAlignment="1">
      <alignment vertical="top"/>
    </xf>
    <xf numFmtId="167" fontId="7" fillId="2" borderId="6" xfId="0" applyNumberFormat="1" applyFont="1" applyFill="1" applyBorder="1" applyAlignment="1">
      <alignment vertical="top"/>
    </xf>
    <xf numFmtId="167" fontId="7" fillId="2" borderId="2" xfId="0" applyNumberFormat="1" applyFont="1" applyFill="1" applyBorder="1" applyAlignment="1">
      <alignment vertical="top"/>
    </xf>
    <xf numFmtId="167" fontId="14" fillId="2" borderId="1" xfId="0" applyNumberFormat="1" applyFont="1" applyFill="1" applyBorder="1"/>
    <xf numFmtId="0" fontId="14" fillId="2" borderId="15" xfId="0" applyFont="1" applyFill="1" applyBorder="1" applyAlignment="1">
      <alignment horizontal="left" vertical="top" wrapText="1"/>
    </xf>
    <xf numFmtId="167" fontId="14" fillId="2" borderId="16" xfId="0" applyNumberFormat="1" applyFont="1" applyFill="1" applyBorder="1"/>
    <xf numFmtId="167" fontId="14" fillId="2" borderId="15" xfId="0" applyNumberFormat="1" applyFont="1" applyFill="1" applyBorder="1"/>
    <xf numFmtId="167" fontId="14" fillId="2" borderId="12" xfId="0" applyNumberFormat="1" applyFont="1" applyFill="1" applyBorder="1"/>
    <xf numFmtId="0" fontId="14" fillId="2" borderId="0" xfId="0" applyFont="1" applyFill="1" applyAlignment="1">
      <alignment horizontal="right"/>
    </xf>
    <xf numFmtId="0" fontId="7" fillId="2" borderId="18" xfId="0" applyFont="1" applyFill="1" applyBorder="1" applyAlignment="1">
      <alignment horizontal="right"/>
    </xf>
    <xf numFmtId="0" fontId="14" fillId="2" borderId="18" xfId="0" applyFont="1" applyFill="1" applyBorder="1" applyAlignment="1">
      <alignment horizontal="left" vertical="top" wrapText="1"/>
    </xf>
    <xf numFmtId="0" fontId="14" fillId="2" borderId="18" xfId="0" applyFont="1" applyFill="1" applyBorder="1" applyAlignment="1">
      <alignment horizontal="left"/>
    </xf>
    <xf numFmtId="0" fontId="14" fillId="2" borderId="18" xfId="0" applyFont="1" applyFill="1" applyBorder="1" applyAlignment="1">
      <alignment horizontal="left" wrapText="1"/>
    </xf>
    <xf numFmtId="0" fontId="7" fillId="2" borderId="18" xfId="0" applyFont="1" applyFill="1" applyBorder="1" applyAlignment="1">
      <alignment horizontal="left"/>
    </xf>
    <xf numFmtId="0" fontId="19" fillId="2" borderId="0" xfId="0" quotePrefix="1" applyFont="1" applyFill="1" applyAlignment="1">
      <alignment vertical="top"/>
    </xf>
    <xf numFmtId="166" fontId="7" fillId="0" borderId="0" xfId="1" applyNumberFormat="1" applyFont="1" applyFill="1" applyBorder="1"/>
    <xf numFmtId="166" fontId="7" fillId="0" borderId="1" xfId="1" applyNumberFormat="1" applyFont="1" applyFill="1" applyBorder="1"/>
    <xf numFmtId="166" fontId="7" fillId="2" borderId="6" xfId="1" applyNumberFormat="1" applyFont="1" applyFill="1" applyBorder="1"/>
    <xf numFmtId="166" fontId="7" fillId="0" borderId="3" xfId="1" applyNumberFormat="1" applyFont="1" applyFill="1" applyBorder="1"/>
    <xf numFmtId="166" fontId="14" fillId="2" borderId="5" xfId="1" applyNumberFormat="1" applyFont="1" applyFill="1" applyBorder="1"/>
    <xf numFmtId="166" fontId="14" fillId="2" borderId="0" xfId="1" applyNumberFormat="1" applyFont="1" applyFill="1" applyBorder="1"/>
    <xf numFmtId="166" fontId="14" fillId="2" borderId="1" xfId="1" applyNumberFormat="1" applyFont="1" applyFill="1" applyBorder="1"/>
    <xf numFmtId="166" fontId="7" fillId="0" borderId="5" xfId="1" applyNumberFormat="1" applyFont="1" applyFill="1" applyBorder="1"/>
    <xf numFmtId="166" fontId="7" fillId="0" borderId="2" xfId="1" applyNumberFormat="1" applyFont="1" applyFill="1" applyBorder="1"/>
    <xf numFmtId="166" fontId="7" fillId="0" borderId="18" xfId="1" applyNumberFormat="1" applyFont="1" applyFill="1" applyBorder="1"/>
    <xf numFmtId="166" fontId="7" fillId="0" borderId="18" xfId="1" applyNumberFormat="1" applyFont="1" applyFill="1" applyBorder="1" applyAlignment="1">
      <alignment vertical="top"/>
    </xf>
    <xf numFmtId="166" fontId="7" fillId="0" borderId="1" xfId="1" applyNumberFormat="1" applyFont="1" applyFill="1" applyBorder="1" applyAlignment="1">
      <alignment vertical="top"/>
    </xf>
    <xf numFmtId="166" fontId="7" fillId="0" borderId="6" xfId="1" applyNumberFormat="1" applyFont="1" applyFill="1" applyBorder="1"/>
    <xf numFmtId="166" fontId="7" fillId="0" borderId="19" xfId="1" applyNumberFormat="1" applyFont="1" applyFill="1" applyBorder="1"/>
    <xf numFmtId="166" fontId="14" fillId="2" borderId="17" xfId="1" applyNumberFormat="1" applyFont="1" applyFill="1" applyBorder="1"/>
    <xf numFmtId="166" fontId="14" fillId="0" borderId="1" xfId="1" applyNumberFormat="1" applyFont="1" applyFill="1" applyBorder="1"/>
    <xf numFmtId="166" fontId="14" fillId="2" borderId="2" xfId="1" applyNumberFormat="1" applyFont="1" applyFill="1" applyBorder="1" applyAlignment="1">
      <alignment horizontal="left" vertical="top"/>
    </xf>
    <xf numFmtId="166" fontId="14" fillId="2" borderId="19" xfId="1" applyNumberFormat="1" applyFont="1" applyFill="1" applyBorder="1" applyAlignment="1">
      <alignment horizontal="left" vertical="top"/>
    </xf>
    <xf numFmtId="166" fontId="14" fillId="2" borderId="3" xfId="1" applyNumberFormat="1" applyFont="1" applyFill="1" applyBorder="1" applyAlignment="1">
      <alignment horizontal="left" vertical="top"/>
    </xf>
    <xf numFmtId="166" fontId="14" fillId="2" borderId="4" xfId="1" applyNumberFormat="1" applyFont="1" applyFill="1" applyBorder="1"/>
    <xf numFmtId="166" fontId="14" fillId="2" borderId="21" xfId="1" applyNumberFormat="1" applyFont="1" applyFill="1" applyBorder="1"/>
    <xf numFmtId="166" fontId="14" fillId="0" borderId="4" xfId="1" applyNumberFormat="1" applyFont="1" applyFill="1" applyBorder="1"/>
    <xf numFmtId="166" fontId="14" fillId="0" borderId="13" xfId="1" applyNumberFormat="1" applyFont="1" applyFill="1" applyBorder="1"/>
    <xf numFmtId="166" fontId="7" fillId="2" borderId="9" xfId="1" applyNumberFormat="1" applyFont="1" applyFill="1" applyBorder="1"/>
    <xf numFmtId="166" fontId="7" fillId="2" borderId="8" xfId="1" applyNumberFormat="1" applyFont="1" applyFill="1" applyBorder="1"/>
    <xf numFmtId="166" fontId="7" fillId="2" borderId="20" xfId="1" applyNumberFormat="1" applyFont="1" applyFill="1" applyBorder="1"/>
    <xf numFmtId="166" fontId="7" fillId="0" borderId="8" xfId="1" applyNumberFormat="1" applyFont="1" applyFill="1" applyBorder="1"/>
    <xf numFmtId="166" fontId="7" fillId="0" borderId="23" xfId="1" applyNumberFormat="1" applyFont="1" applyFill="1" applyBorder="1"/>
    <xf numFmtId="166" fontId="7" fillId="0" borderId="9" xfId="1" applyNumberFormat="1" applyFont="1" applyFill="1" applyBorder="1"/>
    <xf numFmtId="166" fontId="7" fillId="0" borderId="20" xfId="1" applyNumberFormat="1" applyFont="1" applyFill="1" applyBorder="1"/>
    <xf numFmtId="0" fontId="34" fillId="2" borderId="0" xfId="0" applyFont="1" applyFill="1" applyAlignment="1">
      <alignment horizontal="centerContinuous"/>
    </xf>
    <xf numFmtId="0" fontId="7" fillId="2" borderId="2" xfId="0" applyFont="1" applyFill="1" applyBorder="1" applyAlignment="1">
      <alignment horizontal="left"/>
    </xf>
    <xf numFmtId="167" fontId="7" fillId="2" borderId="19" xfId="0" applyNumberFormat="1" applyFont="1" applyFill="1" applyBorder="1"/>
    <xf numFmtId="0" fontId="7" fillId="2" borderId="0" xfId="0" applyFont="1" applyFill="1" applyAlignment="1">
      <alignment wrapText="1"/>
    </xf>
    <xf numFmtId="0" fontId="4" fillId="2" borderId="0" xfId="0" applyFont="1" applyFill="1"/>
    <xf numFmtId="0" fontId="4" fillId="2" borderId="0" xfId="0" applyFont="1" applyFill="1" applyAlignment="1">
      <alignment wrapText="1"/>
    </xf>
    <xf numFmtId="0" fontId="4" fillId="2" borderId="0" xfId="0" applyFont="1" applyFill="1" applyAlignment="1">
      <alignment horizontal="right"/>
    </xf>
    <xf numFmtId="165" fontId="7" fillId="2" borderId="5" xfId="2" applyNumberFormat="1" applyFont="1" applyFill="1" applyBorder="1"/>
    <xf numFmtId="0" fontId="14" fillId="4" borderId="6" xfId="0" applyFont="1" applyFill="1" applyBorder="1" applyAlignment="1">
      <alignment horizontal="left" vertical="top"/>
    </xf>
    <xf numFmtId="0" fontId="14" fillId="4" borderId="2" xfId="0" applyFont="1" applyFill="1" applyBorder="1" applyAlignment="1">
      <alignment horizontal="left" vertical="top"/>
    </xf>
    <xf numFmtId="0" fontId="14" fillId="4" borderId="3" xfId="0" applyFont="1" applyFill="1" applyBorder="1" applyAlignment="1">
      <alignment horizontal="left" vertical="top"/>
    </xf>
    <xf numFmtId="0" fontId="7" fillId="2" borderId="11" xfId="0" applyFont="1" applyFill="1" applyBorder="1" applyAlignment="1">
      <alignment horizontal="left" vertical="top" wrapText="1"/>
    </xf>
    <xf numFmtId="167" fontId="7" fillId="2" borderId="10" xfId="0" applyNumberFormat="1" applyFont="1" applyFill="1" applyBorder="1"/>
    <xf numFmtId="0" fontId="21" fillId="2" borderId="0" xfId="0" applyFont="1" applyFill="1" applyAlignment="1">
      <alignment horizontal="left" vertical="top"/>
    </xf>
    <xf numFmtId="0" fontId="21" fillId="2" borderId="0" xfId="0" quotePrefix="1" applyFont="1" applyFill="1" applyAlignment="1">
      <alignment horizontal="left" vertical="top"/>
    </xf>
    <xf numFmtId="166" fontId="14" fillId="2" borderId="0" xfId="1" applyNumberFormat="1" applyFont="1" applyFill="1" applyBorder="1" applyAlignment="1">
      <alignment vertical="top"/>
    </xf>
    <xf numFmtId="166" fontId="14" fillId="2" borderId="18" xfId="1" applyNumberFormat="1" applyFont="1" applyFill="1" applyBorder="1" applyAlignment="1">
      <alignment vertical="top"/>
    </xf>
    <xf numFmtId="166" fontId="14" fillId="0" borderId="0" xfId="1" applyNumberFormat="1" applyFont="1" applyFill="1" applyBorder="1" applyAlignment="1">
      <alignment vertical="top"/>
    </xf>
    <xf numFmtId="166" fontId="14" fillId="0" borderId="1" xfId="1" applyNumberFormat="1" applyFont="1" applyFill="1" applyBorder="1" applyAlignment="1">
      <alignment vertical="top"/>
    </xf>
    <xf numFmtId="166" fontId="7" fillId="2" borderId="5" xfId="1" applyNumberFormat="1" applyFont="1" applyFill="1" applyBorder="1" applyAlignment="1">
      <alignment horizontal="left" vertical="center"/>
    </xf>
    <xf numFmtId="166" fontId="7" fillId="2" borderId="0" xfId="1" applyNumberFormat="1" applyFont="1" applyFill="1" applyBorder="1" applyAlignment="1">
      <alignment horizontal="left" vertical="center"/>
    </xf>
    <xf numFmtId="166" fontId="7" fillId="2" borderId="18" xfId="1" applyNumberFormat="1" applyFont="1" applyFill="1" applyBorder="1" applyAlignment="1">
      <alignment horizontal="left" vertical="center"/>
    </xf>
    <xf numFmtId="166" fontId="7" fillId="2" borderId="18" xfId="1" applyNumberFormat="1" applyFont="1" applyFill="1" applyBorder="1" applyAlignment="1">
      <alignment vertical="center"/>
    </xf>
    <xf numFmtId="166" fontId="7" fillId="2" borderId="0" xfId="1" applyNumberFormat="1" applyFont="1" applyFill="1" applyBorder="1" applyAlignment="1">
      <alignment vertical="center"/>
    </xf>
    <xf numFmtId="166" fontId="7" fillId="0" borderId="0" xfId="1" applyNumberFormat="1" applyFont="1" applyFill="1" applyBorder="1" applyAlignment="1">
      <alignment vertical="center"/>
    </xf>
    <xf numFmtId="166" fontId="7" fillId="2" borderId="1" xfId="1" applyNumberFormat="1" applyFont="1" applyFill="1" applyBorder="1" applyAlignment="1">
      <alignment vertical="center"/>
    </xf>
    <xf numFmtId="166" fontId="7" fillId="0" borderId="5" xfId="1" applyNumberFormat="1" applyFont="1" applyFill="1" applyBorder="1" applyAlignment="1">
      <alignment vertical="top"/>
    </xf>
    <xf numFmtId="166" fontId="7" fillId="0" borderId="0" xfId="1" applyNumberFormat="1" applyFont="1" applyFill="1" applyBorder="1" applyAlignment="1">
      <alignment vertical="top"/>
    </xf>
    <xf numFmtId="0" fontId="14" fillId="2" borderId="8" xfId="0" applyFont="1" applyFill="1" applyBorder="1" applyAlignment="1">
      <alignment horizontal="left"/>
    </xf>
    <xf numFmtId="0" fontId="14" fillId="2" borderId="8" xfId="0" applyFont="1" applyFill="1" applyBorder="1"/>
    <xf numFmtId="167" fontId="14" fillId="2" borderId="9" xfId="0" applyNumberFormat="1" applyFont="1" applyFill="1" applyBorder="1"/>
    <xf numFmtId="167" fontId="14" fillId="2" borderId="8" xfId="0" applyNumberFormat="1" applyFont="1" applyFill="1" applyBorder="1"/>
    <xf numFmtId="167" fontId="14" fillId="2" borderId="20" xfId="0" applyNumberFormat="1" applyFont="1" applyFill="1" applyBorder="1"/>
    <xf numFmtId="167" fontId="14" fillId="2" borderId="23" xfId="0" applyNumberFormat="1" applyFont="1" applyFill="1" applyBorder="1"/>
    <xf numFmtId="0" fontId="14" fillId="2" borderId="2" xfId="0" applyFont="1" applyFill="1" applyBorder="1" applyAlignment="1">
      <alignment horizontal="left"/>
    </xf>
    <xf numFmtId="0" fontId="14" fillId="2" borderId="2" xfId="0" applyFont="1" applyFill="1" applyBorder="1"/>
    <xf numFmtId="167" fontId="14" fillId="2" borderId="6" xfId="0" applyNumberFormat="1" applyFont="1" applyFill="1" applyBorder="1"/>
    <xf numFmtId="167" fontId="14" fillId="2" borderId="2" xfId="0" applyNumberFormat="1" applyFont="1" applyFill="1" applyBorder="1"/>
    <xf numFmtId="167" fontId="14" fillId="2" borderId="19" xfId="0" applyNumberFormat="1" applyFont="1" applyFill="1" applyBorder="1"/>
    <xf numFmtId="167" fontId="14" fillId="2" borderId="3" xfId="0" applyNumberFormat="1" applyFont="1" applyFill="1" applyBorder="1"/>
    <xf numFmtId="169" fontId="14" fillId="2" borderId="5" xfId="0" applyNumberFormat="1" applyFont="1" applyFill="1" applyBorder="1"/>
    <xf numFmtId="169" fontId="14" fillId="2" borderId="0" xfId="0" applyNumberFormat="1" applyFont="1" applyFill="1"/>
    <xf numFmtId="169" fontId="14" fillId="2" borderId="18" xfId="0" applyNumberFormat="1" applyFont="1" applyFill="1" applyBorder="1"/>
    <xf numFmtId="169" fontId="14" fillId="2" borderId="1" xfId="0" applyNumberFormat="1" applyFont="1" applyFill="1" applyBorder="1"/>
    <xf numFmtId="0" fontId="14" fillId="4" borderId="19" xfId="0" applyFont="1" applyFill="1" applyBorder="1" applyAlignment="1">
      <alignment horizontal="left" vertical="top"/>
    </xf>
    <xf numFmtId="166" fontId="14" fillId="4" borderId="6" xfId="1" applyNumberFormat="1" applyFont="1" applyFill="1" applyBorder="1" applyAlignment="1">
      <alignment horizontal="left" vertical="top"/>
    </xf>
    <xf numFmtId="166" fontId="14" fillId="4" borderId="2" xfId="1" applyNumberFormat="1" applyFont="1" applyFill="1" applyBorder="1" applyAlignment="1">
      <alignment horizontal="left" vertical="top"/>
    </xf>
    <xf numFmtId="166" fontId="14" fillId="4" borderId="19" xfId="1" applyNumberFormat="1" applyFont="1" applyFill="1" applyBorder="1" applyAlignment="1">
      <alignment horizontal="left" vertical="top"/>
    </xf>
    <xf numFmtId="166" fontId="14" fillId="4" borderId="3" xfId="1" applyNumberFormat="1" applyFont="1" applyFill="1" applyBorder="1" applyAlignment="1">
      <alignment horizontal="left" vertical="top"/>
    </xf>
    <xf numFmtId="0" fontId="6" fillId="4" borderId="6" xfId="0" applyFont="1" applyFill="1" applyBorder="1" applyAlignment="1">
      <alignment horizontal="left" vertical="top"/>
    </xf>
    <xf numFmtId="0" fontId="6" fillId="4" borderId="2" xfId="0" applyFont="1" applyFill="1" applyBorder="1" applyAlignment="1">
      <alignment horizontal="left" vertical="top"/>
    </xf>
    <xf numFmtId="0" fontId="6" fillId="4" borderId="19" xfId="0" applyFont="1" applyFill="1" applyBorder="1" applyAlignment="1">
      <alignment horizontal="left" vertical="top"/>
    </xf>
    <xf numFmtId="0" fontId="6" fillId="4" borderId="3" xfId="0" applyFont="1" applyFill="1" applyBorder="1" applyAlignment="1">
      <alignment horizontal="left" vertical="top"/>
    </xf>
    <xf numFmtId="0" fontId="6" fillId="2" borderId="0" xfId="0" applyFont="1" applyFill="1" applyBorder="1" applyAlignment="1">
      <alignment horizontal="left"/>
    </xf>
    <xf numFmtId="0" fontId="14" fillId="4" borderId="6" xfId="0" applyFont="1" applyFill="1" applyBorder="1"/>
    <xf numFmtId="0" fontId="14" fillId="4" borderId="2" xfId="0" applyFont="1" applyFill="1" applyBorder="1"/>
    <xf numFmtId="0" fontId="14" fillId="4" borderId="19" xfId="0" applyFont="1" applyFill="1" applyBorder="1" applyAlignment="1">
      <alignment vertical="top" wrapText="1"/>
    </xf>
    <xf numFmtId="0" fontId="29" fillId="4" borderId="16" xfId="0" applyFont="1" applyFill="1" applyBorder="1"/>
    <xf numFmtId="167" fontId="7" fillId="4" borderId="6" xfId="1" applyNumberFormat="1" applyFont="1" applyFill="1" applyBorder="1"/>
    <xf numFmtId="167" fontId="7" fillId="4" borderId="2" xfId="1" applyNumberFormat="1" applyFont="1" applyFill="1" applyBorder="1"/>
    <xf numFmtId="167" fontId="7" fillId="4" borderId="3" xfId="1" applyNumberFormat="1" applyFont="1" applyFill="1" applyBorder="1"/>
    <xf numFmtId="171" fontId="29" fillId="4" borderId="6" xfId="0" applyNumberFormat="1" applyFont="1" applyFill="1" applyBorder="1"/>
    <xf numFmtId="171" fontId="29" fillId="4" borderId="2" xfId="0" applyNumberFormat="1" applyFont="1" applyFill="1" applyBorder="1"/>
    <xf numFmtId="171" fontId="29" fillId="4" borderId="3" xfId="0" applyNumberFormat="1" applyFont="1" applyFill="1" applyBorder="1"/>
    <xf numFmtId="0" fontId="14" fillId="4" borderId="19" xfId="0" applyFont="1" applyFill="1" applyBorder="1" applyAlignment="1">
      <alignment vertical="top"/>
    </xf>
    <xf numFmtId="0" fontId="4" fillId="2" borderId="0" xfId="0" quotePrefix="1" applyFont="1" applyFill="1" applyAlignment="1">
      <alignment horizontal="left"/>
    </xf>
    <xf numFmtId="0" fontId="4" fillId="2" borderId="0" xfId="0" quotePrefix="1" applyFont="1" applyFill="1"/>
    <xf numFmtId="0" fontId="23" fillId="2" borderId="0" xfId="0" applyFont="1" applyFill="1"/>
    <xf numFmtId="170" fontId="36" fillId="2" borderId="0" xfId="1" quotePrefix="1" applyNumberFormat="1" applyFont="1" applyFill="1"/>
    <xf numFmtId="10" fontId="36" fillId="2" borderId="0" xfId="2" quotePrefix="1" applyNumberFormat="1" applyFont="1" applyFill="1"/>
    <xf numFmtId="9" fontId="36" fillId="2" borderId="0" xfId="2" quotePrefix="1" applyFont="1" applyFill="1"/>
    <xf numFmtId="0" fontId="7" fillId="2" borderId="6" xfId="0" applyFont="1" applyFill="1" applyBorder="1"/>
    <xf numFmtId="0" fontId="8" fillId="2" borderId="11" xfId="0" applyFont="1" applyFill="1" applyBorder="1"/>
    <xf numFmtId="0" fontId="8" fillId="2" borderId="14" xfId="0" applyFont="1" applyFill="1" applyBorder="1"/>
    <xf numFmtId="170" fontId="7" fillId="2" borderId="5" xfId="1" applyNumberFormat="1" applyFont="1" applyFill="1" applyBorder="1"/>
    <xf numFmtId="170" fontId="7" fillId="2" borderId="0" xfId="1" applyNumberFormat="1" applyFont="1" applyFill="1" applyBorder="1"/>
    <xf numFmtId="0" fontId="7" fillId="0" borderId="0" xfId="0" applyFont="1"/>
    <xf numFmtId="0" fontId="3" fillId="2" borderId="0" xfId="0" applyFont="1" applyFill="1" applyAlignment="1">
      <alignment horizontal="left"/>
    </xf>
    <xf numFmtId="0" fontId="8" fillId="2" borderId="0" xfId="0" applyFont="1" applyFill="1" applyAlignment="1">
      <alignment horizontal="left" wrapText="1"/>
    </xf>
    <xf numFmtId="0" fontId="14" fillId="2" borderId="11" xfId="0" applyFont="1" applyFill="1" applyBorder="1" applyAlignment="1">
      <alignment horizontal="left" vertical="top" wrapText="1"/>
    </xf>
    <xf numFmtId="166" fontId="14" fillId="2" borderId="10" xfId="1" applyNumberFormat="1" applyFont="1" applyFill="1" applyBorder="1" applyAlignment="1">
      <alignment horizontal="center"/>
    </xf>
    <xf numFmtId="166" fontId="14" fillId="0" borderId="11" xfId="1" applyNumberFormat="1" applyFont="1" applyFill="1" applyBorder="1" applyAlignment="1">
      <alignment horizontal="center"/>
    </xf>
    <xf numFmtId="166" fontId="14" fillId="2" borderId="11" xfId="1" applyNumberFormat="1" applyFont="1" applyFill="1" applyBorder="1" applyAlignment="1">
      <alignment horizontal="center"/>
    </xf>
    <xf numFmtId="0" fontId="7" fillId="2" borderId="20" xfId="0" applyFont="1" applyFill="1" applyBorder="1" applyAlignment="1">
      <alignment horizontal="left"/>
    </xf>
    <xf numFmtId="0" fontId="14" fillId="2" borderId="17" xfId="0" applyFont="1" applyFill="1" applyBorder="1" applyAlignment="1">
      <alignment horizontal="left" vertical="top" wrapText="1"/>
    </xf>
    <xf numFmtId="166" fontId="14" fillId="2" borderId="10" xfId="1" applyNumberFormat="1" applyFont="1" applyFill="1" applyBorder="1"/>
    <xf numFmtId="0" fontId="14" fillId="2" borderId="17" xfId="0" applyFont="1" applyFill="1" applyBorder="1" applyAlignment="1">
      <alignment horizontal="left"/>
    </xf>
    <xf numFmtId="166" fontId="14" fillId="2" borderId="5" xfId="1" applyNumberFormat="1" applyFont="1" applyFill="1" applyBorder="1" applyAlignment="1">
      <alignment horizontal="left" vertical="top"/>
    </xf>
    <xf numFmtId="0" fontId="14" fillId="2" borderId="17" xfId="0" applyFont="1" applyFill="1" applyBorder="1" applyAlignment="1">
      <alignment horizontal="left" wrapText="1"/>
    </xf>
    <xf numFmtId="166" fontId="14" fillId="2" borderId="10" xfId="1" applyNumberFormat="1" applyFont="1" applyFill="1" applyBorder="1" applyAlignment="1">
      <alignment vertical="top"/>
    </xf>
    <xf numFmtId="0" fontId="14" fillId="2" borderId="4" xfId="0" applyFont="1" applyFill="1" applyBorder="1" applyAlignment="1">
      <alignment horizontal="left"/>
    </xf>
    <xf numFmtId="0" fontId="7" fillId="4" borderId="6" xfId="0" applyFont="1" applyFill="1" applyBorder="1" applyAlignment="1">
      <alignment horizontal="right"/>
    </xf>
    <xf numFmtId="0" fontId="7" fillId="4" borderId="2" xfId="0" applyFont="1" applyFill="1" applyBorder="1" applyAlignment="1">
      <alignment horizontal="right"/>
    </xf>
    <xf numFmtId="0" fontId="29" fillId="4" borderId="16" xfId="0" applyFont="1" applyFill="1" applyBorder="1" applyAlignment="1">
      <alignment horizontal="right"/>
    </xf>
    <xf numFmtId="0" fontId="7" fillId="4" borderId="3" xfId="0" applyFont="1" applyFill="1" applyBorder="1" applyAlignment="1">
      <alignment horizontal="right"/>
    </xf>
    <xf numFmtId="167" fontId="7" fillId="2" borderId="5" xfId="0" applyNumberFormat="1" applyFont="1" applyFill="1" applyBorder="1" applyAlignment="1">
      <alignment horizontal="right" vertical="top"/>
    </xf>
    <xf numFmtId="167" fontId="7" fillId="2" borderId="0" xfId="0" applyNumberFormat="1" applyFont="1" applyFill="1" applyAlignment="1">
      <alignment horizontal="right" vertical="top"/>
    </xf>
    <xf numFmtId="167" fontId="7" fillId="2" borderId="18" xfId="0" applyNumberFormat="1" applyFont="1" applyFill="1" applyBorder="1" applyAlignment="1">
      <alignment horizontal="right" vertical="top"/>
    </xf>
    <xf numFmtId="167" fontId="7" fillId="2" borderId="1" xfId="0" applyNumberFormat="1" applyFont="1" applyFill="1" applyBorder="1" applyAlignment="1">
      <alignment horizontal="right" vertical="top"/>
    </xf>
    <xf numFmtId="0" fontId="7" fillId="2" borderId="1" xfId="0" applyFont="1" applyFill="1" applyBorder="1" applyAlignment="1">
      <alignment horizontal="right"/>
    </xf>
    <xf numFmtId="0" fontId="7" fillId="2" borderId="5" xfId="0" applyFont="1" applyFill="1" applyBorder="1" applyAlignment="1">
      <alignment horizontal="right"/>
    </xf>
    <xf numFmtId="0" fontId="29" fillId="4" borderId="6" xfId="0" applyFont="1" applyFill="1" applyBorder="1" applyAlignment="1">
      <alignment horizontal="right"/>
    </xf>
    <xf numFmtId="167" fontId="7" fillId="2" borderId="18" xfId="0" applyNumberFormat="1" applyFont="1" applyFill="1" applyBorder="1" applyAlignment="1">
      <alignment horizontal="right"/>
    </xf>
    <xf numFmtId="167" fontId="7" fillId="2" borderId="0" xfId="0" applyNumberFormat="1" applyFont="1" applyFill="1" applyBorder="1" applyAlignment="1">
      <alignment horizontal="right"/>
    </xf>
    <xf numFmtId="167" fontId="7" fillId="2" borderId="0" xfId="0" applyNumberFormat="1" applyFont="1" applyFill="1" applyBorder="1" applyAlignment="1">
      <alignment horizontal="right" vertical="top"/>
    </xf>
    <xf numFmtId="167" fontId="7" fillId="2" borderId="14" xfId="0" applyNumberFormat="1" applyFont="1" applyFill="1" applyBorder="1" applyAlignment="1">
      <alignment horizontal="right" vertical="top"/>
    </xf>
    <xf numFmtId="165" fontId="7" fillId="2" borderId="1" xfId="2" applyNumberFormat="1" applyFont="1" applyFill="1" applyBorder="1" applyAlignment="1">
      <alignment horizontal="right"/>
    </xf>
    <xf numFmtId="0" fontId="29" fillId="4" borderId="3" xfId="0" applyFont="1" applyFill="1" applyBorder="1" applyAlignment="1">
      <alignment horizontal="right"/>
    </xf>
    <xf numFmtId="172" fontId="7" fillId="2" borderId="0" xfId="0" applyNumberFormat="1" applyFont="1" applyFill="1" applyBorder="1" applyAlignment="1">
      <alignment horizontal="right"/>
    </xf>
    <xf numFmtId="172" fontId="7" fillId="2" borderId="14" xfId="0" applyNumberFormat="1" applyFont="1" applyFill="1" applyBorder="1" applyAlignment="1">
      <alignment horizontal="right"/>
    </xf>
    <xf numFmtId="172" fontId="7" fillId="2" borderId="1" xfId="0" applyNumberFormat="1" applyFont="1" applyFill="1" applyBorder="1" applyAlignment="1">
      <alignment horizontal="right"/>
    </xf>
    <xf numFmtId="172" fontId="7" fillId="2" borderId="2" xfId="0" applyNumberFormat="1" applyFont="1" applyFill="1" applyBorder="1" applyAlignment="1">
      <alignment horizontal="right"/>
    </xf>
    <xf numFmtId="172" fontId="7" fillId="2" borderId="3" xfId="0" applyNumberFormat="1" applyFont="1" applyFill="1" applyBorder="1" applyAlignment="1">
      <alignment horizontal="right"/>
    </xf>
    <xf numFmtId="172" fontId="7" fillId="2" borderId="0" xfId="0" applyNumberFormat="1" applyFont="1" applyFill="1" applyAlignment="1">
      <alignment horizontal="right"/>
    </xf>
    <xf numFmtId="172" fontId="7" fillId="2" borderId="1" xfId="0" applyNumberFormat="1" applyFont="1" applyFill="1" applyBorder="1" applyAlignment="1">
      <alignment horizontal="right" vertical="top"/>
    </xf>
    <xf numFmtId="172" fontId="7" fillId="2" borderId="0" xfId="0" applyNumberFormat="1" applyFont="1" applyFill="1" applyBorder="1" applyAlignment="1">
      <alignment horizontal="right" vertical="top"/>
    </xf>
    <xf numFmtId="172" fontId="7" fillId="2" borderId="0" xfId="0" applyNumberFormat="1" applyFont="1" applyFill="1" applyAlignment="1">
      <alignment horizontal="right" vertical="top"/>
    </xf>
    <xf numFmtId="172" fontId="7" fillId="4" borderId="6" xfId="0" applyNumberFormat="1" applyFont="1" applyFill="1" applyBorder="1" applyAlignment="1">
      <alignment horizontal="right"/>
    </xf>
    <xf numFmtId="172" fontId="7" fillId="4" borderId="2" xfId="0" applyNumberFormat="1" applyFont="1" applyFill="1" applyBorder="1" applyAlignment="1">
      <alignment horizontal="right"/>
    </xf>
    <xf numFmtId="172" fontId="29" fillId="4" borderId="3" xfId="0" applyNumberFormat="1" applyFont="1" applyFill="1" applyBorder="1" applyAlignment="1">
      <alignment horizontal="right"/>
    </xf>
    <xf numFmtId="0" fontId="8" fillId="2" borderId="1" xfId="0" applyFont="1" applyFill="1" applyBorder="1" applyAlignment="1">
      <alignment horizontal="right"/>
    </xf>
    <xf numFmtId="0" fontId="8" fillId="2" borderId="5" xfId="0" applyFont="1" applyFill="1" applyBorder="1" applyAlignment="1">
      <alignment horizontal="right"/>
    </xf>
    <xf numFmtId="172" fontId="14" fillId="2" borderId="0" xfId="0" applyNumberFormat="1" applyFont="1" applyFill="1" applyBorder="1" applyAlignment="1">
      <alignment horizontal="right"/>
    </xf>
    <xf numFmtId="172" fontId="14" fillId="2" borderId="1" xfId="0" applyNumberFormat="1" applyFont="1" applyFill="1" applyBorder="1" applyAlignment="1">
      <alignment horizontal="right"/>
    </xf>
    <xf numFmtId="167" fontId="7" fillId="0" borderId="0" xfId="0" applyNumberFormat="1" applyFont="1" applyAlignment="1">
      <alignment horizontal="right" vertical="top"/>
    </xf>
    <xf numFmtId="172" fontId="7" fillId="2" borderId="5" xfId="0" applyNumberFormat="1" applyFont="1" applyFill="1" applyBorder="1" applyAlignment="1">
      <alignment horizontal="right"/>
    </xf>
    <xf numFmtId="172" fontId="7" fillId="2" borderId="6" xfId="0" applyNumberFormat="1" applyFont="1" applyFill="1" applyBorder="1" applyAlignment="1">
      <alignment horizontal="right"/>
    </xf>
    <xf numFmtId="0" fontId="14" fillId="2" borderId="17" xfId="0" applyFont="1" applyFill="1" applyBorder="1"/>
    <xf numFmtId="172" fontId="14" fillId="2" borderId="5" xfId="0" applyNumberFormat="1" applyFont="1" applyFill="1" applyBorder="1" applyAlignment="1">
      <alignment horizontal="right"/>
    </xf>
    <xf numFmtId="0" fontId="6" fillId="2" borderId="0" xfId="0" applyFont="1" applyFill="1" applyAlignment="1">
      <alignment horizontal="center"/>
    </xf>
    <xf numFmtId="0" fontId="14" fillId="2" borderId="0" xfId="0" applyFont="1" applyFill="1" applyBorder="1" applyAlignment="1">
      <alignment horizontal="center"/>
    </xf>
    <xf numFmtId="0" fontId="14" fillId="0" borderId="0" xfId="0" applyFont="1" applyBorder="1" applyAlignment="1">
      <alignment horizontal="center"/>
    </xf>
    <xf numFmtId="0" fontId="7" fillId="2" borderId="0" xfId="1" applyNumberFormat="1" applyFont="1" applyFill="1" applyAlignment="1">
      <alignment horizontal="left" vertical="top" wrapText="1"/>
    </xf>
    <xf numFmtId="0" fontId="7" fillId="2" borderId="0" xfId="0" applyFont="1" applyFill="1" applyAlignment="1"/>
    <xf numFmtId="0" fontId="4" fillId="2" borderId="0" xfId="0" applyFont="1" applyFill="1" applyAlignment="1">
      <alignment wrapText="1"/>
    </xf>
    <xf numFmtId="0" fontId="7" fillId="2" borderId="0" xfId="0" applyFont="1" applyFill="1" applyAlignment="1">
      <alignment wrapText="1"/>
    </xf>
    <xf numFmtId="0" fontId="4" fillId="2" borderId="0" xfId="0" applyFont="1" applyFill="1" applyAlignment="1">
      <alignment horizontal="left" vertical="top" wrapText="1"/>
    </xf>
    <xf numFmtId="0" fontId="7" fillId="0" borderId="0" xfId="0" applyFont="1" applyAlignment="1">
      <alignment wrapText="1"/>
    </xf>
  </cellXfs>
  <cellStyles count="6">
    <cellStyle name="Comma" xfId="1" builtinId="3"/>
    <cellStyle name="Currency" xfId="3" builtinId="4"/>
    <cellStyle name="Normal" xfId="0" builtinId="0"/>
    <cellStyle name="Normal 145 2" xfId="4" xr:uid="{EF305FF3-4595-4242-8766-A9A40AB74F62}"/>
    <cellStyle name="Normal 2" xfId="5" xr:uid="{8929B696-CD54-45E7-8CCC-523F4048DDB2}"/>
    <cellStyle name="Percent" xfId="2" builtinId="5"/>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3" Type="http://schemas.openxmlformats.org/officeDocument/2006/relationships/worksheet" Target="worksheets/sheet3.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41" Type="http://schemas.openxmlformats.org/officeDocument/2006/relationships/externalLink" Target="externalLinks/externalLink3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NANCLS\WESTMARK\1996\JAN\B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PSGFAP02001\SharedINGRE\org\ream\Finance\Global\2005\Reporting%20Output%20MA\05\AuM\Hulpfile%20Europe%200520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bre-my.sharepoint.com/Users/Daniel.Morrison/Desktop/M&amp;A%20Deals/2015%20Deals/Johnson%20&amp;%20Wood/Funds%20Flow/Users/mepinkha/AppData/Local/Microsoft/Windows/Temporary%20Internet%20Files/Content.Outlook/WC6IMU57/POWER5.XLA"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irginblue.internal\vault$\Management\Management%20Reports\Virgin%20Management\Blue_M02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fofs3003\vol1\TAX\E\EEI66759\ElronDCF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7pnxj1s\CasewareData\MONTH%20END\JUN%2003%20FINAN%20v.4%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GROUPA\373%20-%20CHN\Accounts\12-31-03%20Accounts\12-31-03%20CHN%20Account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VSC\LOCAL-PUB\DATA\aLOCAL\Thien\DATA\Sogia\SogiaN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GROUPA\382%20-%20Aurora\Accounts\09-30-03%20ALA%20Account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ROUPA\343%20-%20AIL\Accounting\9-30-03%20Accounts\Accounts%2009-30-0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virginblue.internal\vault$\Management\Management%20Reports\Virgin%20Management\Blue_M02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Group\FINData\Treasury\cashflow\Bank%20Bills\Bills_v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VERYONE\CAROLYN\FINANCLS\CBCH\1996\JAN\INCO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eams/202010kCollaboration/Shared%20Documents/General/2021%20Q3/Working%20files/Q3%20Supplemental%20Disclosure/Q3%202021%20CBRE%20Supplemental%20Disclosure_rounding%20adj.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jpazzia/AppData/Local/Microsoft/Windows/INetCache/Content.Outlook/BRK11JAV/CBRE-Q2_2019%20Supplemental%20Disclosure%20DRAFT%20with%20new%20REI%20metrics.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Team-Account\Team-GLBLRPTG\sec-10k_10q_8k\2020.Q1\Press%20Release\Investors%20Supplemental\2020%20CBRE-Supplemental-Disclosure%20(formulas)_v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fofs3003\vol1\JOBS\NXTREND\GOREDCF.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virginblue.internal\vault$\WINNT\Profiles\lynchn\Temporary%20Internet%20Files\OLK3\Treasury%20Cash%20Flo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U:\DOCUME~1\skumar61\LOCALS~1\Temp\notesC937E0\WINDOWS\TEMP\WINDOWS\TEMP\WINDOWS\TEMP\Month%20End\Month%20End\MASTER%20-%20GVSS%20Cost%20Center%20Flash%20Repor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Uslan1gtsfp02\tls_lan1_grp\Documents%20and%20Settings\jli121\My%20Documents\CBRE%20Provision\Q1%202006\Provision%20template%20from%20D&amp;T.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Worksheet%20in%206430.04%20Temporary%20Item%20Scoping"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USLAN1GTSFP02\TLS_LAN1_Grp\DOCUME~1\WMCCAU~1\LOCALS~1\Temp\notes3C72B0\100-130%20-%20CBRE%20Q4%202006%20-%20Updated%20to%20Include%20TCC%20(in%20progres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Il-tlvnas001\ts\Documents%20and%20Settings\yzaltsman.000\Local%20Settings\Temp\Documents%20and%20Settings\yzaltsman.000\Local%20Settings\Temp\DOCUME~1\YZALTS~1.000\LOCALS~1\Temp\variance\projects\2003\baran\Variance\Projects\Baran\FINAL4.xls?CA124171" TargetMode="External"/><Relationship Id="rId1" Type="http://schemas.openxmlformats.org/officeDocument/2006/relationships/externalLinkPath" Target="file:///\\CA124171\FINAL4.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C)%206430.02%20Permanent%20Analysi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cbre-my.sharepoint.com/Groups7/Finance7/Global%20Reporting/External%20Reporting/2010/Q1%202010/Earnings%20Release/FD%20Stats%20FRB/FD%20_FRB%20Stat%20Q1%20'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papps4\Data\C\Onesource%20HO%20finance\Trading%20Summaries\FY07%20Trading%20summaries\March%202007\Profit%20&amp;%20Loss%20Mar%200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cbre-my.sharepoint.com/E:/DATA/XLS/OTHER/1997CON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ocuments%20and%20Settings\WhittinN\Local%20Settings\Temporary%20Internet%20Files\OLK68\Models\Centek\Koch%20Valuation%20Model%20-%20Cente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FINANCLS\CBCH\1996\JAN\INCOM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bre-my.sharepoint.com/org/ream/Finance/Global/2005/Reporting%20Output%20MA/05/AuM/Hulpfile%20Europe%20052005.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NANCIA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BEV"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bre-my.sharepoint.com/excel/working/MFM2_09_Financial_Analysis%20Ex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1"/>
      <sheetName val="pg3"/>
      <sheetName val="ytd"/>
      <sheetName val="curr mo"/>
      <sheetName val="soc"/>
      <sheetName val="soc2"/>
      <sheetName val="consolidated in Millions"/>
      <sheetName val="consolidated in thousands"/>
      <sheetName val="detail"/>
      <sheetName val="(REI)adjust JE"/>
      <sheetName val="NAcons"/>
      <sheetName val="curr yr bs"/>
      <sheetName val="(NA) elim all"/>
      <sheetName val="(NA) comparative BS"/>
      <sheetName val="(Cons) comparative BS"/>
      <sheetName val="CQ to PQ flucts"/>
      <sheetName val="QTD Variance"/>
      <sheetName val="科目余额表"/>
      <sheetName val="Breakdown"/>
      <sheetName val="Sheet1"/>
      <sheetName val="Selection"/>
      <sheetName val="Category"/>
      <sheetName val="Summary"/>
      <sheetName val="Allocation"/>
      <sheetName val="Partner Information"/>
      <sheetName val="Input"/>
      <sheetName val="Dropdowns"/>
      <sheetName val="Rates"/>
      <sheetName val="F - Data"/>
      <sheetName val="Settings"/>
      <sheetName val="Detail1-4"/>
      <sheetName val="MSS"/>
      <sheetName val="O2"/>
      <sheetName val="General"/>
      <sheetName val="K3"/>
      <sheetName val="a9b"/>
      <sheetName val="C1"/>
      <sheetName val="A5"/>
      <sheetName val="A1"/>
      <sheetName val="Rollover Tables"/>
      <sheetName val="G1"/>
      <sheetName val="Info3"/>
      <sheetName val="Index"/>
      <sheetName val="K1"/>
      <sheetName val="K2"/>
      <sheetName val="PRepository"/>
      <sheetName val="MyRepository"/>
      <sheetName val="Control"/>
      <sheetName val="Inst&amp;Def"/>
      <sheetName val="Drop Down - CAPEX"/>
      <sheetName val="CBC Cons"/>
      <sheetName val="Lookups"/>
      <sheetName val="ValueList_Helper"/>
      <sheetName val="Admin"/>
      <sheetName val="Drop down"/>
      <sheetName val="Dropdown"/>
      <sheetName val="PickList"/>
      <sheetName val="D.9 Drop downs"/>
      <sheetName val="Drop Downs"/>
      <sheetName val="LOB - Revenue &amp; EBITDA"/>
      <sheetName val="Assumptions"/>
      <sheetName val="Ops Assumptions"/>
      <sheetName val="NA Dash"/>
      <sheetName val="MXF-Teams"/>
      <sheetName val="80-1 (Pre) July Domestic TB"/>
      <sheetName val="Menu"/>
      <sheetName val="Driver"/>
      <sheetName val="curr_mo"/>
      <sheetName val="consolidated_in_Millions"/>
      <sheetName val="consolidated_in_thousands"/>
      <sheetName val="(REI)adjust_JE"/>
      <sheetName val="curr_yr_bs"/>
      <sheetName val="(NA)_elim_all"/>
      <sheetName val="(NA)_comparative_BS"/>
      <sheetName val="(Cons)_comparative_BS"/>
      <sheetName val="CQ_to_PQ_flucts"/>
      <sheetName val="QTD_Variance"/>
      <sheetName val="F_-_Data"/>
      <sheetName val="Partner_Information"/>
      <sheetName val="Rollover_Tables"/>
      <sheetName val="Drop_Down_-_CAPEX"/>
      <sheetName val="CBC_Cons"/>
      <sheetName val="Drop_down"/>
      <sheetName val="D_9_Drop_downs"/>
      <sheetName val="Drop_Downs"/>
      <sheetName val="LOB_-_Revenue_&amp;_EBITDA"/>
      <sheetName val="Instructions"/>
      <sheetName val="Action Plan"/>
      <sheetName val="GWS"/>
      <sheetName val="Advisory"/>
      <sheetName val="Recs"/>
      <sheetName val="TB"/>
      <sheetName val="Cleared Contra"/>
      <sheetName val="Recs x TB"/>
      <sheetName val="List"/>
      <sheetName val="Lookup"/>
      <sheetName val="141400"/>
      <sheetName val="Summary (2)"/>
      <sheetName val="Release"/>
      <sheetName val="Jan-Dec19"/>
      <sheetName val="Jan-Dec18 Data"/>
      <sheetName val="Release Apr19"/>
      <sheetName val="West Auckland"/>
      <sheetName val="South Auckland"/>
      <sheetName val="Wellington"/>
      <sheetName val="Key"/>
      <sheetName val="Instructions (ME Pack)"/>
      <sheetName val="MTD Top 10 Deals"/>
      <sheetName val="Debt Tab"/>
      <sheetName val="MTD (v Bud)"/>
      <sheetName val="MTD (v PY)"/>
      <sheetName val="QTD (v PY)"/>
      <sheetName val="YTD (v Bud)"/>
      <sheetName val="YTD (v PY)"/>
      <sheetName val="Instructions (FC Pack)"/>
      <sheetName val="Forecast Top 10 Deals"/>
      <sheetName val="FYF (v Bud)"/>
      <sheetName val="FYF (v Pr Fcst)"/>
      <sheetName val="FYF (v PY)"/>
      <sheetName val="Risks + Opps"/>
      <sheetName val="FX"/>
      <sheetName val="TM1 Snapshot"/>
      <sheetName val="TM1 Slice"/>
      <sheetName val="curr_mo1"/>
      <sheetName val="consolidated_in_Millions1"/>
      <sheetName val="consolidated_in_thousands1"/>
      <sheetName val="(REI)adjust_JE1"/>
      <sheetName val="curr_yr_bs1"/>
      <sheetName val="(NA)_elim_all1"/>
      <sheetName val="(NA)_comparative_BS1"/>
      <sheetName val="(Cons)_comparative_BS1"/>
      <sheetName val="CQ_to_PQ_flucts1"/>
      <sheetName val="QTD_Variance1"/>
      <sheetName val="Partner_Information1"/>
      <sheetName val="F_-_Data1"/>
      <sheetName val="Rollover_Tables1"/>
      <sheetName val="Drop_Down_-_CAPEX1"/>
      <sheetName val="CBC_Cons1"/>
      <sheetName val="Drop_down1"/>
      <sheetName val="D_9_Drop_downs1"/>
      <sheetName val="Drop_Downs1"/>
      <sheetName val="LOB_-_Revenue_&amp;_EBITDA1"/>
      <sheetName val="Ops_Assumptions"/>
      <sheetName val="NA_Dash"/>
      <sheetName val="80-1_(Pre)_July_Domestic_TB"/>
      <sheetName val="BS"/>
      <sheetName val="Breakdown A Graph (2)"/>
      <sheetName val="Graphs"/>
      <sheetName val="Credit Calc"/>
      <sheetName val="Lists"/>
      <sheetName val="curr_mo2"/>
      <sheetName val="consolidated_in_Millions2"/>
      <sheetName val="consolidated_in_thousands2"/>
      <sheetName val="(REI)adjust_JE2"/>
      <sheetName val="curr_yr_bs2"/>
      <sheetName val="(NA)_elim_all2"/>
      <sheetName val="(NA)_comparative_BS2"/>
      <sheetName val="(Cons)_comparative_BS2"/>
      <sheetName val="CQ_to_PQ_flucts2"/>
      <sheetName val="QTD_Variance2"/>
      <sheetName val="Partner_Information2"/>
      <sheetName val="F_-_Data2"/>
      <sheetName val="Rollover_Tables2"/>
      <sheetName val="CBC_Cons2"/>
      <sheetName val="Drop_Down_-_CAPEX2"/>
      <sheetName val="Drop_down2"/>
      <sheetName val="D_9_Drop_downs2"/>
      <sheetName val="Drop_Downs2"/>
      <sheetName val="LOB_-_Revenue_&amp;_EBITDA2"/>
      <sheetName val="Ops_Assumptions1"/>
      <sheetName val="NA_Dash1"/>
      <sheetName val="80-1_(Pre)_July_Domestic_TB1"/>
      <sheetName val="Action_Plan"/>
      <sheetName val="Cleared_Contra"/>
      <sheetName val="Recs_x_TB"/>
      <sheetName val="Summary_(2)"/>
      <sheetName val="Jan-Dec18_Data"/>
      <sheetName val="Release_Apr19"/>
      <sheetName val="West_Auckland"/>
      <sheetName val="South_Auckland"/>
      <sheetName val="Instructions_(ME_Pack)"/>
      <sheetName val="MTD_Top_10_Deals"/>
      <sheetName val="Debt_Tab"/>
      <sheetName val="MTD_(v_Bud)"/>
      <sheetName val="MTD_(v_PY)"/>
      <sheetName val="QTD_(v_PY)"/>
      <sheetName val="YTD_(v_Bud)"/>
      <sheetName val="YTD_(v_PY)"/>
      <sheetName val="Instructions_(FC_Pack)"/>
      <sheetName val="Forecast_Top_10_Deals"/>
      <sheetName val="FYF_(v_Bud)"/>
      <sheetName val="FYF_(v_Pr_Fcst)"/>
      <sheetName val="FYF_(v_PY)"/>
      <sheetName val="Risks_+_Opps"/>
      <sheetName val="TM1_Snapshot"/>
      <sheetName val="TM1_Slice"/>
      <sheetName val="Breakdown_A_Graph_(2)"/>
      <sheetName val="Credit_Calc"/>
      <sheetName val="curr_mo3"/>
      <sheetName val="consolidated_in_Millions3"/>
      <sheetName val="consolidated_in_thousands3"/>
      <sheetName val="(REI)adjust_JE3"/>
      <sheetName val="curr_yr_bs3"/>
      <sheetName val="(NA)_elim_all3"/>
      <sheetName val="(NA)_comparative_BS3"/>
      <sheetName val="(Cons)_comparative_BS3"/>
      <sheetName val="CQ_to_PQ_flucts3"/>
      <sheetName val="QTD_Variance3"/>
      <sheetName val="Partner_Information3"/>
      <sheetName val="F_-_Data3"/>
      <sheetName val="Rollover_Tables3"/>
      <sheetName val="CBC_Cons3"/>
      <sheetName val="Drop_Down_-_CAPEX3"/>
      <sheetName val="Drop_down3"/>
      <sheetName val="D_9_Drop_downs3"/>
      <sheetName val="Drop_Downs3"/>
      <sheetName val="LOB_-_Revenue_&amp;_EBITDA3"/>
      <sheetName val="Ops_Assumptions2"/>
      <sheetName val="NA_Dash2"/>
      <sheetName val="80-1_(Pre)_July_Domestic_TB2"/>
      <sheetName val="Action_Plan1"/>
      <sheetName val="Cleared_Contra1"/>
      <sheetName val="Recs_x_TB1"/>
      <sheetName val="Summary_(2)1"/>
      <sheetName val="Jan-Dec18_Data1"/>
      <sheetName val="Release_Apr191"/>
      <sheetName val="West_Auckland1"/>
      <sheetName val="South_Auckland1"/>
      <sheetName val="Instructions_(ME_Pack)1"/>
      <sheetName val="MTD_Top_10_Deals1"/>
      <sheetName val="Debt_Tab1"/>
      <sheetName val="MTD_(v_Bud)1"/>
      <sheetName val="MTD_(v_PY)1"/>
      <sheetName val="QTD_(v_PY)1"/>
      <sheetName val="YTD_(v_Bud)1"/>
      <sheetName val="YTD_(v_PY)1"/>
      <sheetName val="Instructions_(FC_Pack)1"/>
      <sheetName val="Forecast_Top_10_Deals1"/>
      <sheetName val="FYF_(v_Bud)1"/>
      <sheetName val="FYF_(v_Pr_Fcst)1"/>
      <sheetName val="FYF_(v_PY)1"/>
      <sheetName val="Risks_+_Opps1"/>
      <sheetName val="TM1_Snapshot1"/>
      <sheetName val="TM1_Slice1"/>
      <sheetName val="Breakdown_A_Graph_(2)1"/>
      <sheetName val="Credit_Calc1"/>
      <sheetName val="FAS 5 "/>
      <sheetName val="sample"/>
      <sheetName val="PivotAR"/>
      <sheetName val="Calculation"/>
      <sheetName val="Sheet6"/>
      <sheetName val="Pivot from RECS"/>
      <sheetName val="Rec Pivot"/>
      <sheetName val="Final"/>
      <sheetName val="Comparison "/>
      <sheetName val="AR Pivot"/>
      <sheetName val="AR Aging"/>
      <sheetName val="Sheet7"/>
      <sheetName val="Contra check"/>
      <sheetName val="curr_mo4"/>
      <sheetName val="consolidated_in_Millions4"/>
      <sheetName val="consolidated_in_thousands4"/>
      <sheetName val="(REI)adjust_JE4"/>
      <sheetName val="curr_yr_bs4"/>
      <sheetName val="(NA)_elim_all4"/>
      <sheetName val="(NA)_comparative_BS4"/>
      <sheetName val="(Cons)_comparative_BS4"/>
      <sheetName val="CQ_to_PQ_flucts4"/>
      <sheetName val="QTD_Variance4"/>
      <sheetName val="Partner_Information4"/>
      <sheetName val="CBC_Cons4"/>
      <sheetName val="F_-_Data4"/>
      <sheetName val="Drop_Down_-_CAPEX4"/>
      <sheetName val="Rollover_Tables4"/>
      <sheetName val="Drop_down4"/>
      <sheetName val="Drop_Downs4"/>
      <sheetName val="D_9_Drop_downs4"/>
      <sheetName val="LOB_-_Revenue_&amp;_EBITDA4"/>
      <sheetName val="Ops_Assumptions3"/>
      <sheetName val="NA_Dash3"/>
      <sheetName val="80-1_(Pre)_July_Domestic_TB3"/>
      <sheetName val="Action_Plan2"/>
      <sheetName val="Cleared_Contra2"/>
      <sheetName val="Recs_x_TB2"/>
      <sheetName val="Summary_(2)2"/>
      <sheetName val="Jan-Dec18_Data2"/>
      <sheetName val="Release_Apr192"/>
      <sheetName val="West_Auckland2"/>
      <sheetName val="South_Auckland2"/>
      <sheetName val="Instructions_(ME_Pack)2"/>
      <sheetName val="MTD_Top_10_Deals2"/>
      <sheetName val="Debt_Tab2"/>
      <sheetName val="MTD_(v_Bud)2"/>
      <sheetName val="MTD_(v_PY)2"/>
      <sheetName val="QTD_(v_PY)2"/>
      <sheetName val="YTD_(v_Bud)2"/>
      <sheetName val="YTD_(v_PY)2"/>
      <sheetName val="Instructions_(FC_Pack)2"/>
      <sheetName val="Forecast_Top_10_Deals2"/>
      <sheetName val="FYF_(v_Bud)2"/>
      <sheetName val="FYF_(v_Pr_Fcst)2"/>
      <sheetName val="FYF_(v_PY)2"/>
      <sheetName val="Risks_+_Opps2"/>
      <sheetName val="TM1_Snapshot2"/>
      <sheetName val="TM1_Slice2"/>
      <sheetName val="Breakdown_A_Graph_(2)2"/>
      <sheetName val="Credit_Calc2"/>
      <sheetName val="FAS_5_"/>
      <sheetName val="SLICE"/>
      <sheetName val="VO"/>
      <sheetName val="FR and EBITDA by Mkt - MTD"/>
      <sheetName val="FR and EBITDA by Mkt - QTD"/>
      <sheetName val="FR and EBITDA by Mkt - YTD"/>
      <sheetName val="Trended - Fee Revenue"/>
      <sheetName val="Lkup"/>
      <sheetName val="Revenue Identified - SGD"/>
      <sheetName val="1.Cost Savings - IP-Resi SGD"/>
      <sheetName val="2.Cost Savings - IP-ExResi SG"/>
      <sheetName val="3.Cost Savings - Office SGD"/>
      <sheetName val="4.Cost Savings - Retail SGD"/>
      <sheetName val="6.Cost Savings - TM SGD"/>
      <sheetName val="7.Cost Savings - Consulting SGD"/>
      <sheetName val="8.Cost Savings - Vals SGD"/>
      <sheetName val="9.Cost Savings - WPS SGD"/>
      <sheetName val="10.Cost Savings - PM SGD"/>
      <sheetName val="11.Cost Savings - PJM SGD"/>
      <sheetName val="12.Cost Savings - NatOps SGD"/>
      <sheetName val="Action_Plan3"/>
      <sheetName val="Cleared_Contra3"/>
      <sheetName val="Recs_x_TB3"/>
      <sheetName val="Summary_(2)3"/>
      <sheetName val="Jan-Dec18_Data3"/>
      <sheetName val="Release_Apr193"/>
      <sheetName val="West_Auckland3"/>
      <sheetName val="South_Auckland3"/>
      <sheetName val="curr_mo5"/>
      <sheetName val="consolidated_in_Millions5"/>
      <sheetName val="consolidated_in_thousands5"/>
      <sheetName val="(REI)adjust_JE5"/>
      <sheetName val="curr_yr_bs5"/>
      <sheetName val="(NA)_elim_all5"/>
      <sheetName val="(NA)_comparative_BS5"/>
      <sheetName val="(Cons)_comparative_BS5"/>
      <sheetName val="CQ_to_PQ_flucts5"/>
      <sheetName val="QTD_Variance5"/>
      <sheetName val="Partner_Information5"/>
      <sheetName val="F_-_Data5"/>
      <sheetName val="Rollover_Tables5"/>
      <sheetName val="Drop_Down_-_CAPEX5"/>
      <sheetName val="CBC_Cons5"/>
      <sheetName val="Drop_down5"/>
      <sheetName val="D_9_Drop_downs5"/>
      <sheetName val="Drop_Downs5"/>
      <sheetName val="LOB_-_Revenue_&amp;_EBITDA5"/>
      <sheetName val="Ops_Assumptions4"/>
      <sheetName val="NA_Dash4"/>
      <sheetName val="80-1_(Pre)_July_Domestic_TB4"/>
      <sheetName val="Action_Plan4"/>
      <sheetName val="Cleared_Contra4"/>
      <sheetName val="Recs_x_TB4"/>
      <sheetName val="Summary_(2)4"/>
      <sheetName val="Jan-Dec18_Data4"/>
      <sheetName val="Release_Apr194"/>
      <sheetName val="West_Auckland4"/>
      <sheetName val="South_Auckland4"/>
      <sheetName val="Instructions_(ME_Pack)3"/>
      <sheetName val="MTD_Top_10_Deals3"/>
      <sheetName val="Debt_Tab3"/>
      <sheetName val="MTD_(v_Bud)3"/>
      <sheetName val="MTD_(v_PY)3"/>
      <sheetName val="QTD_(v_PY)3"/>
      <sheetName val="YTD_(v_Bud)3"/>
      <sheetName val="YTD_(v_PY)3"/>
      <sheetName val="Instructions_(FC_Pack)3"/>
      <sheetName val="Forecast_Top_10_Deals3"/>
      <sheetName val="FYF_(v_Bud)3"/>
      <sheetName val="FYF_(v_Pr_Fcst)3"/>
      <sheetName val="FYF_(v_PY)3"/>
      <sheetName val="Risks_+_Opps3"/>
      <sheetName val="TM1_Snapshot3"/>
      <sheetName val="TM1_Slice3"/>
      <sheetName val="Breakdown_A_Graph_(2)3"/>
      <sheetName val="Credit_Calc3"/>
      <sheetName val="FAS_5_1"/>
      <sheetName val="A. 2018 DTO"/>
      <sheetName val="Pivot_from_RECS"/>
      <sheetName val="Rec_Pivot"/>
      <sheetName val="Comparison_"/>
      <sheetName val="AR_Pivot"/>
      <sheetName val="AR_Aging"/>
      <sheetName val="Contra_check"/>
      <sheetName val="curr_mo6"/>
      <sheetName val="consolidated_in_Millions6"/>
      <sheetName val="consolidated_in_thousands6"/>
      <sheetName val="(REI)adjust_JE6"/>
      <sheetName val="curr_yr_bs6"/>
      <sheetName val="(NA)_elim_all6"/>
      <sheetName val="(NA)_comparative_BS6"/>
      <sheetName val="(Cons)_comparative_BS6"/>
      <sheetName val="CQ_to_PQ_flucts6"/>
      <sheetName val="QTD_Variance6"/>
      <sheetName val="Partner_Information6"/>
      <sheetName val="F_-_Data6"/>
      <sheetName val="Rollover_Tables6"/>
      <sheetName val="Drop_Down_-_CAPEX6"/>
      <sheetName val="CBC_Cons6"/>
      <sheetName val="Drop_down6"/>
      <sheetName val="D_9_Drop_downs6"/>
      <sheetName val="Drop_Downs6"/>
      <sheetName val="LOB_-_Revenue_&amp;_EBITDA6"/>
      <sheetName val="Ops_Assumptions5"/>
      <sheetName val="NA_Dash5"/>
      <sheetName val="80-1_(Pre)_July_Domestic_TB5"/>
      <sheetName val="Action_Plan5"/>
      <sheetName val="Cleared_Contra5"/>
      <sheetName val="Recs_x_TB5"/>
      <sheetName val="Summary_(2)5"/>
      <sheetName val="Jan-Dec18_Data5"/>
      <sheetName val="Release_Apr195"/>
      <sheetName val="West_Auckland5"/>
      <sheetName val="South_Auckland5"/>
      <sheetName val="Instructions_(ME_Pack)4"/>
      <sheetName val="MTD_Top_10_Deals4"/>
      <sheetName val="Debt_Tab4"/>
      <sheetName val="MTD_(v_Bud)4"/>
      <sheetName val="MTD_(v_PY)4"/>
      <sheetName val="QTD_(v_PY)4"/>
      <sheetName val="YTD_(v_Bud)4"/>
      <sheetName val="YTD_(v_PY)4"/>
      <sheetName val="Instructions_(FC_Pack)4"/>
      <sheetName val="Forecast_Top_10_Deals4"/>
      <sheetName val="FYF_(v_Bud)4"/>
      <sheetName val="FYF_(v_Pr_Fcst)4"/>
      <sheetName val="FYF_(v_PY)4"/>
      <sheetName val="Risks_+_Opps4"/>
      <sheetName val="TM1_Snapshot4"/>
      <sheetName val="TM1_Slice4"/>
      <sheetName val="Breakdown_A_Graph_(2)4"/>
      <sheetName val="Credit_Calc4"/>
      <sheetName val="FAS_5_2"/>
      <sheetName val="FR_and_EBITDA_by_Mkt_-_MTD"/>
      <sheetName val="FR_and_EBITDA_by_Mkt_-_QTD"/>
      <sheetName val="FR_and_EBITDA_by_Mkt_-_YTD"/>
      <sheetName val="Trended_-_Fee_Revenue"/>
      <sheetName val="Revenue_Identified_-_SGD"/>
      <sheetName val="1_Cost_Savings_-_IP-Resi_SGD"/>
      <sheetName val="2_Cost_Savings_-_IP-ExResi_SG"/>
      <sheetName val="3_Cost_Savings_-_Office_SGD"/>
      <sheetName val="4_Cost_Savings_-_Retail_SGD"/>
      <sheetName val="6_Cost_Savings_-_TM_SGD"/>
      <sheetName val="7_Cost_Savings_-_Consulting_SGD"/>
      <sheetName val="8_Cost_Savings_-_Vals_SGD"/>
      <sheetName val="9_Cost_Savings_-_WPS_SGD"/>
      <sheetName val="10_Cost_Savings_-_PM_SGD"/>
      <sheetName val="11_Cost_Savings_-_PJM_SGD"/>
      <sheetName val="12_Cost_Savings_-_NatOps_SGD"/>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VB80998"/>
      <sheetName val="$ Vals (DWT)"/>
    </sheetNames>
    <sheetDataSet>
      <sheetData sheetId="0">
        <row r="11">
          <cell r="M11">
            <v>1069.5147603045625</v>
          </cell>
        </row>
      </sheetData>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WER5"/>
      <sheetName val="POWER5.XLA"/>
      <sheetName val="pellet"/>
    </sheetNames>
    <definedNames>
      <definedName name="ChangeRange"/>
      <definedName name="ContentsHelp"/>
      <definedName name="CreateTable"/>
      <definedName name="DeleteRange"/>
      <definedName name="DeleteTable"/>
      <definedName name="MerrillPrintIt"/>
      <definedName name="NewRange"/>
      <definedName name="RedefinePrintTableRange"/>
    </defined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rofit &amp; loss"/>
      <sheetName val="Balance Sheet"/>
      <sheetName val="Cash flow"/>
      <sheetName val="Group Procurement"/>
      <sheetName val="KPIs &amp; Headcounts"/>
      <sheetName val="IC Balances"/>
      <sheetName val="Commentary"/>
      <sheetName val="Charts"/>
      <sheetName val="Chart Control"/>
      <sheetName val="Datasheet"/>
      <sheetName val="Traffic Light Calc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D4" t="str">
            <v>Blue</v>
          </cell>
          <cell r="E4">
            <v>5</v>
          </cell>
          <cell r="F4">
            <v>11</v>
          </cell>
          <cell r="H4" t="str">
            <v>AUD</v>
          </cell>
        </row>
        <row r="75">
          <cell r="C75" t="str">
            <v>November</v>
          </cell>
          <cell r="F75" t="str">
            <v>Nov '02</v>
          </cell>
        </row>
        <row r="96">
          <cell r="C96">
            <v>3</v>
          </cell>
        </row>
        <row r="99">
          <cell r="C99" t="str">
            <v>AUD '000s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V"/>
      <sheetName val="2003 blended rate"/>
      <sheetName val="GUIDE"/>
      <sheetName val="MACRS"/>
      <sheetName val="TL"/>
      <sheetName val="Detailed Trial Balance"/>
      <sheetName val="All Group"/>
      <sheetName val="table"/>
      <sheetName val="4A Asset Code"/>
      <sheetName val="ElronDCF2"/>
      <sheetName val="Celsa"/>
      <sheetName val="O-1 (277)"/>
      <sheetName val="O-1 (521)"/>
      <sheetName val="O-1 (626) "/>
      <sheetName val="Sheet1"/>
      <sheetName val="Reference Tables"/>
      <sheetName val="Lookup Table"/>
      <sheetName val="Unifi-Yadkinville Table"/>
      <sheetName val="Dacron Variable Cost Table"/>
      <sheetName val="CPI Coding"/>
      <sheetName val="Info Page"/>
      <sheetName val="5471 p 1"/>
      <sheetName val="2009 Initiatives"/>
      <sheetName val="Worksheet"/>
      <sheetName val="CAd"/>
      <sheetName val="Celply"/>
      <sheetName val="GERbofa"/>
      <sheetName val="GER"/>
      <sheetName val="MEX"/>
      <sheetName val="Novacel"/>
      <sheetName val="USd"/>
      <sheetName val="Vlis"/>
      <sheetName val="Equity"/>
      <sheetName val="#REF"/>
      <sheetName val="MAIN"/>
      <sheetName val="EDIT DATA"/>
      <sheetName val="SAP Acct Name"/>
      <sheetName val="Hyperion Acct"/>
      <sheetName val="Inputs"/>
      <sheetName val="Summary"/>
      <sheetName val="PV Graph Data"/>
      <sheetName val="Detail Variance"/>
      <sheetName val="data"/>
      <sheetName val="T-2 RateRec"/>
      <sheetName val="Margin Monitor"/>
      <sheetName val="Plasma Targets"/>
      <sheetName val="Data Input"/>
      <sheetName val="WACC_Construction"/>
      <sheetName val="Sch A - Basic Info"/>
      <sheetName val="Sch E - CF and VA"/>
      <sheetName val="Sch B - ETR"/>
      <sheetName val="Accounts Mapping"/>
      <sheetName val="CC Mapping"/>
      <sheetName val="Chart of Accounts"/>
      <sheetName val="Company Mapping"/>
      <sheetName val="Control Premium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LANDO"/>
      <sheetName val="CONSOL"/>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BS"/>
      <sheetName val="IS"/>
      <sheetName val="Notes"/>
      <sheetName val="Budget"/>
      <sheetName val="TB"/>
      <sheetName val="JEs"/>
      <sheetName val="C1"/>
      <sheetName val="D1"/>
      <sheetName val="D5"/>
      <sheetName val="E1"/>
      <sheetName val="F1 "/>
      <sheetName val="Operating Budget"/>
      <sheetName val="F2"/>
      <sheetName val="F4"/>
      <sheetName val="Update"/>
      <sheetName val="TOC"/>
      <sheetName val="Procedu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N125 Jan new 99"/>
      <sheetName val="FDCD JAN 99"/>
      <sheetName val="GN OCT"/>
      <sheetName val="FDCD OCT"/>
      <sheetName val="FDCSD OCT "/>
      <sheetName val="GN125 "/>
      <sheetName val="FDCD "/>
      <sheetName val="FDCSD "/>
      <sheetName val="Sheet2"/>
      <sheetName val="FDDold"/>
      <sheetName val="SogiaN1"/>
      <sheetName val="TP"/>
      <sheetName val="Assumptions"/>
      <sheetName val="Map"/>
      <sheetName val="Pivto"/>
      <sheetName val="Check Summary"/>
      <sheetName val="Mapping (2)"/>
      <sheetName val="Mapping"/>
      <sheetName val="Driver"/>
      <sheetName val="Data Source"/>
      <sheetName val="4 years average"/>
      <sheetName val="2020 Base"/>
      <sheetName val="Sheet4"/>
      <sheetName val="Sheet5"/>
      <sheetName val="Cost Pool-National"/>
      <sheetName val="Cost Pool for Load"/>
      <sheetName val="Fcst input"/>
      <sheetName val="Sheet1"/>
      <sheetName val="Sheet3"/>
      <sheetName val="Slice"/>
      <sheetName val="Client list"/>
      <sheetName val="Start"/>
      <sheetName val="TM1 Data"/>
      <sheetName val="Input Sheet for Payroll"/>
      <sheetName val="Total FU&gt;&gt;"/>
      <sheetName val="First"/>
      <sheetName val="OMRON(113)"/>
      <sheetName val="OMRON(142)"/>
      <sheetName val="Last"/>
    </sheetNames>
    <sheetDataSet>
      <sheetData sheetId="0"/>
      <sheetData sheetId="1"/>
      <sheetData sheetId="2"/>
      <sheetData sheetId="3" refreshError="1">
        <row r="38">
          <cell r="C38" t="str">
            <v>55200-09620</v>
          </cell>
        </row>
      </sheetData>
      <sheetData sheetId="4"/>
      <sheetData sheetId="5"/>
      <sheetData sheetId="6"/>
      <sheetData sheetId="7"/>
      <sheetData sheetId="8"/>
      <sheetData sheetId="9"/>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ow r="38">
          <cell r="C38">
            <v>240113</v>
          </cell>
        </row>
      </sheetData>
      <sheetData sheetId="31"/>
      <sheetData sheetId="32"/>
      <sheetData sheetId="33"/>
      <sheetData sheetId="34"/>
      <sheetData sheetId="35"/>
      <sheetData sheetId="36"/>
      <sheetData sheetId="37"/>
      <sheetData sheetId="3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Balance sheet"/>
      <sheetName val="Income"/>
      <sheetName val="Notes"/>
      <sheetName val="Budget"/>
      <sheetName val="TB"/>
      <sheetName val="JEs"/>
      <sheetName val="C1"/>
      <sheetName val="D1"/>
      <sheetName val="D5"/>
      <sheetName val="E1"/>
      <sheetName val="F1"/>
      <sheetName val="F4"/>
      <sheetName val="Travel"/>
      <sheetName val="Update"/>
      <sheetName val="TOC"/>
      <sheetName val="Procedures"/>
      <sheetName val="Premiu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3">
          <cell r="B13">
            <v>37894</v>
          </cell>
        </row>
      </sheetData>
      <sheetData sheetId="16"/>
      <sheetData sheetId="17"/>
      <sheetData sheetId="1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BS"/>
      <sheetName val="IS"/>
      <sheetName val="Notes"/>
      <sheetName val="Budget"/>
      <sheetName val="REC - CA"/>
      <sheetName val="REC - FD"/>
      <sheetName val="B1-TB"/>
      <sheetName val="B4-JEs"/>
      <sheetName val="C1"/>
      <sheetName val="D1"/>
      <sheetName val="D3-0203"/>
      <sheetName val="F1"/>
      <sheetName val="D2-0304"/>
      <sheetName val="Procedures"/>
      <sheetName val="E1"/>
      <sheetName val="F4"/>
      <sheetName val="Update"/>
      <sheetName val="Bind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rofit &amp; loss"/>
      <sheetName val="Balance Sheet"/>
      <sheetName val="Cash flow"/>
      <sheetName val="Group Procurement"/>
      <sheetName val="KPIs &amp; Headcounts"/>
      <sheetName val="IC Balances"/>
      <sheetName val="Commentary"/>
      <sheetName val="Charts"/>
      <sheetName val="Chart Control"/>
      <sheetName val="Datasheet"/>
      <sheetName val="Traffic Light Calc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60">
          <cell r="C60" t="str">
            <v>January</v>
          </cell>
        </row>
        <row r="61">
          <cell r="C61" t="str">
            <v>February</v>
          </cell>
        </row>
        <row r="62">
          <cell r="C62" t="str">
            <v>March</v>
          </cell>
        </row>
        <row r="63">
          <cell r="C63" t="str">
            <v>April</v>
          </cell>
        </row>
        <row r="64">
          <cell r="C64" t="str">
            <v>May</v>
          </cell>
        </row>
        <row r="65">
          <cell r="C65" t="str">
            <v>June</v>
          </cell>
        </row>
        <row r="66">
          <cell r="C66" t="str">
            <v>July</v>
          </cell>
        </row>
        <row r="67">
          <cell r="C67" t="str">
            <v>August</v>
          </cell>
        </row>
        <row r="68">
          <cell r="C68" t="str">
            <v>September</v>
          </cell>
        </row>
        <row r="69">
          <cell r="C69" t="str">
            <v>October</v>
          </cell>
        </row>
        <row r="70">
          <cell r="C70" t="str">
            <v>November</v>
          </cell>
        </row>
        <row r="71">
          <cell r="C71" t="str">
            <v>December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sheetName val="Bills"/>
      <sheetName val="Bill Disc"/>
      <sheetName val="BBSW RAtes"/>
      <sheetName val="Holdings"/>
      <sheetName val="Assets"/>
      <sheetName val="Participant"/>
      <sheetName val="Joint Venture"/>
      <sheetName val="Bills-J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1"/>
      <sheetName val="Index"/>
      <sheetName val="INCOME"/>
      <sheetName val="INT96"/>
      <sheetName val="403A_2007_Q1"/>
      <sheetName val="Sheet1"/>
      <sheetName val="allcons"/>
      <sheetName val="prior ytd"/>
      <sheetName val="prior yr - mo"/>
      <sheetName val="ytd"/>
      <sheetName val="curr mo"/>
      <sheetName val="rje"/>
      <sheetName val="pg 4"/>
      <sheetName val="pg3"/>
      <sheetName val="soc"/>
      <sheetName val="soc2"/>
      <sheetName val="AP seg"/>
      <sheetName val="AP p 4-5 "/>
      <sheetName val="AP MDA"/>
      <sheetName val="allocation"/>
      <sheetName val="AP seg input"/>
      <sheetName val="AP p 4-5 input"/>
      <sheetName val="AP MDA input"/>
      <sheetName val="Schedule 1a"/>
      <sheetName val="Schedule 1b"/>
      <sheetName val="Schedule 1c"/>
      <sheetName val="Schedule1d"/>
      <sheetName val="bs"/>
      <sheetName val="QUERY"/>
      <sheetName val="General Information "/>
      <sheetName val="Client Commission Grid"/>
      <sheetName val="prior_ytd"/>
      <sheetName val="prior_yr_-_mo"/>
      <sheetName val="curr_mo"/>
      <sheetName val="pg_4"/>
      <sheetName val="AP_seg"/>
      <sheetName val="AP_p_4-5_"/>
      <sheetName val="AP_MDA"/>
      <sheetName val="AP_seg_input"/>
      <sheetName val="AP_p_4-5_input"/>
      <sheetName val="AP_MDA_input"/>
      <sheetName val="Schedule_1a"/>
      <sheetName val="Schedule_1b"/>
      <sheetName val="Schedule_1c"/>
      <sheetName val="General_Information_"/>
      <sheetName val="Client_Commission_Gri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PE Checklist"/>
      <sheetName val="Operating Results"/>
      <sheetName val="Segment Results"/>
      <sheetName val="Segment Revenue Detail History"/>
      <sheetName val="Investment Segment Detail"/>
      <sheetName val="Segment EBITDA Detail History"/>
      <sheetName val="Income Statement History"/>
      <sheetName val="Balance Sheet History"/>
      <sheetName val="Cash Flow History"/>
      <sheetName val="EBITDA Reconciliation"/>
      <sheetName val="NonGAAP Financial Measures"/>
      <sheetName val="Input"/>
      <sheetName val="Input2"/>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perating Results"/>
      <sheetName val="Segment Results"/>
      <sheetName val="Segment Revenue Detail History"/>
      <sheetName val="Segment EBITDA Detail History"/>
      <sheetName val="Income Statement History"/>
      <sheetName val="Historical Segment Detail"/>
      <sheetName val="Balance Sheet History"/>
      <sheetName val="EBITDA Reconciliation"/>
      <sheetName val="NonGAAP Financial Measures"/>
      <sheetName val="Input"/>
      <sheetName val="Input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perating Results"/>
      <sheetName val="Segment Results"/>
      <sheetName val="Segment Revenue Detail History"/>
      <sheetName val="Investment Segment Detail"/>
      <sheetName val="Segment Fee Revenue"/>
      <sheetName val="Segment EBITDA Detail History"/>
      <sheetName val="Income Statement History"/>
      <sheetName val="Historical Segment Detail"/>
      <sheetName val="Balance Sheet History"/>
      <sheetName val="Cash Flow History"/>
      <sheetName val="EBITDA Reconciliation"/>
      <sheetName val="NonGAAP Financial Measures"/>
      <sheetName val="Input"/>
      <sheetName val="Input2"/>
    </sheetNames>
    <sheetDataSet>
      <sheetData sheetId="0" refreshError="1"/>
      <sheetData sheetId="1" refreshError="1"/>
      <sheetData sheetId="2">
        <row r="19">
          <cell r="C19">
            <v>0</v>
          </cell>
        </row>
      </sheetData>
      <sheetData sheetId="3">
        <row r="11">
          <cell r="B11">
            <v>1302.3999999999999</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V"/>
      <sheetName val="GOREDCF"/>
      <sheetName val="Tax Rates"/>
      <sheetName val="Sheet5"/>
      <sheetName val="01 Fcst Vol"/>
      <sheetName val="GLC List"/>
      <sheetName val="Print"/>
      <sheetName val="Total"/>
      <sheetName val="7B Market-Based Depreciation"/>
      <sheetName val="Income"/>
      <sheetName val="LE550"/>
      <sheetName val="TL"/>
      <sheetName val="Sterl Cap"/>
      <sheetName val="KTB"/>
      <sheetName val="#REF"/>
      <sheetName val="MACRS"/>
      <sheetName val="Software"/>
      <sheetName val="MGM11"/>
      <sheetName val="MGM12"/>
      <sheetName val="MGM1"/>
      <sheetName val="MGM4"/>
      <sheetName val="MGM3"/>
      <sheetName val="Headcount"/>
      <sheetName val="PwCTickmarks"/>
      <sheetName val="cover_page"/>
      <sheetName val="Dropdowns - do not change"/>
      <sheetName val="Actual Roll Up"/>
      <sheetName val="Inputs"/>
      <sheetName val="Debt"/>
      <sheetName val="1"/>
      <sheetName val="WPA_Assum"/>
      <sheetName val="Price 2"/>
      <sheetName val="Fee Schedule"/>
      <sheetName val="May  Balance Sheet"/>
      <sheetName val="DCEInputs"/>
      <sheetName val="U2 - Sales"/>
      <sheetName val="Picscout"/>
      <sheetName val="Сталь"/>
      <sheetName val="ASSUMP"/>
      <sheetName val="sg_aut"/>
      <sheetName val="sg_bga"/>
      <sheetName val="sg_con"/>
      <sheetName val="sg_dis"/>
      <sheetName val="sg_ind"/>
      <sheetName val="sg_mcm"/>
      <sheetName val="sg_mob"/>
      <sheetName val="sg_pcc"/>
      <sheetName val="sg_pda"/>
      <sheetName val="sh_aut"/>
      <sheetName val="sh_ind"/>
      <sheetName val="sh_mai"/>
      <sheetName val="sh_net"/>
      <sheetName val="sh_off"/>
      <sheetName val="sh_pc"/>
      <sheetName val="sh_tel"/>
      <sheetName val="C"/>
      <sheetName val="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asury Cashflow"/>
      <sheetName val="Reference"/>
    </sheetNames>
    <sheetDataSet>
      <sheetData sheetId="0" refreshError="1"/>
      <sheetData sheetId="1" refreshError="1">
        <row r="4">
          <cell r="C4" t="str">
            <v>M4.07</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 Finance Only"/>
      <sheetName val="ETD"/>
      <sheetName val="Cons"/>
      <sheetName val="MASTER - GVSS Cost Center Flash"/>
      <sheetName val="Non Tech Details"/>
      <sheetName val="Tech to Tech Details"/>
      <sheetName val="2005 Plan 1103 WEB Detail"/>
      <sheetName val="Tech_Finance_Only"/>
      <sheetName val="MASTER_-_GVSS_Cost_Center_Flash"/>
      <sheetName val="Non_Tech_Details"/>
      <sheetName val="Tech_to_Tech_Details"/>
      <sheetName val="2005_Plan_1103_WEB_Detail"/>
      <sheetName val="Tech_Finance_Only1"/>
      <sheetName val="MASTER_-_GVSS_Cost_Center_Flas1"/>
      <sheetName val="Non_Tech_Details1"/>
      <sheetName val="Tech_to_Tech_Details1"/>
      <sheetName val="2005_Plan_1103_WEB_Detail1"/>
      <sheetName val="Tech_Finance_Only2"/>
      <sheetName val="MASTER_-_GVSS_Cost_Center_Flas2"/>
      <sheetName val="Non_Tech_Details2"/>
      <sheetName val="Tech_to_Tech_Details2"/>
      <sheetName val="2005_Plan_1103_WEB_Detail2"/>
      <sheetName val="Base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Notes"/>
      <sheetName val="1. Tax Account RF"/>
      <sheetName val="2. Perm Analysis"/>
      <sheetName val="3. Temp Analysis"/>
      <sheetName val="4. Valuation Allowance"/>
      <sheetName val="5. Tax Reserves"/>
      <sheetName val="6. State Rate"/>
      <sheetName val="7. Int'l (Non US) ~ ETR"/>
      <sheetName val="8. Int'l (Non US) ~ Earnings"/>
      <sheetName val="9. Int'l ~Foreign Loss Pool"/>
      <sheetName val="10. True Up Adjustments"/>
      <sheetName val="11. Discrete Items"/>
      <sheetName val="Sheet1"/>
      <sheetName val="C17-Trial Balance"/>
      <sheetName val="soc1"/>
      <sheetName val=".2 IS Consolidated 2008"/>
      <sheetName val=" Cost Assumptions"/>
      <sheetName val="14-020 Well Depreciation UOP"/>
      <sheetName val="현금및현금등가물"/>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A Samples"/>
      <sheetName val="B-DTL Samples"/>
      <sheetName val="C-POPULATION"/>
      <sheetName val="XREF"/>
      <sheetName val="Tickmarks"/>
      <sheetName val="2. Perm Analysis"/>
      <sheetName val="3. Temp Analysis"/>
      <sheetName val="tb in fs format"/>
      <sheetName val="130.1 - Tax Account RF"/>
      <sheetName val="assumptions"/>
    </sheetNames>
    <sheetDataSet>
      <sheetData sheetId="0">
        <row r="6">
          <cell r="B6">
            <v>82559788.373751998</v>
          </cell>
        </row>
        <row r="21">
          <cell r="C21" t="str">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 Normalized Income"/>
      <sheetName val="100 Effective tax rate"/>
      <sheetName val="105 FOREIGN INC. DIFF."/>
      <sheetName val="107 YTD Income Allocation"/>
      <sheetName val="110 Consolidated Current"/>
      <sheetName val="110A CBRE Current"/>
      <sheetName val="110B TCC Current"/>
      <sheetName val="112 Q4 2006 vs. Q3 2006"/>
      <sheetName val="112 Q4 2006 vs. 2005 TR"/>
      <sheetName val="112 Q4 2006 vs. Q4 2005 (wait)"/>
      <sheetName val="130 Tax Account Rollforward"/>
      <sheetName val="120A Deferreds Rollfwd - Consol"/>
      <sheetName val="120B Deferreds Rollfwd - TCC"/>
      <sheetName val="121 Acquired Goodwill"/>
      <sheetName val="130.0 Tax Account Rllfwd"/>
      <sheetName val="130.1 - Tax Account RF"/>
      <sheetName val="137 AJE's"/>
      <sheetName val="Summary"/>
      <sheetName val="137 AJE"/>
      <sheetName val="137.2 Discrete"/>
      <sheetName val="160 Charitable Contributions"/>
      <sheetName val="SS - DONT USE - 120DTA_RFD"/>
      <sheetName val="SS - DONT USE - DTA rollfwd"/>
      <sheetName val="Consolidated"/>
      <sheetName val="BU 1031 - 18010 - INVESTOR"/>
      <sheetName val="BU 10290 - KHI"/>
      <sheetName val="BU 10000 - CBRESI"/>
      <sheetName val="BU 10005 - CBREHI"/>
      <sheetName val="BU 10020 - CBNA"/>
      <sheetName val="BU 10030 - INVEST"/>
      <sheetName val="BU 10040 - MEL"/>
      <sheetName val="BU 10150 - GPAC"/>
      <sheetName val="BU 10230 - WREAP"/>
      <sheetName val="BU 10410 - CBRE Inv"/>
      <sheetName val="BU 10480 - FM"/>
      <sheetName val="BU 10520 - BHI"/>
      <sheetName val="BU 10570 - KIM"/>
      <sheetName val="BU 10590 - KPII"/>
      <sheetName val="BU 10640 - KEH"/>
      <sheetName val="BU 10655 - CBRE Charlotte"/>
      <sheetName val="BU 10700 - KCMG"/>
      <sheetName val="BU 10720 - MELLP"/>
      <sheetName val="BU 10810 - SDWY"/>
      <sheetName val="DTCE"/>
      <sheetName val="ING (INSIGNIA)"/>
      <sheetName val="INSIGNIA_ESG"/>
      <sheetName val="MelELIM"/>
      <sheetName val="NAEL 1"/>
      <sheetName val="NAEL 2"/>
      <sheetName val="A-DTA Samples"/>
      <sheetName val="Intl def"/>
      <sheetName val="tb in fs format"/>
      <sheetName val="X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 הדפסה"/>
      <sheetName val="השקעות"/>
      <sheetName val="מימון"/>
      <sheetName val="מס"/>
      <sheetName val="הנחות"/>
      <sheetName val="מגבלות "/>
      <sheetName val="מחיר הון"/>
      <sheetName val="תוצאות"/>
      <sheetName val="דוחות"/>
      <sheetName val="הכנסות"/>
      <sheetName val="הוצאות "/>
      <sheetName val="תקני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m Analysis"/>
      <sheetName val="XREF"/>
      <sheetName val="Tickmarks"/>
      <sheetName val="130.1 - Tax Account RF"/>
      <sheetName val="12-010 TE Loans and Leases"/>
      <sheetName val="3. Temp Analysis"/>
      <sheetName val="KLT"/>
      <sheetName val="WR"/>
      <sheetName val="A-DTA Sample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 Stats FRB_2010"/>
      <sheetName val="2009"/>
      <sheetName val="2008"/>
      <sheetName val="Sheet1"/>
      <sheetName val="Data Validation"/>
      <sheetName val="Category Validation"/>
      <sheetName val="FD_Stats_FRB_2010"/>
      <sheetName val="Data_Validation"/>
      <sheetName val="Category_Validation"/>
      <sheetName val="FD_Stats_FRB_20101"/>
      <sheetName val="Data_Validation1"/>
      <sheetName val="Category_Validation1"/>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bix P&amp;L"/>
      <sheetName val="Konica Minolta"/>
      <sheetName val="Board Report"/>
      <sheetName val="Last 12 Months"/>
      <sheetName val="Board Report Summary"/>
      <sheetName val="Board Summary"/>
      <sheetName val="BOS Report"/>
      <sheetName val="Onesource Group P&amp;L"/>
      <sheetName val="Consolidation entries P&amp;L"/>
      <sheetName val="LEASING SOLUTIONS HOLDINGS LTD"/>
      <sheetName val="KMBS P&amp;L"/>
      <sheetName val="KMBS P&amp;L YTD"/>
      <sheetName val="KMBS review"/>
      <sheetName val="Cogent P&amp;L"/>
      <sheetName val="Cogent P&amp;L YTD"/>
      <sheetName val="OFL P&amp;L"/>
      <sheetName val="OFL P&amp;L YTD"/>
      <sheetName val="LSL"/>
      <sheetName val="LSL YTD"/>
      <sheetName val="KM raw data"/>
      <sheetName val="Cogent raw data"/>
      <sheetName val="OFL raw data"/>
      <sheetName val="Sheet5"/>
      <sheetName val="Sheet4"/>
      <sheetName val="Sheet3"/>
      <sheetName val="Sheet2"/>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row r="4">
          <cell r="S4" t="str">
            <v>FULL YEAR</v>
          </cell>
        </row>
        <row r="5">
          <cell r="C5">
            <v>39142</v>
          </cell>
          <cell r="D5" t="str">
            <v>B/(W)</v>
          </cell>
          <cell r="E5" t="str">
            <v>% B/(W)</v>
          </cell>
          <cell r="K5">
            <v>39142</v>
          </cell>
          <cell r="L5" t="str">
            <v>B/(W)</v>
          </cell>
          <cell r="M5" t="str">
            <v>% B/(W)</v>
          </cell>
          <cell r="R5" t="str">
            <v>Budget</v>
          </cell>
          <cell r="S5">
            <v>39259</v>
          </cell>
        </row>
        <row r="6">
          <cell r="C6" t="str">
            <v>Budget</v>
          </cell>
          <cell r="D6" t="str">
            <v xml:space="preserve"> Budget</v>
          </cell>
          <cell r="E6" t="str">
            <v>Budget</v>
          </cell>
          <cell r="K6" t="str">
            <v>Budget</v>
          </cell>
          <cell r="L6" t="str">
            <v xml:space="preserve"> Budget</v>
          </cell>
          <cell r="M6" t="str">
            <v>Budget</v>
          </cell>
          <cell r="R6" t="str">
            <v>Forecast</v>
          </cell>
          <cell r="S6" t="str">
            <v>Budget</v>
          </cell>
        </row>
        <row r="7">
          <cell r="C7" t="str">
            <v>(000's)</v>
          </cell>
          <cell r="D7" t="str">
            <v>(000's)</v>
          </cell>
          <cell r="K7" t="str">
            <v>(000's)</v>
          </cell>
          <cell r="L7" t="str">
            <v>(000's)</v>
          </cell>
          <cell r="S7" t="str">
            <v>(000's)</v>
          </cell>
        </row>
        <row r="9">
          <cell r="C9">
            <v>5032288.1346977782</v>
          </cell>
          <cell r="D9">
            <v>658887.86530222185</v>
          </cell>
          <cell r="E9">
            <v>0.13093206264545351</v>
          </cell>
          <cell r="K9">
            <v>40657082.914920725</v>
          </cell>
          <cell r="L9">
            <v>-1224019.9149207249</v>
          </cell>
          <cell r="M9">
            <v>-3.0105945315410772E-2</v>
          </cell>
          <cell r="R9">
            <v>0</v>
          </cell>
          <cell r="S9">
            <v>56513250</v>
          </cell>
        </row>
        <row r="10">
          <cell r="C10">
            <v>2314852.5419609793</v>
          </cell>
          <cell r="D10">
            <v>369162.45803902065</v>
          </cell>
          <cell r="E10">
            <v>0.15947558271953355</v>
          </cell>
          <cell r="K10">
            <v>18702258.140863534</v>
          </cell>
          <cell r="L10">
            <v>-517633.14086353406</v>
          </cell>
          <cell r="M10">
            <v>-2.767757438512361E-2</v>
          </cell>
          <cell r="R10">
            <v>0</v>
          </cell>
          <cell r="S10">
            <v>25996094.999999996</v>
          </cell>
        </row>
        <row r="11">
          <cell r="C11">
            <v>0.4600000000000003</v>
          </cell>
          <cell r="D11">
            <v>1.1609909797201556E-2</v>
          </cell>
          <cell r="K11">
            <v>0.46</v>
          </cell>
          <cell r="L11">
            <v>1.1517243791079324E-3</v>
          </cell>
          <cell r="R11">
            <v>0</v>
          </cell>
          <cell r="S11">
            <v>0.45999999999999991</v>
          </cell>
        </row>
        <row r="12">
          <cell r="C12">
            <v>1173257.0967017452</v>
          </cell>
          <cell r="D12">
            <v>-303074.90329825482</v>
          </cell>
          <cell r="E12">
            <v>-0.25831925854125032</v>
          </cell>
          <cell r="K12">
            <v>9588510.9694516286</v>
          </cell>
          <cell r="L12">
            <v>-579994.03054837137</v>
          </cell>
          <cell r="M12">
            <v>-6.0488435837033984E-2</v>
          </cell>
          <cell r="R12">
            <v>0</v>
          </cell>
          <cell r="S12">
            <v>13046558.78933776</v>
          </cell>
        </row>
        <row r="13">
          <cell r="C13">
            <v>1141595.4452592342</v>
          </cell>
          <cell r="D13">
            <v>66087.554740765831</v>
          </cell>
          <cell r="E13">
            <v>5.7890520687701785E-2</v>
          </cell>
          <cell r="K13">
            <v>9113747.1714119054</v>
          </cell>
          <cell r="L13">
            <v>-1097627.1714119054</v>
          </cell>
          <cell r="M13">
            <v>-0.12043642979859628</v>
          </cell>
          <cell r="R13">
            <v>0</v>
          </cell>
          <cell r="S13">
            <v>12949536.210662236</v>
          </cell>
        </row>
        <row r="14">
          <cell r="C14">
            <v>0.2268541495841423</v>
          </cell>
          <cell r="D14">
            <v>-1.4651434363245952E-2</v>
          </cell>
          <cell r="K14">
            <v>0.22416136421994151</v>
          </cell>
          <cell r="L14">
            <v>-2.0877130377898845E-2</v>
          </cell>
          <cell r="R14">
            <v>0</v>
          </cell>
          <cell r="S14">
            <v>0.2291415944165702</v>
          </cell>
        </row>
        <row r="16">
          <cell r="C16">
            <v>4810473.684734581</v>
          </cell>
          <cell r="D16">
            <v>-519594.68473458104</v>
          </cell>
          <cell r="E16">
            <v>-0.10801320593093522</v>
          </cell>
          <cell r="K16">
            <v>34654333.52429112</v>
          </cell>
          <cell r="L16">
            <v>556998.47570887953</v>
          </cell>
          <cell r="M16">
            <v>1.6072981906244101E-2</v>
          </cell>
          <cell r="R16">
            <v>0</v>
          </cell>
          <cell r="S16">
            <v>47551667.000000007</v>
          </cell>
        </row>
        <row r="17">
          <cell r="C17">
            <v>3112376.4579338278</v>
          </cell>
          <cell r="D17">
            <v>-380588.45793382777</v>
          </cell>
          <cell r="E17">
            <v>-0.12228226985963131</v>
          </cell>
          <cell r="K17">
            <v>22421353.352428593</v>
          </cell>
          <cell r="L17">
            <v>476146.64757140726</v>
          </cell>
          <cell r="M17">
            <v>2.1236302737266882E-2</v>
          </cell>
          <cell r="R17">
            <v>0</v>
          </cell>
          <cell r="S17">
            <v>30765928.068074919</v>
          </cell>
        </row>
        <row r="18">
          <cell r="C18">
            <v>0.64699999665533015</v>
          </cell>
          <cell r="D18">
            <v>-1.0350023537933906E-2</v>
          </cell>
          <cell r="K18">
            <v>0.64699998736701247</v>
          </cell>
          <cell r="L18">
            <v>3.2878233866392437E-3</v>
          </cell>
          <cell r="R18">
            <v>0</v>
          </cell>
          <cell r="S18">
            <v>0.64699998988626228</v>
          </cell>
        </row>
        <row r="19">
          <cell r="C19">
            <v>1286067.039689993</v>
          </cell>
          <cell r="D19">
            <v>93661.03968999302</v>
          </cell>
          <cell r="E19">
            <v>7.2827494057051689E-2</v>
          </cell>
          <cell r="K19">
            <v>10610662.164649257</v>
          </cell>
          <cell r="L19">
            <v>-484559.83535074256</v>
          </cell>
          <cell r="M19">
            <v>-4.5667256937565501E-2</v>
          </cell>
          <cell r="R19">
            <v>0</v>
          </cell>
          <cell r="S19">
            <v>14258453.19874</v>
          </cell>
        </row>
        <row r="20">
          <cell r="C20">
            <v>1826309.4182438347</v>
          </cell>
          <cell r="D20">
            <v>-286927.41824383475</v>
          </cell>
          <cell r="E20">
            <v>-0.15710777997287118</v>
          </cell>
          <cell r="K20">
            <v>11810691.187779335</v>
          </cell>
          <cell r="L20">
            <v>-8413.1877793353051</v>
          </cell>
          <cell r="M20">
            <v>-7.1233661481561144E-4</v>
          </cell>
          <cell r="R20">
            <v>0</v>
          </cell>
          <cell r="S20">
            <v>16507474.869334919</v>
          </cell>
        </row>
        <row r="21">
          <cell r="C21">
            <v>0.37965271986403182</v>
          </cell>
          <cell r="D21">
            <v>-2.08959243449785E-2</v>
          </cell>
          <cell r="K21">
            <v>0.3408142643834306</v>
          </cell>
          <cell r="L21">
            <v>-5.6301821680801445E-3</v>
          </cell>
          <cell r="R21">
            <v>0</v>
          </cell>
          <cell r="S21">
            <v>0.34714818450707347</v>
          </cell>
        </row>
        <row r="23">
          <cell r="C23">
            <v>162556.49449206665</v>
          </cell>
          <cell r="D23">
            <v>-49315.494492066646</v>
          </cell>
          <cell r="E23">
            <v>-0.30337449540949241</v>
          </cell>
          <cell r="K23">
            <v>1310549.4136350041</v>
          </cell>
          <cell r="L23">
            <v>-268010.41363500408</v>
          </cell>
          <cell r="M23">
            <v>-0.20450233378964114</v>
          </cell>
          <cell r="R23">
            <v>0</v>
          </cell>
          <cell r="S23">
            <v>1771101</v>
          </cell>
        </row>
        <row r="24">
          <cell r="C24">
            <v>94693.16596422797</v>
          </cell>
          <cell r="D24">
            <v>-19440.16596422797</v>
          </cell>
          <cell r="E24">
            <v>-0.20529639880846143</v>
          </cell>
          <cell r="K24">
            <v>763427.34578173142</v>
          </cell>
          <cell r="L24">
            <v>-69206.345781731419</v>
          </cell>
          <cell r="M24">
            <v>-9.0652170326523701E-2</v>
          </cell>
          <cell r="R24">
            <v>0</v>
          </cell>
          <cell r="S24">
            <v>1031709.9999999999</v>
          </cell>
        </row>
        <row r="25">
          <cell r="C25">
            <v>0.58252465556735622</v>
          </cell>
          <cell r="D25">
            <v>8.2013806650391818E-2</v>
          </cell>
          <cell r="K25">
            <v>0.58252465556735622</v>
          </cell>
          <cell r="L25">
            <v>8.33698577314268E-2</v>
          </cell>
          <cell r="R25">
            <v>0</v>
          </cell>
          <cell r="S25">
            <v>0.58252465556735611</v>
          </cell>
        </row>
        <row r="26">
          <cell r="C26">
            <v>70157.672999999995</v>
          </cell>
          <cell r="D26">
            <v>31799.672999999995</v>
          </cell>
          <cell r="E26">
            <v>0.4532600874604264</v>
          </cell>
          <cell r="K26">
            <v>576737.77642684674</v>
          </cell>
          <cell r="L26">
            <v>144895.77642684674</v>
          </cell>
          <cell r="M26">
            <v>0.25123337216532282</v>
          </cell>
          <cell r="R26">
            <v>0</v>
          </cell>
          <cell r="S26">
            <v>772945.55999999994</v>
          </cell>
        </row>
        <row r="27">
          <cell r="C27">
            <v>24535.492964227975</v>
          </cell>
          <cell r="D27">
            <v>12359.507035772025</v>
          </cell>
          <cell r="E27">
            <v>0.50373991074040458</v>
          </cell>
          <cell r="K27">
            <v>186689.56935488468</v>
          </cell>
          <cell r="L27">
            <v>75689.430645115324</v>
          </cell>
          <cell r="M27">
            <v>0.40542934940963232</v>
          </cell>
          <cell r="R27">
            <v>0</v>
          </cell>
          <cell r="S27">
            <v>258764.43999999994</v>
          </cell>
        </row>
        <row r="28">
          <cell r="C28">
            <v>0.15093517512722568</v>
          </cell>
          <cell r="D28">
            <v>0.17487438148212961</v>
          </cell>
          <cell r="K28">
            <v>0.14245137757688459</v>
          </cell>
          <cell r="L28">
            <v>0.10922170131992409</v>
          </cell>
          <cell r="R28">
            <v>0</v>
          </cell>
          <cell r="S28">
            <v>0.14610371740516206</v>
          </cell>
        </row>
        <row r="30">
          <cell r="C30">
            <v>145652.13384715718</v>
          </cell>
          <cell r="D30">
            <v>-44609.13384715718</v>
          </cell>
          <cell r="E30">
            <v>-0.30627174946828184</v>
          </cell>
          <cell r="K30">
            <v>1168890.0680978233</v>
          </cell>
          <cell r="L30">
            <v>-299771.0680978233</v>
          </cell>
          <cell r="M30">
            <v>-0.25645787938437314</v>
          </cell>
          <cell r="R30">
            <v>0</v>
          </cell>
          <cell r="S30">
            <v>1586923</v>
          </cell>
        </row>
        <row r="31">
          <cell r="C31">
            <v>94609.643674992185</v>
          </cell>
          <cell r="D31">
            <v>-76703.643674992185</v>
          </cell>
          <cell r="E31">
            <v>-0.81073810972683091</v>
          </cell>
          <cell r="K31">
            <v>759262.97759578505</v>
          </cell>
          <cell r="L31">
            <v>-287158.97759578505</v>
          </cell>
          <cell r="M31">
            <v>-0.37820753292235748</v>
          </cell>
          <cell r="R31">
            <v>0</v>
          </cell>
          <cell r="S31">
            <v>1030799.9999999999</v>
          </cell>
        </row>
        <row r="32">
          <cell r="C32">
            <v>0.64955892629951173</v>
          </cell>
          <cell r="D32">
            <v>-0.47234724414438967</v>
          </cell>
          <cell r="K32">
            <v>0.64955892629951151</v>
          </cell>
          <cell r="L32">
            <v>-0.10636058407019655</v>
          </cell>
          <cell r="R32">
            <v>0</v>
          </cell>
          <cell r="S32">
            <v>0.64955892629951162</v>
          </cell>
        </row>
        <row r="33">
          <cell r="C33">
            <v>55478.911666666667</v>
          </cell>
          <cell r="D33">
            <v>-3602.0883333333331</v>
          </cell>
          <cell r="E33">
            <v>-6.4927162864616389E-2</v>
          </cell>
          <cell r="K33">
            <v>452675.06916666677</v>
          </cell>
          <cell r="L33">
            <v>-2883.9308333332301</v>
          </cell>
          <cell r="M33">
            <v>-6.370862965001103E-3</v>
          </cell>
          <cell r="R33">
            <v>0</v>
          </cell>
          <cell r="S33">
            <v>606839.40000000014</v>
          </cell>
        </row>
        <row r="34">
          <cell r="C34">
            <v>39130.732008325518</v>
          </cell>
          <cell r="D34">
            <v>-80305.732008325518</v>
          </cell>
          <cell r="E34">
            <v>-2.0522420074134962</v>
          </cell>
          <cell r="K34">
            <v>306587.90842911828</v>
          </cell>
          <cell r="L34">
            <v>-290042.90842911828</v>
          </cell>
          <cell r="M34">
            <v>-0.94603505374764274</v>
          </cell>
          <cell r="R34">
            <v>0</v>
          </cell>
          <cell r="S34">
            <v>423960.59999999974</v>
          </cell>
        </row>
        <row r="35">
          <cell r="C35">
            <v>0.26865883097454712</v>
          </cell>
          <cell r="D35">
            <v>-0.67615860829707319</v>
          </cell>
          <cell r="K35">
            <v>0.26228977112282231</v>
          </cell>
          <cell r="L35">
            <v>-0.2432532525333081</v>
          </cell>
          <cell r="R35">
            <v>0</v>
          </cell>
          <cell r="S35">
            <v>0.26715889806877824</v>
          </cell>
        </row>
        <row r="37">
          <cell r="C37">
            <v>54792.090262439015</v>
          </cell>
          <cell r="D37">
            <v>9245.9097375609854</v>
          </cell>
          <cell r="E37">
            <v>0.1687453370235672</v>
          </cell>
          <cell r="K37">
            <v>439718.44714127039</v>
          </cell>
          <cell r="L37">
            <v>33250.552858729614</v>
          </cell>
          <cell r="M37">
            <v>7.5617825622055504E-2</v>
          </cell>
          <cell r="R37">
            <v>0</v>
          </cell>
          <cell r="S37">
            <v>596976</v>
          </cell>
        </row>
        <row r="38">
          <cell r="C38">
            <v>13977.592777711066</v>
          </cell>
          <cell r="D38">
            <v>20694.407222288934</v>
          </cell>
          <cell r="E38">
            <v>1.4805415747473074</v>
          </cell>
          <cell r="K38">
            <v>112173.22357204321</v>
          </cell>
          <cell r="L38">
            <v>-33662.223572043207</v>
          </cell>
          <cell r="M38">
            <v>-0.30009143448056175</v>
          </cell>
          <cell r="R38">
            <v>0</v>
          </cell>
          <cell r="S38">
            <v>152290</v>
          </cell>
        </row>
        <row r="39">
          <cell r="C39">
            <v>0.25510238267535057</v>
          </cell>
          <cell r="D39">
            <v>0.28632614413685464</v>
          </cell>
          <cell r="K39">
            <v>0.2551023826753504</v>
          </cell>
          <cell r="L39">
            <v>-8.9106302593991993E-2</v>
          </cell>
          <cell r="R39">
            <v>0</v>
          </cell>
          <cell r="S39">
            <v>0.25510238267535046</v>
          </cell>
        </row>
        <row r="40">
          <cell r="C40">
            <v>37415.258333333331</v>
          </cell>
          <cell r="D40">
            <v>-21963.741666666669</v>
          </cell>
          <cell r="E40">
            <v>-0.58702632682611</v>
          </cell>
          <cell r="K40">
            <v>306700.62083333335</v>
          </cell>
          <cell r="L40">
            <v>-3444.3791666666511</v>
          </cell>
          <cell r="M40">
            <v>-1.1230427761469675E-2</v>
          </cell>
          <cell r="R40">
            <v>0</v>
          </cell>
          <cell r="S40">
            <v>411041.99999999994</v>
          </cell>
        </row>
        <row r="41">
          <cell r="C41">
            <v>-23437.665555622265</v>
          </cell>
          <cell r="D41">
            <v>-1269.3344443777351</v>
          </cell>
          <cell r="E41">
            <v>-5.4157887071361724E-2</v>
          </cell>
          <cell r="K41">
            <v>-194527.39726129014</v>
          </cell>
          <cell r="L41">
            <v>-37106.602738709858</v>
          </cell>
          <cell r="M41">
            <v>-0.19075257912831728</v>
          </cell>
          <cell r="R41">
            <v>0</v>
          </cell>
          <cell r="S41">
            <v>-258751.99999999994</v>
          </cell>
        </row>
        <row r="42">
          <cell r="C42">
            <v>-0.42775636854447979</v>
          </cell>
          <cell r="D42">
            <v>4.1938572860667045E-2</v>
          </cell>
          <cell r="K42">
            <v>-0.44239080376537721</v>
          </cell>
          <cell r="L42">
            <v>-4.7353767231876287E-2</v>
          </cell>
          <cell r="R42">
            <v>0</v>
          </cell>
          <cell r="S42">
            <v>-0.43343786014848157</v>
          </cell>
        </row>
        <row r="44">
          <cell r="C44">
            <v>347502.11983627669</v>
          </cell>
          <cell r="D44">
            <v>90892.880163723312</v>
          </cell>
          <cell r="E44">
            <v>0.26156064949056107</v>
          </cell>
          <cell r="K44">
            <v>2673507.1834730473</v>
          </cell>
          <cell r="L44">
            <v>412504.81652695267</v>
          </cell>
          <cell r="M44">
            <v>0.154293513433199</v>
          </cell>
          <cell r="R44">
            <v>0</v>
          </cell>
          <cell r="S44">
            <v>3747799.5</v>
          </cell>
        </row>
        <row r="45">
          <cell r="C45">
            <v>103322.74697708453</v>
          </cell>
          <cell r="D45">
            <v>29171.253022915465</v>
          </cell>
          <cell r="E45">
            <v>0.28233137306526723</v>
          </cell>
          <cell r="K45">
            <v>802463.99949360406</v>
          </cell>
          <cell r="L45">
            <v>117595.00050639594</v>
          </cell>
          <cell r="M45">
            <v>0.14654240013334482</v>
          </cell>
          <cell r="R45">
            <v>0</v>
          </cell>
          <cell r="S45">
            <v>1116843.8403242426</v>
          </cell>
        </row>
        <row r="46">
          <cell r="C46">
            <v>0.29732983219142478</v>
          </cell>
          <cell r="D46">
            <v>4.8953300481080486E-3</v>
          </cell>
          <cell r="K46">
            <v>0.30015404651023037</v>
          </cell>
          <cell r="L46">
            <v>-2.0155428362330086E-3</v>
          </cell>
          <cell r="R46">
            <v>0</v>
          </cell>
          <cell r="S46">
            <v>0.2979998904221644</v>
          </cell>
        </row>
        <row r="47">
          <cell r="C47">
            <v>50486.463455757577</v>
          </cell>
          <cell r="D47">
            <v>-39294.536544242423</v>
          </cell>
          <cell r="E47">
            <v>-0.77831826304643237</v>
          </cell>
          <cell r="K47">
            <v>405315.73263072915</v>
          </cell>
          <cell r="L47">
            <v>-161158.26736927085</v>
          </cell>
          <cell r="M47">
            <v>-0.39761167503482342</v>
          </cell>
          <cell r="R47">
            <v>0</v>
          </cell>
          <cell r="S47">
            <v>558947.04909090896</v>
          </cell>
        </row>
        <row r="48">
          <cell r="C48">
            <v>52836.283521326957</v>
          </cell>
          <cell r="D48">
            <v>-10123.283521326957</v>
          </cell>
          <cell r="E48">
            <v>-0.19159719129830113</v>
          </cell>
          <cell r="K48">
            <v>397148.26686287491</v>
          </cell>
          <cell r="L48">
            <v>-43563.266862874909</v>
          </cell>
          <cell r="M48">
            <v>-0.10969018499561069</v>
          </cell>
          <cell r="R48">
            <v>0</v>
          </cell>
          <cell r="S48">
            <v>557896.79123333364</v>
          </cell>
        </row>
        <row r="49">
          <cell r="C49">
            <v>0.15204593153624624</v>
          </cell>
          <cell r="D49">
            <v>-5.461553201070421E-2</v>
          </cell>
          <cell r="K49">
            <v>0.14854954170983573</v>
          </cell>
          <cell r="L49">
            <v>-3.3972864755889981E-2</v>
          </cell>
          <cell r="R49">
            <v>0</v>
          </cell>
          <cell r="S49">
            <v>0.14885982860965044</v>
          </cell>
        </row>
        <row r="51">
          <cell r="C51">
            <v>0</v>
          </cell>
          <cell r="D51">
            <v>0</v>
          </cell>
          <cell r="E51" t="str">
            <v>-</v>
          </cell>
          <cell r="K51">
            <v>0</v>
          </cell>
          <cell r="L51">
            <v>0</v>
          </cell>
          <cell r="M51" t="str">
            <v>-</v>
          </cell>
          <cell r="R51">
            <v>0</v>
          </cell>
          <cell r="S51">
            <v>0</v>
          </cell>
        </row>
        <row r="52">
          <cell r="C52">
            <v>0</v>
          </cell>
          <cell r="D52">
            <v>0</v>
          </cell>
          <cell r="E52" t="str">
            <v>-</v>
          </cell>
          <cell r="K52">
            <v>0</v>
          </cell>
          <cell r="L52">
            <v>0</v>
          </cell>
          <cell r="M52" t="str">
            <v>-</v>
          </cell>
          <cell r="R52">
            <v>0</v>
          </cell>
          <cell r="S52">
            <v>0</v>
          </cell>
        </row>
        <row r="53">
          <cell r="C53">
            <v>0</v>
          </cell>
          <cell r="D53">
            <v>0</v>
          </cell>
          <cell r="K53">
            <v>0</v>
          </cell>
          <cell r="L53">
            <v>0</v>
          </cell>
          <cell r="R53">
            <v>0</v>
          </cell>
          <cell r="S53">
            <v>0</v>
          </cell>
        </row>
        <row r="54">
          <cell r="C54">
            <v>0</v>
          </cell>
          <cell r="D54">
            <v>0</v>
          </cell>
          <cell r="E54" t="str">
            <v>-</v>
          </cell>
          <cell r="K54">
            <v>0</v>
          </cell>
          <cell r="L54">
            <v>0</v>
          </cell>
          <cell r="M54" t="str">
            <v>-</v>
          </cell>
          <cell r="R54">
            <v>0</v>
          </cell>
          <cell r="S54">
            <v>0</v>
          </cell>
        </row>
        <row r="55">
          <cell r="C55">
            <v>0</v>
          </cell>
          <cell r="D55">
            <v>0</v>
          </cell>
          <cell r="E55" t="str">
            <v>-</v>
          </cell>
          <cell r="K55">
            <v>0</v>
          </cell>
          <cell r="L55">
            <v>0</v>
          </cell>
          <cell r="M55" t="str">
            <v>-</v>
          </cell>
          <cell r="R55">
            <v>0</v>
          </cell>
          <cell r="S55">
            <v>0</v>
          </cell>
        </row>
        <row r="56">
          <cell r="C56">
            <v>0</v>
          </cell>
          <cell r="D56">
            <v>0</v>
          </cell>
          <cell r="K56">
            <v>0</v>
          </cell>
          <cell r="L56">
            <v>0</v>
          </cell>
          <cell r="R56">
            <v>0</v>
          </cell>
          <cell r="S56">
            <v>0</v>
          </cell>
        </row>
        <row r="60">
          <cell r="C60">
            <v>10553264.657870298</v>
          </cell>
          <cell r="D60">
            <v>145507.34212970175</v>
          </cell>
          <cell r="E60">
            <v>1.3787898517373661E-2</v>
          </cell>
          <cell r="K60">
            <v>80904081.551559001</v>
          </cell>
          <cell r="L60">
            <v>-789047.55155900121</v>
          </cell>
          <cell r="M60">
            <v>-9.7528769430025933E-3</v>
          </cell>
          <cell r="R60">
            <v>0</v>
          </cell>
          <cell r="S60">
            <v>111767716.5</v>
          </cell>
        </row>
        <row r="61">
          <cell r="C61">
            <v>5733832.1492888229</v>
          </cell>
          <cell r="D61">
            <v>-57704.149288822897</v>
          </cell>
          <cell r="E61">
            <v>-1.0063801622790797E-2</v>
          </cell>
          <cell r="K61">
            <v>43560939.039735287</v>
          </cell>
          <cell r="L61">
            <v>-313919.03973528743</v>
          </cell>
          <cell r="M61">
            <v>-7.2064341737201236E-3</v>
          </cell>
          <cell r="R61">
            <v>0</v>
          </cell>
          <cell r="S61">
            <v>60093666.908399157</v>
          </cell>
        </row>
        <row r="62">
          <cell r="C62">
            <v>0.54332306970172572</v>
          </cell>
          <cell r="D62">
            <v>-1.2782929207097005E-2</v>
          </cell>
          <cell r="K62">
            <v>0.53842696442916205</v>
          </cell>
          <cell r="L62">
            <v>1.3845770600421359E-3</v>
          </cell>
          <cell r="R62">
            <v>0</v>
          </cell>
          <cell r="S62">
            <v>0.53766569444405854</v>
          </cell>
        </row>
        <row r="63">
          <cell r="C63">
            <v>2672862.4428474954</v>
          </cell>
          <cell r="D63">
            <v>-242474.55715250457</v>
          </cell>
          <cell r="E63">
            <v>-9.0717185166546685E-2</v>
          </cell>
          <cell r="K63">
            <v>21940602.333158463</v>
          </cell>
          <cell r="L63">
            <v>-1087144.6668415368</v>
          </cell>
          <cell r="M63">
            <v>-4.9549444921051837E-2</v>
          </cell>
          <cell r="R63">
            <v>0</v>
          </cell>
          <cell r="S63">
            <v>29654785.997168671</v>
          </cell>
        </row>
        <row r="64">
          <cell r="C64">
            <v>0.25327351577922924</v>
          </cell>
          <cell r="D64">
            <v>1.9219159081025727E-2</v>
          </cell>
          <cell r="K64">
            <v>0.27119277436177353</v>
          </cell>
          <cell r="L64">
            <v>1.6240755280116148E-2</v>
          </cell>
          <cell r="R64">
            <v>0</v>
          </cell>
          <cell r="S64">
            <v>0.26532514867268198</v>
          </cell>
        </row>
        <row r="65">
          <cell r="C65">
            <v>3060969.7064413275</v>
          </cell>
          <cell r="D65">
            <v>-300178.70644132746</v>
          </cell>
          <cell r="E65">
            <v>-9.8066539439984904E-2</v>
          </cell>
          <cell r="K65">
            <v>21620336.706576824</v>
          </cell>
          <cell r="L65">
            <v>-1401063.7065768242</v>
          </cell>
          <cell r="M65">
            <v>-6.4803047500672173E-2</v>
          </cell>
          <cell r="R65">
            <v>0</v>
          </cell>
          <cell r="S65">
            <v>30438880.911230486</v>
          </cell>
        </row>
        <row r="66">
          <cell r="C66">
            <v>0.29004955392249648</v>
          </cell>
          <cell r="D66">
            <v>-3.2002088288122732E-2</v>
          </cell>
          <cell r="K66">
            <v>0.26723419006738858</v>
          </cell>
          <cell r="L66">
            <v>-1.4856178220074123E-2</v>
          </cell>
          <cell r="R66">
            <v>0</v>
          </cell>
          <cell r="S66">
            <v>0.27234054577137651</v>
          </cell>
        </row>
        <row r="67">
          <cell r="C67">
            <v>406259.62131128402</v>
          </cell>
          <cell r="D67">
            <v>12201.62131128402</v>
          </cell>
          <cell r="E67">
            <v>3.0034048847633076E-2</v>
          </cell>
          <cell r="K67">
            <v>3557287.2073015561</v>
          </cell>
          <cell r="L67">
            <v>-4660.7926984438673</v>
          </cell>
          <cell r="M67">
            <v>-1.3102098387999981E-3</v>
          </cell>
          <cell r="R67">
            <v>0</v>
          </cell>
          <cell r="S67">
            <v>4750000.4437354086</v>
          </cell>
        </row>
        <row r="68">
          <cell r="C68">
            <v>3.8496108501202816E-2</v>
          </cell>
          <cell r="K68">
            <v>4.3969193384076038E-2</v>
          </cell>
          <cell r="L68">
            <v>4.9122586757153336E-4</v>
          </cell>
          <cell r="R68">
            <v>0</v>
          </cell>
          <cell r="S68">
            <v>4.2498859174021048E-2</v>
          </cell>
        </row>
        <row r="69">
          <cell r="C69">
            <v>2654710.0851300433</v>
          </cell>
          <cell r="D69">
            <v>-287977.08513004333</v>
          </cell>
          <cell r="E69">
            <v>-0.10847779075504455</v>
          </cell>
          <cell r="K69">
            <v>18063049.499275267</v>
          </cell>
          <cell r="L69">
            <v>-1405724.4992752671</v>
          </cell>
          <cell r="M69">
            <v>-7.7823210268657475E-2</v>
          </cell>
          <cell r="R69">
            <v>0</v>
          </cell>
          <cell r="S69">
            <v>25688880.467495076</v>
          </cell>
        </row>
        <row r="70">
          <cell r="C70">
            <v>0.25155344542129365</v>
          </cell>
          <cell r="D70">
            <v>-3.0338057337502361E-2</v>
          </cell>
          <cell r="K70">
            <v>0.22326499668331254</v>
          </cell>
          <cell r="L70">
            <v>-1.534740408764565E-2</v>
          </cell>
          <cell r="R70">
            <v>0</v>
          </cell>
          <cell r="S70">
            <v>0.22984168659735549</v>
          </cell>
        </row>
        <row r="72">
          <cell r="C72">
            <v>172443.83499999996</v>
          </cell>
          <cell r="D72">
            <v>-4762.1650000000373</v>
          </cell>
          <cell r="E72">
            <v>-2.76157451497181E-2</v>
          </cell>
          <cell r="K72">
            <v>1486128.6158333332</v>
          </cell>
          <cell r="L72">
            <v>-128397.38416666677</v>
          </cell>
          <cell r="M72">
            <v>-8.6397222150701336E-2</v>
          </cell>
          <cell r="R72">
            <v>0</v>
          </cell>
          <cell r="S72">
            <v>1979811.1999999997</v>
          </cell>
        </row>
        <row r="73">
          <cell r="C73">
            <v>202245.38130158727</v>
          </cell>
          <cell r="D73">
            <v>1669.3813015872729</v>
          </cell>
          <cell r="E73">
            <v>8.2542369612777465E-3</v>
          </cell>
          <cell r="K73">
            <v>1697445.3599841271</v>
          </cell>
          <cell r="L73">
            <v>-12082.640015872894</v>
          </cell>
          <cell r="M73">
            <v>-7.1181319297287304E-3</v>
          </cell>
          <cell r="R73">
            <v>0</v>
          </cell>
          <cell r="S73">
            <v>2271875.4323809524</v>
          </cell>
        </row>
        <row r="74">
          <cell r="C74">
            <v>157178.99166666664</v>
          </cell>
          <cell r="D74">
            <v>27036.99166666664</v>
          </cell>
          <cell r="E74">
            <v>0.17201402922856671</v>
          </cell>
          <cell r="K74">
            <v>1325536.6291666667</v>
          </cell>
          <cell r="L74">
            <v>282449.62916666665</v>
          </cell>
          <cell r="M74">
            <v>0.21308323206748048</v>
          </cell>
          <cell r="R74">
            <v>0</v>
          </cell>
          <cell r="S74">
            <v>1773633</v>
          </cell>
        </row>
        <row r="75">
          <cell r="C75">
            <v>164093.86625330761</v>
          </cell>
          <cell r="D75">
            <v>39925.866253307613</v>
          </cell>
          <cell r="E75">
            <v>0.24331114358458134</v>
          </cell>
          <cell r="K75">
            <v>1387169.8720218935</v>
          </cell>
          <cell r="L75">
            <v>124490.87202189351</v>
          </cell>
          <cell r="M75">
            <v>8.9744503923257557E-2</v>
          </cell>
          <cell r="R75">
            <v>0</v>
          </cell>
          <cell r="S75">
            <v>1855852.8065034281</v>
          </cell>
        </row>
        <row r="76">
          <cell r="C76">
            <v>245645.67113422553</v>
          </cell>
          <cell r="D76">
            <v>4128.6711342255294</v>
          </cell>
          <cell r="E76">
            <v>1.6807424755999643E-2</v>
          </cell>
          <cell r="K76">
            <v>2112027.4204163635</v>
          </cell>
          <cell r="L76">
            <v>-31903.579583636485</v>
          </cell>
          <cell r="M76">
            <v>-1.5105665426136863E-2</v>
          </cell>
          <cell r="R76">
            <v>0</v>
          </cell>
          <cell r="S76">
            <v>2822442.4286107067</v>
          </cell>
        </row>
        <row r="77">
          <cell r="C77">
            <v>25343.584999999999</v>
          </cell>
          <cell r="D77">
            <v>13169.584999999999</v>
          </cell>
          <cell r="E77">
            <v>0.51964175549749569</v>
          </cell>
          <cell r="K77">
            <v>211435.74083333332</v>
          </cell>
          <cell r="L77">
            <v>100762.74083333332</v>
          </cell>
          <cell r="M77">
            <v>0.47656437098191795</v>
          </cell>
          <cell r="R77">
            <v>0</v>
          </cell>
          <cell r="S77">
            <v>283083.2</v>
          </cell>
        </row>
        <row r="78">
          <cell r="C78">
            <v>144833.46066666668</v>
          </cell>
          <cell r="D78">
            <v>4885.4606666666805</v>
          </cell>
          <cell r="E78">
            <v>3.3731574486855202E-2</v>
          </cell>
          <cell r="K78">
            <v>1233970.608</v>
          </cell>
          <cell r="L78">
            <v>65813.608000000007</v>
          </cell>
          <cell r="M78">
            <v>5.3334826270027336E-2</v>
          </cell>
          <cell r="R78">
            <v>0</v>
          </cell>
          <cell r="S78">
            <v>1650173.48</v>
          </cell>
        </row>
        <row r="79">
          <cell r="C79">
            <v>42118.167666666668</v>
          </cell>
          <cell r="D79">
            <v>10421.167666666668</v>
          </cell>
          <cell r="E79">
            <v>0.2474269001714961</v>
          </cell>
          <cell r="K79">
            <v>350105.92076872906</v>
          </cell>
          <cell r="L79">
            <v>32329.920768729062</v>
          </cell>
          <cell r="M79">
            <v>9.2343256285818062E-2</v>
          </cell>
          <cell r="R79">
            <v>0</v>
          </cell>
          <cell r="S79">
            <v>469047.92000000004</v>
          </cell>
        </row>
        <row r="80">
          <cell r="C80">
            <v>0</v>
          </cell>
          <cell r="D80">
            <v>0</v>
          </cell>
          <cell r="E80">
            <v>0</v>
          </cell>
          <cell r="K80">
            <v>0</v>
          </cell>
          <cell r="L80">
            <v>0</v>
          </cell>
          <cell r="M80">
            <v>0</v>
          </cell>
          <cell r="R80">
            <v>0</v>
          </cell>
          <cell r="S80">
            <v>0</v>
          </cell>
        </row>
        <row r="81">
          <cell r="C81">
            <v>1153902.9586891204</v>
          </cell>
          <cell r="D81">
            <v>96474.958689120365</v>
          </cell>
          <cell r="E81">
            <v>8.3607514793722124E-2</v>
          </cell>
          <cell r="K81">
            <v>9803820.1670244467</v>
          </cell>
          <cell r="L81">
            <v>433463.16702444665</v>
          </cell>
          <cell r="M81">
            <v>4.4213700337182631E-2</v>
          </cell>
          <cell r="R81">
            <v>0</v>
          </cell>
          <cell r="S81">
            <v>13105919.467495086</v>
          </cell>
        </row>
        <row r="82">
          <cell r="C82">
            <v>0.10934085291119608</v>
          </cell>
          <cell r="D82">
            <v>-1.0504463090009131E-2</v>
          </cell>
          <cell r="K82">
            <v>0.12117831361544613</v>
          </cell>
          <cell r="L82">
            <v>-4.2170326653562934E-3</v>
          </cell>
          <cell r="R82">
            <v>0</v>
          </cell>
          <cell r="S82">
            <v>0.11726033131843654</v>
          </cell>
        </row>
        <row r="83">
          <cell r="C83">
            <v>1500807.126440923</v>
          </cell>
          <cell r="D83">
            <v>-191502.12644092296</v>
          </cell>
          <cell r="E83">
            <v>-0.12759942504741376</v>
          </cell>
          <cell r="K83">
            <v>8259229.3322508205</v>
          </cell>
          <cell r="L83">
            <v>-972261.33225082047</v>
          </cell>
          <cell r="M83">
            <v>-0.11771816632507261</v>
          </cell>
          <cell r="R83">
            <v>0</v>
          </cell>
          <cell r="S83">
            <v>12582960.999999991</v>
          </cell>
        </row>
        <row r="84">
          <cell r="C84">
            <v>0.14221259251009757</v>
          </cell>
          <cell r="D84">
            <v>-1.983359424749323E-2</v>
          </cell>
          <cell r="K84">
            <v>0.1020866830678664</v>
          </cell>
          <cell r="L84">
            <v>-1.113037142228937E-2</v>
          </cell>
          <cell r="R84">
            <v>0</v>
          </cell>
          <cell r="S84">
            <v>0.11258135527891894</v>
          </cell>
        </row>
        <row r="86">
          <cell r="C86">
            <v>139250</v>
          </cell>
          <cell r="D86">
            <v>-16169</v>
          </cell>
          <cell r="E86">
            <v>-0.11611490125673249</v>
          </cell>
          <cell r="K86">
            <v>1253250</v>
          </cell>
          <cell r="L86">
            <v>-105794</v>
          </cell>
          <cell r="M86">
            <v>-8.4415719130261316E-2</v>
          </cell>
          <cell r="S86">
            <v>1671000</v>
          </cell>
        </row>
        <row r="87">
          <cell r="C87">
            <v>1640057.126440923</v>
          </cell>
          <cell r="D87">
            <v>-175333.12644092296</v>
          </cell>
          <cell r="E87">
            <v>-0.10690671904911764</v>
          </cell>
          <cell r="K87">
            <v>9512479.3322508205</v>
          </cell>
          <cell r="L87">
            <v>-866467.33225082047</v>
          </cell>
          <cell r="M87">
            <v>-9.1087433884158464E-2</v>
          </cell>
          <cell r="S87">
            <v>14253960.999999991</v>
          </cell>
        </row>
        <row r="88">
          <cell r="C88">
            <v>0.1554075615092074</v>
          </cell>
          <cell r="D88">
            <v>-1.8501755870952846E-2</v>
          </cell>
          <cell r="K88">
            <v>0.11757724888315622</v>
          </cell>
          <cell r="L88">
            <v>-9.6572797048369574E-3</v>
          </cell>
          <cell r="R88">
            <v>0</v>
          </cell>
          <cell r="S88">
            <v>0.12753200518326765</v>
          </cell>
        </row>
        <row r="89">
          <cell r="C89">
            <v>96777.75</v>
          </cell>
          <cell r="D89">
            <v>-27.25</v>
          </cell>
          <cell r="E89">
            <v>-2.8157298552611526E-4</v>
          </cell>
          <cell r="K89">
            <v>870999.75</v>
          </cell>
          <cell r="L89">
            <v>-245.25</v>
          </cell>
          <cell r="M89">
            <v>-2.8157298552611526E-4</v>
          </cell>
          <cell r="R89">
            <v>0</v>
          </cell>
          <cell r="S89">
            <v>1161333</v>
          </cell>
        </row>
        <row r="90">
          <cell r="C90">
            <v>139250</v>
          </cell>
          <cell r="D90">
            <v>-16169</v>
          </cell>
          <cell r="E90">
            <v>-0.11611490125673249</v>
          </cell>
          <cell r="K90">
            <v>1253250</v>
          </cell>
          <cell r="L90">
            <v>-105794</v>
          </cell>
          <cell r="M90">
            <v>-8.4415719130261316E-2</v>
          </cell>
          <cell r="S90">
            <v>1671000</v>
          </cell>
        </row>
        <row r="92">
          <cell r="C92">
            <v>1404029.376440923</v>
          </cell>
          <cell r="D92">
            <v>-191529.37644092296</v>
          </cell>
          <cell r="E92">
            <v>-0.13641408054184107</v>
          </cell>
          <cell r="K92">
            <v>7388229.5822508205</v>
          </cell>
          <cell r="L92">
            <v>-972506.58225082047</v>
          </cell>
          <cell r="M92">
            <v>-0.13162917738603175</v>
          </cell>
          <cell r="S92">
            <v>11421627.999999991</v>
          </cell>
        </row>
        <row r="95">
          <cell r="C95">
            <v>11421.5</v>
          </cell>
          <cell r="D95">
            <v>-3816.5</v>
          </cell>
          <cell r="E95">
            <v>-0.3341505056253557</v>
          </cell>
          <cell r="K95">
            <v>102793.5</v>
          </cell>
          <cell r="L95">
            <v>-79830.5</v>
          </cell>
          <cell r="M95">
            <v>-0.77661038878917443</v>
          </cell>
          <cell r="R95">
            <v>0</v>
          </cell>
          <cell r="S95">
            <v>137058</v>
          </cell>
        </row>
        <row r="96">
          <cell r="C96">
            <v>0</v>
          </cell>
          <cell r="D96">
            <v>0</v>
          </cell>
          <cell r="E96" t="str">
            <v>-</v>
          </cell>
          <cell r="K96">
            <v>0</v>
          </cell>
          <cell r="L96">
            <v>0</v>
          </cell>
          <cell r="M96" t="str">
            <v>-</v>
          </cell>
          <cell r="R96">
            <v>0</v>
          </cell>
          <cell r="S96">
            <v>0</v>
          </cell>
        </row>
        <row r="97">
          <cell r="C97">
            <v>0</v>
          </cell>
          <cell r="D97">
            <v>0</v>
          </cell>
          <cell r="E97" t="str">
            <v>-</v>
          </cell>
          <cell r="K97">
            <v>0</v>
          </cell>
          <cell r="L97">
            <v>0</v>
          </cell>
          <cell r="M97" t="str">
            <v>-</v>
          </cell>
          <cell r="R97">
            <v>0</v>
          </cell>
          <cell r="S97">
            <v>0</v>
          </cell>
        </row>
        <row r="98">
          <cell r="C98">
            <v>0</v>
          </cell>
          <cell r="D98">
            <v>0</v>
          </cell>
          <cell r="E98" t="str">
            <v>-</v>
          </cell>
          <cell r="K98">
            <v>0</v>
          </cell>
          <cell r="L98">
            <v>0</v>
          </cell>
          <cell r="M98" t="str">
            <v>-</v>
          </cell>
          <cell r="R98">
            <v>0</v>
          </cell>
          <cell r="S98">
            <v>0</v>
          </cell>
        </row>
        <row r="99">
          <cell r="C99">
            <v>0</v>
          </cell>
          <cell r="D99">
            <v>0</v>
          </cell>
          <cell r="E99" t="str">
            <v>-</v>
          </cell>
          <cell r="K99">
            <v>0</v>
          </cell>
          <cell r="L99">
            <v>0</v>
          </cell>
          <cell r="M99" t="str">
            <v>-</v>
          </cell>
          <cell r="R99">
            <v>0</v>
          </cell>
          <cell r="S99">
            <v>0</v>
          </cell>
        </row>
        <row r="100">
          <cell r="C100">
            <v>11421.5</v>
          </cell>
          <cell r="D100">
            <v>-3816.5</v>
          </cell>
          <cell r="E100">
            <v>-0.3341505056253557</v>
          </cell>
          <cell r="K100">
            <v>102793.5</v>
          </cell>
          <cell r="L100">
            <v>-79830.5</v>
          </cell>
          <cell r="M100">
            <v>-0.77661038878917443</v>
          </cell>
          <cell r="R100">
            <v>0</v>
          </cell>
          <cell r="S100">
            <v>137058</v>
          </cell>
        </row>
        <row r="101">
          <cell r="C101">
            <v>0.45066631259942114</v>
          </cell>
          <cell r="D101">
            <v>-0.44924203699096815</v>
          </cell>
          <cell r="K101">
            <v>1.2705601253812046E-3</v>
          </cell>
          <cell r="L101">
            <v>1.0089620926334569E-3</v>
          </cell>
          <cell r="R101">
            <v>0</v>
          </cell>
          <cell r="S101">
            <v>1.2262753887434033E-3</v>
          </cell>
        </row>
        <row r="104">
          <cell r="C104">
            <v>149725.92328767123</v>
          </cell>
          <cell r="D104">
            <v>12352.923287671234</v>
          </cell>
          <cell r="E104">
            <v>8.250357063377281E-2</v>
          </cell>
          <cell r="K104">
            <v>1323383.967123288</v>
          </cell>
          <cell r="L104">
            <v>258323.96712328796</v>
          </cell>
          <cell r="M104">
            <v>0.19519955926685503</v>
          </cell>
          <cell r="R104">
            <v>0</v>
          </cell>
          <cell r="S104">
            <v>1762902.0000000005</v>
          </cell>
        </row>
        <row r="105">
          <cell r="C105">
            <v>149725.92328767123</v>
          </cell>
          <cell r="D105">
            <v>12352.923287671234</v>
          </cell>
          <cell r="E105">
            <v>8.250357063377281E-2</v>
          </cell>
          <cell r="K105">
            <v>1323383.967123288</v>
          </cell>
          <cell r="L105">
            <v>258323.96712328796</v>
          </cell>
          <cell r="M105">
            <v>0.19519955926685503</v>
          </cell>
          <cell r="R105">
            <v>0</v>
          </cell>
          <cell r="S105">
            <v>1762902.0000000005</v>
          </cell>
        </row>
        <row r="107">
          <cell r="C107">
            <v>1242881.9531532517</v>
          </cell>
          <cell r="D107">
            <v>-182992.95315325167</v>
          </cell>
          <cell r="E107">
            <v>-0.14723277032785753</v>
          </cell>
          <cell r="K107">
            <v>5962052.1151275327</v>
          </cell>
          <cell r="L107">
            <v>-794013.11512753274</v>
          </cell>
          <cell r="M107">
            <v>-0.13317782196383035</v>
          </cell>
          <cell r="R107">
            <v>0</v>
          </cell>
          <cell r="S107">
            <v>9521667.9999999907</v>
          </cell>
        </row>
        <row r="108">
          <cell r="C108">
            <v>0.11777227175159952</v>
          </cell>
          <cell r="D108">
            <v>-1.8705855531121127E-2</v>
          </cell>
          <cell r="K108">
            <v>7.3692847144281634E-2</v>
          </cell>
          <cell r="L108">
            <v>-9.1851169222611356E-3</v>
          </cell>
          <cell r="R108">
            <v>0</v>
          </cell>
          <cell r="S108">
            <v>8.5191576764476445E-2</v>
          </cell>
        </row>
        <row r="110">
          <cell r="C110">
            <v>0</v>
          </cell>
          <cell r="D110">
            <v>0</v>
          </cell>
          <cell r="E110" t="str">
            <v>-</v>
          </cell>
          <cell r="K110">
            <v>0</v>
          </cell>
          <cell r="L110">
            <v>0</v>
          </cell>
          <cell r="M110" t="str">
            <v>-</v>
          </cell>
          <cell r="R110">
            <v>0</v>
          </cell>
          <cell r="S110">
            <v>0</v>
          </cell>
        </row>
        <row r="111">
          <cell r="C111">
            <v>442087.78454057302</v>
          </cell>
          <cell r="D111">
            <v>-201682.21545942698</v>
          </cell>
          <cell r="E111">
            <v>-0.4562039995495904</v>
          </cell>
          <cell r="K111">
            <v>2254907.8579920889</v>
          </cell>
          <cell r="L111">
            <v>261943.85799208889</v>
          </cell>
          <cell r="M111">
            <v>0.11616610278051011</v>
          </cell>
          <cell r="R111">
            <v>0</v>
          </cell>
          <cell r="S111">
            <v>3525391.3199999984</v>
          </cell>
        </row>
        <row r="112">
          <cell r="C112">
            <v>442087.78454057302</v>
          </cell>
          <cell r="D112">
            <v>-201682.21545942698</v>
          </cell>
          <cell r="E112">
            <v>-0.4562039995495904</v>
          </cell>
          <cell r="K112">
            <v>2254907.8579920889</v>
          </cell>
          <cell r="L112">
            <v>261943.85799208889</v>
          </cell>
          <cell r="M112">
            <v>0.11616610278051011</v>
          </cell>
          <cell r="S112">
            <v>3525391.3199999984</v>
          </cell>
        </row>
        <row r="114">
          <cell r="C114">
            <v>800794.16861267865</v>
          </cell>
          <cell r="D114">
            <v>-384675.16861267865</v>
          </cell>
          <cell r="E114">
            <v>-0.48036709517890491</v>
          </cell>
          <cell r="K114">
            <v>3707144.2571354439</v>
          </cell>
          <cell r="L114">
            <v>-532069.25713544386</v>
          </cell>
          <cell r="M114">
            <v>-0.14352537161490994</v>
          </cell>
          <cell r="R114">
            <v>0</v>
          </cell>
          <cell r="S114">
            <v>5996276.6799999923</v>
          </cell>
        </row>
        <row r="115">
          <cell r="C115">
            <v>7.5881179386084199E-2</v>
          </cell>
          <cell r="D115">
            <v>-3.6987089484925448E-2</v>
          </cell>
          <cell r="K115">
            <v>4.5821473849535443E-2</v>
          </cell>
          <cell r="L115">
            <v>-6.1900234029188955E-3</v>
          </cell>
          <cell r="R115">
            <v>0</v>
          </cell>
          <cell r="S115">
            <v>5.3649451449605236E-2</v>
          </cell>
        </row>
      </sheetData>
      <sheetData sheetId="11" refreshError="1"/>
      <sheetData sheetId="12" refreshError="1"/>
      <sheetData sheetId="13" refreshError="1">
        <row r="4">
          <cell r="S4" t="str">
            <v>FULL YEAR</v>
          </cell>
        </row>
        <row r="5">
          <cell r="C5">
            <v>39142</v>
          </cell>
          <cell r="D5" t="str">
            <v>B/(W)</v>
          </cell>
          <cell r="E5" t="str">
            <v>% B/(W)</v>
          </cell>
          <cell r="K5">
            <v>39142</v>
          </cell>
          <cell r="L5" t="str">
            <v>B/(W)</v>
          </cell>
          <cell r="M5" t="str">
            <v>% B/(W)</v>
          </cell>
          <cell r="R5" t="str">
            <v>Budget</v>
          </cell>
          <cell r="S5">
            <v>39259</v>
          </cell>
        </row>
        <row r="6">
          <cell r="C6" t="str">
            <v>Budget</v>
          </cell>
          <cell r="D6" t="str">
            <v xml:space="preserve"> Budget</v>
          </cell>
          <cell r="E6" t="str">
            <v>Budget</v>
          </cell>
          <cell r="K6" t="str">
            <v>Budget</v>
          </cell>
          <cell r="L6" t="str">
            <v xml:space="preserve"> Budget</v>
          </cell>
          <cell r="M6" t="str">
            <v>Budget</v>
          </cell>
          <cell r="R6" t="str">
            <v>Forecast</v>
          </cell>
          <cell r="S6" t="str">
            <v>Budget</v>
          </cell>
        </row>
        <row r="7">
          <cell r="C7" t="str">
            <v>(000's)</v>
          </cell>
          <cell r="D7" t="str">
            <v>(000's)</v>
          </cell>
          <cell r="K7" t="str">
            <v>(000's)</v>
          </cell>
          <cell r="L7" t="str">
            <v>(000's)</v>
          </cell>
          <cell r="S7" t="str">
            <v>(000's)</v>
          </cell>
        </row>
        <row r="9">
          <cell r="C9">
            <v>2072231.0549999997</v>
          </cell>
          <cell r="D9">
            <v>-1132070.0549999997</v>
          </cell>
          <cell r="E9">
            <v>-0.54630493654096879</v>
          </cell>
          <cell r="K9">
            <v>17120588.717809144</v>
          </cell>
          <cell r="L9">
            <v>-5227990.7178091444</v>
          </cell>
          <cell r="M9">
            <v>-0.30536278886081147</v>
          </cell>
          <cell r="R9">
            <v>0</v>
          </cell>
          <cell r="S9">
            <v>23283495</v>
          </cell>
        </row>
        <row r="10">
          <cell r="C10">
            <v>1039385.4084602753</v>
          </cell>
          <cell r="D10">
            <v>-447584.40846027527</v>
          </cell>
          <cell r="E10">
            <v>-0.43062410229841291</v>
          </cell>
          <cell r="K10">
            <v>8607327.0058267303</v>
          </cell>
          <cell r="L10">
            <v>-2925254.0058267303</v>
          </cell>
          <cell r="M10">
            <v>-0.33985626476680619</v>
          </cell>
          <cell r="R10">
            <v>0</v>
          </cell>
          <cell r="S10">
            <v>11641747</v>
          </cell>
        </row>
        <row r="11">
          <cell r="C11">
            <v>0.50157795191438026</v>
          </cell>
          <cell r="D11">
            <v>0.12788976691250153</v>
          </cell>
          <cell r="K11">
            <v>0.50274713958131789</v>
          </cell>
          <cell r="L11">
            <v>-2.4964824901211824E-2</v>
          </cell>
          <cell r="R11">
            <v>0</v>
          </cell>
          <cell r="S11">
            <v>0.49999997852556072</v>
          </cell>
        </row>
        <row r="12">
          <cell r="C12">
            <v>541653.20258131169</v>
          </cell>
          <cell r="D12">
            <v>166332.20258131169</v>
          </cell>
          <cell r="E12">
            <v>0.30708246861393257</v>
          </cell>
          <cell r="K12">
            <v>4377826.1730297813</v>
          </cell>
          <cell r="L12">
            <v>586808.17302978132</v>
          </cell>
          <cell r="M12">
            <v>0.1340409942827096</v>
          </cell>
          <cell r="R12">
            <v>0</v>
          </cell>
          <cell r="S12">
            <v>5923555</v>
          </cell>
        </row>
        <row r="13">
          <cell r="C13">
            <v>497732.20587896358</v>
          </cell>
          <cell r="D13">
            <v>-281252.20587896358</v>
          </cell>
          <cell r="E13">
            <v>-0.56506732447077634</v>
          </cell>
          <cell r="K13">
            <v>4229500.832796949</v>
          </cell>
          <cell r="L13">
            <v>-2338445.832796949</v>
          </cell>
          <cell r="M13">
            <v>-0.55288931844246636</v>
          </cell>
          <cell r="R13">
            <v>0</v>
          </cell>
          <cell r="S13">
            <v>5718192</v>
          </cell>
        </row>
        <row r="14">
          <cell r="C14">
            <v>0.24019146160270416</v>
          </cell>
          <cell r="D14">
            <v>-9.9330271430743688E-3</v>
          </cell>
          <cell r="K14">
            <v>0.24704178708512203</v>
          </cell>
          <cell r="L14">
            <v>-8.8030694639215756E-2</v>
          </cell>
          <cell r="R14">
            <v>0</v>
          </cell>
          <cell r="S14">
            <v>0.24558993398542617</v>
          </cell>
        </row>
        <row r="17">
          <cell r="C17">
            <v>578262.05614610505</v>
          </cell>
          <cell r="D17">
            <v>-77920.056146105053</v>
          </cell>
          <cell r="E17">
            <v>-0.13474869277332904</v>
          </cell>
          <cell r="K17">
            <v>4294736.4957188312</v>
          </cell>
          <cell r="L17">
            <v>-297602.4957188312</v>
          </cell>
          <cell r="M17">
            <v>-6.9294704346935729E-2</v>
          </cell>
          <cell r="R17">
            <v>0</v>
          </cell>
          <cell r="S17">
            <v>5978071.0365952617</v>
          </cell>
        </row>
        <row r="18">
          <cell r="C18">
            <v>241477.86482172314</v>
          </cell>
          <cell r="D18">
            <v>-60860.864821723138</v>
          </cell>
          <cell r="E18">
            <v>-0.25203496339780518</v>
          </cell>
          <cell r="K18">
            <v>1793449.5060420861</v>
          </cell>
          <cell r="L18">
            <v>-176308.50604208605</v>
          </cell>
          <cell r="M18">
            <v>-9.8306924977874841E-2</v>
          </cell>
          <cell r="R18">
            <v>0</v>
          </cell>
          <cell r="S18">
            <v>2428561.7370717442</v>
          </cell>
        </row>
        <row r="19">
          <cell r="C19">
            <v>264222.09409204172</v>
          </cell>
          <cell r="D19">
            <v>-42860.09409204172</v>
          </cell>
          <cell r="E19">
            <v>-0.16221237758077647</v>
          </cell>
          <cell r="K19">
            <v>1962370.275572144</v>
          </cell>
          <cell r="L19">
            <v>-182878.27557214396</v>
          </cell>
          <cell r="M19">
            <v>-9.3192542635117323E-2</v>
          </cell>
          <cell r="R19">
            <v>0</v>
          </cell>
          <cell r="S19">
            <v>2657302.2263329937</v>
          </cell>
        </row>
        <row r="20">
          <cell r="C20">
            <v>0</v>
          </cell>
          <cell r="D20">
            <v>0</v>
          </cell>
          <cell r="E20">
            <v>0</v>
          </cell>
          <cell r="K20">
            <v>0</v>
          </cell>
          <cell r="L20">
            <v>14593</v>
          </cell>
          <cell r="M20">
            <v>0</v>
          </cell>
          <cell r="R20">
            <v>0</v>
          </cell>
          <cell r="S20">
            <v>0</v>
          </cell>
        </row>
        <row r="21">
          <cell r="C21">
            <v>1083962.01505987</v>
          </cell>
          <cell r="D21">
            <v>-181641.01505986997</v>
          </cell>
          <cell r="E21">
            <v>-0.16757138399341187</v>
          </cell>
          <cell r="K21">
            <v>8050556.2773330603</v>
          </cell>
          <cell r="L21">
            <v>-642196.27733306028</v>
          </cell>
          <cell r="M21">
            <v>-7.9770422714913705E-2</v>
          </cell>
          <cell r="R21">
            <v>0</v>
          </cell>
          <cell r="S21">
            <v>11063935</v>
          </cell>
        </row>
        <row r="23">
          <cell r="C23">
            <v>948466.75093081605</v>
          </cell>
          <cell r="D23">
            <v>-132349.75093081605</v>
          </cell>
          <cell r="E23">
            <v>-0.13954073856667015</v>
          </cell>
          <cell r="K23">
            <v>7047231.7358845472</v>
          </cell>
          <cell r="L23">
            <v>-407565.73588454723</v>
          </cell>
          <cell r="M23">
            <v>-5.7833451652968923E-2</v>
          </cell>
          <cell r="R23">
            <v>0</v>
          </cell>
          <cell r="S23">
            <v>9680943</v>
          </cell>
        </row>
        <row r="24">
          <cell r="C24">
            <v>0.87499998870203011</v>
          </cell>
          <cell r="D24">
            <v>2.9464165407205978E-2</v>
          </cell>
          <cell r="K24">
            <v>0.87537202313914031</v>
          </cell>
          <cell r="L24">
            <v>2.0867630441409268E-2</v>
          </cell>
          <cell r="R24">
            <v>0</v>
          </cell>
          <cell r="S24">
            <v>0.87499998870203055</v>
          </cell>
        </row>
        <row r="25">
          <cell r="C25">
            <v>534681.55529166665</v>
          </cell>
          <cell r="D25">
            <v>51411.555291666649</v>
          </cell>
          <cell r="E25">
            <v>9.6153597936666904E-2</v>
          </cell>
          <cell r="K25">
            <v>4502309.5825053062</v>
          </cell>
          <cell r="L25">
            <v>59042.582505306229</v>
          </cell>
          <cell r="M25">
            <v>1.3113843333814473E-2</v>
          </cell>
          <cell r="R25">
            <v>0</v>
          </cell>
          <cell r="S25">
            <v>6025378</v>
          </cell>
        </row>
        <row r="26">
          <cell r="C26">
            <v>413785.1956391494</v>
          </cell>
          <cell r="D26">
            <v>-80938.195639149402</v>
          </cell>
          <cell r="E26">
            <v>-0.19560437756630944</v>
          </cell>
          <cell r="K26">
            <v>2544922.153379241</v>
          </cell>
          <cell r="L26">
            <v>-348523.153379241</v>
          </cell>
          <cell r="M26">
            <v>-0.13694845357704133</v>
          </cell>
          <cell r="R26">
            <v>0</v>
          </cell>
          <cell r="S26">
            <v>3655565</v>
          </cell>
        </row>
        <row r="27">
          <cell r="C27">
            <v>0.38173403670081096</v>
          </cell>
          <cell r="D27">
            <v>-1.2855333888840526E-2</v>
          </cell>
          <cell r="K27">
            <v>0.31611755333537117</v>
          </cell>
          <cell r="L27">
            <v>-1.9641815115306271E-2</v>
          </cell>
          <cell r="R27">
            <v>0</v>
          </cell>
          <cell r="S27">
            <v>0.33040369452640495</v>
          </cell>
        </row>
        <row r="29">
          <cell r="C29">
            <v>387598.49169527745</v>
          </cell>
          <cell r="D29">
            <v>-71567.491695277451</v>
          </cell>
          <cell r="E29">
            <v>-0.18464336995290076</v>
          </cell>
          <cell r="K29">
            <v>3182030.4351417418</v>
          </cell>
          <cell r="L29">
            <v>-58221.435141741764</v>
          </cell>
          <cell r="M29">
            <v>-1.8296944774240768E-2</v>
          </cell>
          <cell r="R29">
            <v>0</v>
          </cell>
          <cell r="S29">
            <v>4223000</v>
          </cell>
        </row>
        <row r="30">
          <cell r="C30">
            <v>85313.245752108094</v>
          </cell>
          <cell r="D30">
            <v>-15787.245752108094</v>
          </cell>
          <cell r="E30">
            <v>-0.18505034725768818</v>
          </cell>
          <cell r="K30">
            <v>702034.14160618233</v>
          </cell>
          <cell r="L30">
            <v>-48596.141606182326</v>
          </cell>
          <cell r="M30">
            <v>-6.9221906352017762E-2</v>
          </cell>
          <cell r="R30">
            <v>0</v>
          </cell>
          <cell r="S30">
            <v>929513</v>
          </cell>
        </row>
        <row r="31">
          <cell r="C31">
            <v>0.22010726971347386</v>
          </cell>
          <cell r="D31">
            <v>-1.0986439564111827E-4</v>
          </cell>
          <cell r="K31">
            <v>0.22062458418154968</v>
          </cell>
          <cell r="L31">
            <v>-1.1444701544679109E-2</v>
          </cell>
          <cell r="R31">
            <v>0</v>
          </cell>
          <cell r="S31">
            <v>0.22010726971347383</v>
          </cell>
        </row>
        <row r="32">
          <cell r="C32">
            <v>55190.083333333328</v>
          </cell>
          <cell r="D32">
            <v>-5650.9166666666715</v>
          </cell>
          <cell r="E32">
            <v>-0.10239007309586122</v>
          </cell>
          <cell r="K32">
            <v>477917.12499999994</v>
          </cell>
          <cell r="L32">
            <v>-2953.8750000000582</v>
          </cell>
          <cell r="M32">
            <v>-6.1807264177864696E-3</v>
          </cell>
          <cell r="R32">
            <v>0</v>
          </cell>
          <cell r="S32">
            <v>633706</v>
          </cell>
        </row>
        <row r="33">
          <cell r="C33">
            <v>30123.162418774766</v>
          </cell>
          <cell r="D33">
            <v>-21438.162418774766</v>
          </cell>
          <cell r="E33">
            <v>-0.71168365793536581</v>
          </cell>
          <cell r="K33">
            <v>224117.01660618238</v>
          </cell>
          <cell r="L33">
            <v>-51550.016606182384</v>
          </cell>
          <cell r="M33">
            <v>-0.23001384449430667</v>
          </cell>
          <cell r="R33">
            <v>0</v>
          </cell>
          <cell r="S33">
            <v>295807</v>
          </cell>
        </row>
        <row r="34">
          <cell r="C34">
            <v>7.7717439732600979E-2</v>
          </cell>
          <cell r="D34">
            <v>-5.0235958485508131E-2</v>
          </cell>
          <cell r="K34">
            <v>7.0432078251382035E-2</v>
          </cell>
          <cell r="L34">
            <v>-1.518958423206139E-2</v>
          </cell>
          <cell r="R34">
            <v>0</v>
          </cell>
          <cell r="S34">
            <v>7.0046649301444469E-2</v>
          </cell>
        </row>
        <row r="36">
          <cell r="C36">
            <v>53233.619414940593</v>
          </cell>
          <cell r="D36">
            <v>100546.38058505941</v>
          </cell>
          <cell r="E36">
            <v>1.8887759594426521</v>
          </cell>
          <cell r="K36">
            <v>427211.37946608954</v>
          </cell>
          <cell r="L36">
            <v>331339.62053391046</v>
          </cell>
          <cell r="M36">
            <v>0.77558706640259567</v>
          </cell>
          <cell r="R36">
            <v>0</v>
          </cell>
          <cell r="S36">
            <v>579996</v>
          </cell>
        </row>
        <row r="37">
          <cell r="C37">
            <v>19595.889361216388</v>
          </cell>
          <cell r="D37">
            <v>9021.1106387836116</v>
          </cell>
          <cell r="E37">
            <v>0.46035729598667413</v>
          </cell>
          <cell r="K37">
            <v>157261.27619871264</v>
          </cell>
          <cell r="L37">
            <v>4932.7238012873568</v>
          </cell>
          <cell r="M37">
            <v>3.1366423575594361E-2</v>
          </cell>
          <cell r="R37">
            <v>0</v>
          </cell>
          <cell r="S37">
            <v>213503</v>
          </cell>
        </row>
        <row r="38">
          <cell r="C38">
            <v>0.3681111593873061</v>
          </cell>
          <cell r="D38">
            <v>-0.18202064046416916</v>
          </cell>
          <cell r="K38">
            <v>0.36811115938730621</v>
          </cell>
          <cell r="L38">
            <v>-0.15429033521068525</v>
          </cell>
          <cell r="R38">
            <v>0</v>
          </cell>
          <cell r="S38">
            <v>0.3681111593873061</v>
          </cell>
        </row>
        <row r="39">
          <cell r="C39">
            <v>14612.500000000004</v>
          </cell>
          <cell r="D39">
            <v>-7786.4999999999964</v>
          </cell>
          <cell r="E39">
            <v>-0.53286569717707399</v>
          </cell>
          <cell r="K39">
            <v>120943.75000000001</v>
          </cell>
          <cell r="L39">
            <v>-28553.249999999985</v>
          </cell>
          <cell r="M39">
            <v>-0.23608702392641193</v>
          </cell>
          <cell r="R39">
            <v>0</v>
          </cell>
          <cell r="S39">
            <v>162000</v>
          </cell>
        </row>
        <row r="40">
          <cell r="C40">
            <v>4983.3893612163847</v>
          </cell>
          <cell r="D40">
            <v>1234.6106387836153</v>
          </cell>
          <cell r="E40">
            <v>0.24774516885878287</v>
          </cell>
          <cell r="K40">
            <v>36317.526198712629</v>
          </cell>
          <cell r="L40">
            <v>-23620.526198712629</v>
          </cell>
          <cell r="M40">
            <v>-0.65038918315834848</v>
          </cell>
          <cell r="R40">
            <v>0</v>
          </cell>
          <cell r="S40">
            <v>51503</v>
          </cell>
        </row>
        <row r="41">
          <cell r="C41">
            <v>9.3613573827702995E-2</v>
          </cell>
          <cell r="D41">
            <v>-5.3179187041384877E-2</v>
          </cell>
          <cell r="K41">
            <v>8.5010671401358068E-2</v>
          </cell>
          <cell r="L41">
            <v>-6.8272179197142402E-2</v>
          </cell>
          <cell r="R41">
            <v>0</v>
          </cell>
          <cell r="S41">
            <v>8.8798888268194959E-2</v>
          </cell>
        </row>
        <row r="43">
          <cell r="C43">
            <v>0</v>
          </cell>
          <cell r="D43">
            <v>99868</v>
          </cell>
          <cell r="E43">
            <v>0</v>
          </cell>
          <cell r="K43">
            <v>0</v>
          </cell>
          <cell r="L43">
            <v>151291</v>
          </cell>
          <cell r="M43">
            <v>0</v>
          </cell>
          <cell r="R43">
            <v>0</v>
          </cell>
          <cell r="S43">
            <v>0</v>
          </cell>
        </row>
        <row r="44">
          <cell r="C44">
            <v>0</v>
          </cell>
          <cell r="D44">
            <v>58341</v>
          </cell>
          <cell r="E44">
            <v>0</v>
          </cell>
          <cell r="K44">
            <v>0</v>
          </cell>
          <cell r="L44">
            <v>76476</v>
          </cell>
          <cell r="M44">
            <v>0</v>
          </cell>
          <cell r="R44">
            <v>0</v>
          </cell>
          <cell r="S44">
            <v>0</v>
          </cell>
        </row>
        <row r="45">
          <cell r="C45">
            <v>0</v>
          </cell>
          <cell r="D45">
            <v>0.58418111907718184</v>
          </cell>
          <cell r="K45">
            <v>0</v>
          </cell>
          <cell r="L45">
            <v>0.50548942104950068</v>
          </cell>
          <cell r="R45">
            <v>0</v>
          </cell>
          <cell r="S45">
            <v>0</v>
          </cell>
        </row>
        <row r="46">
          <cell r="C46">
            <v>0</v>
          </cell>
          <cell r="D46">
            <v>-78761</v>
          </cell>
          <cell r="E46">
            <v>0</v>
          </cell>
          <cell r="K46">
            <v>0</v>
          </cell>
          <cell r="L46">
            <v>-208686</v>
          </cell>
          <cell r="M46">
            <v>0</v>
          </cell>
          <cell r="R46">
            <v>0</v>
          </cell>
          <cell r="S46">
            <v>0</v>
          </cell>
        </row>
        <row r="47">
          <cell r="C47">
            <v>0</v>
          </cell>
          <cell r="D47">
            <v>-20420</v>
          </cell>
          <cell r="E47">
            <v>0</v>
          </cell>
          <cell r="K47">
            <v>0</v>
          </cell>
          <cell r="L47">
            <v>-132210</v>
          </cell>
          <cell r="M47">
            <v>0</v>
          </cell>
          <cell r="R47">
            <v>0</v>
          </cell>
          <cell r="S47">
            <v>0</v>
          </cell>
        </row>
        <row r="48">
          <cell r="C48">
            <v>0</v>
          </cell>
          <cell r="D48">
            <v>-0.20446990026835424</v>
          </cell>
          <cell r="K48">
            <v>0</v>
          </cell>
          <cell r="L48">
            <v>-0.87387881632086506</v>
          </cell>
          <cell r="R48">
            <v>0</v>
          </cell>
          <cell r="S48">
            <v>0</v>
          </cell>
        </row>
        <row r="50">
          <cell r="C50">
            <v>0</v>
          </cell>
          <cell r="D50">
            <v>-15363</v>
          </cell>
          <cell r="E50" t="str">
            <v>-</v>
          </cell>
          <cell r="K50">
            <v>0</v>
          </cell>
          <cell r="L50">
            <v>242896</v>
          </cell>
          <cell r="M50" t="str">
            <v>-</v>
          </cell>
          <cell r="R50">
            <v>0</v>
          </cell>
          <cell r="S50">
            <v>0</v>
          </cell>
        </row>
        <row r="51">
          <cell r="C51">
            <v>0</v>
          </cell>
          <cell r="D51">
            <v>-18039</v>
          </cell>
          <cell r="E51" t="str">
            <v>-</v>
          </cell>
          <cell r="K51">
            <v>0</v>
          </cell>
          <cell r="L51">
            <v>237760</v>
          </cell>
          <cell r="M51" t="str">
            <v>-</v>
          </cell>
          <cell r="R51">
            <v>0</v>
          </cell>
          <cell r="S51">
            <v>0</v>
          </cell>
        </row>
        <row r="52">
          <cell r="C52">
            <v>0</v>
          </cell>
          <cell r="D52">
            <v>1.1741847295450107</v>
          </cell>
          <cell r="K52">
            <v>0</v>
          </cell>
          <cell r="L52">
            <v>0.97885514788222117</v>
          </cell>
          <cell r="R52">
            <v>0</v>
          </cell>
          <cell r="S52">
            <v>0</v>
          </cell>
        </row>
        <row r="53">
          <cell r="C53">
            <v>0</v>
          </cell>
          <cell r="D53">
            <v>-118920</v>
          </cell>
          <cell r="E53" t="str">
            <v>-</v>
          </cell>
          <cell r="K53">
            <v>0</v>
          </cell>
          <cell r="L53">
            <v>-486237</v>
          </cell>
          <cell r="M53" t="str">
            <v>-</v>
          </cell>
          <cell r="R53">
            <v>0</v>
          </cell>
          <cell r="S53">
            <v>0</v>
          </cell>
        </row>
        <row r="54">
          <cell r="C54">
            <v>0</v>
          </cell>
          <cell r="D54">
            <v>-136959</v>
          </cell>
          <cell r="E54" t="str">
            <v>-</v>
          </cell>
          <cell r="K54">
            <v>0</v>
          </cell>
          <cell r="L54">
            <v>-248477</v>
          </cell>
          <cell r="M54">
            <v>0</v>
          </cell>
          <cell r="R54">
            <v>0</v>
          </cell>
          <cell r="S54">
            <v>0</v>
          </cell>
        </row>
        <row r="55">
          <cell r="C55">
            <v>0</v>
          </cell>
          <cell r="D55">
            <v>8.9148603788322589</v>
          </cell>
          <cell r="K55">
            <v>0</v>
          </cell>
          <cell r="L55">
            <v>-1.0229769119293854</v>
          </cell>
          <cell r="R55">
            <v>0</v>
          </cell>
          <cell r="S55">
            <v>0</v>
          </cell>
        </row>
        <row r="58">
          <cell r="C58">
            <v>3597025.1811700873</v>
          </cell>
          <cell r="D58">
            <v>-1200227.1811700873</v>
          </cell>
          <cell r="E58">
            <v>-0.33367216539186467</v>
          </cell>
          <cell r="K58">
            <v>28780386.809750039</v>
          </cell>
          <cell r="L58">
            <v>-5202881.8097500391</v>
          </cell>
          <cell r="M58">
            <v>-0.18077873115963261</v>
          </cell>
          <cell r="R58">
            <v>0</v>
          </cell>
          <cell r="S58">
            <v>39150426</v>
          </cell>
        </row>
        <row r="59">
          <cell r="C59">
            <v>2092761.2945044157</v>
          </cell>
          <cell r="D59">
            <v>-546398.29450441571</v>
          </cell>
          <cell r="E59">
            <v>-0.26108964072455654</v>
          </cell>
          <cell r="K59">
            <v>16513854.159516172</v>
          </cell>
          <cell r="L59">
            <v>-3062247.1595161725</v>
          </cell>
          <cell r="M59">
            <v>-0.18543503714737244</v>
          </cell>
          <cell r="R59">
            <v>0</v>
          </cell>
          <cell r="S59">
            <v>22465706</v>
          </cell>
        </row>
        <row r="60">
          <cell r="C60">
            <v>0.58180334835010938</v>
          </cell>
          <cell r="D60">
            <v>6.33753442222309E-2</v>
          </cell>
          <cell r="K60">
            <v>0.57378847159627866</v>
          </cell>
          <cell r="L60">
            <v>-3.2613102193644883E-3</v>
          </cell>
          <cell r="R60">
            <v>0</v>
          </cell>
          <cell r="S60">
            <v>0.57383043545937407</v>
          </cell>
        </row>
        <row r="62">
          <cell r="C62">
            <v>1146137.3412063115</v>
          </cell>
          <cell r="D62">
            <v>6625.3412063114811</v>
          </cell>
          <cell r="E62">
            <v>5.7805822811237426E-3</v>
          </cell>
          <cell r="K62">
            <v>9478996.6305350885</v>
          </cell>
          <cell r="L62">
            <v>-80579.36946491152</v>
          </cell>
          <cell r="M62">
            <v>-8.500833221665869E-3</v>
          </cell>
          <cell r="R62">
            <v>0</v>
          </cell>
          <cell r="S62">
            <v>12744639</v>
          </cell>
        </row>
        <row r="63">
          <cell r="C63">
            <v>0.31863478387812705</v>
          </cell>
          <cell r="K63">
            <v>0.32935612343208165</v>
          </cell>
          <cell r="L63">
            <v>7.6097125331941518E-2</v>
          </cell>
          <cell r="R63">
            <v>0</v>
          </cell>
          <cell r="S63">
            <v>0.3255300210526445</v>
          </cell>
        </row>
        <row r="64">
          <cell r="C64">
            <v>946623.95329810423</v>
          </cell>
          <cell r="D64">
            <v>-539772.95329810423</v>
          </cell>
          <cell r="E64">
            <v>-0.57020842481060974</v>
          </cell>
          <cell r="K64">
            <v>7034857.528981084</v>
          </cell>
          <cell r="L64">
            <v>-3142826.528981084</v>
          </cell>
          <cell r="M64">
            <v>-0.44675055834944327</v>
          </cell>
          <cell r="R64">
            <v>0</v>
          </cell>
          <cell r="S64">
            <v>9721067</v>
          </cell>
        </row>
        <row r="65">
          <cell r="C65">
            <v>0.26316856447198239</v>
          </cell>
          <cell r="D65">
            <v>-9.3420842719878133E-2</v>
          </cell>
          <cell r="K65">
            <v>0.24443234816419698</v>
          </cell>
          <cell r="L65">
            <v>-7.9358435551306006E-2</v>
          </cell>
          <cell r="R65">
            <v>0</v>
          </cell>
          <cell r="S65">
            <v>0.24830041440672956</v>
          </cell>
        </row>
        <row r="66">
          <cell r="C66">
            <v>203839.0405</v>
          </cell>
          <cell r="D66">
            <v>9484.0405000000028</v>
          </cell>
          <cell r="E66">
            <v>4.6527105292177837E-2</v>
          </cell>
          <cell r="K66">
            <v>1782279.6745673926</v>
          </cell>
          <cell r="L66">
            <v>100416.67456739256</v>
          </cell>
          <cell r="M66">
            <v>5.6341704391465047E-2</v>
          </cell>
          <cell r="R66">
            <v>0</v>
          </cell>
          <cell r="S66">
            <v>2380121</v>
          </cell>
        </row>
        <row r="67">
          <cell r="C67">
            <v>5.6668783295448763E-2</v>
          </cell>
          <cell r="D67">
            <v>2.4420653528180097E-2</v>
          </cell>
          <cell r="K67">
            <v>6.1926883969592894E-2</v>
          </cell>
          <cell r="L67">
            <v>9.4064907874053527E-3</v>
          </cell>
          <cell r="R67">
            <v>0</v>
          </cell>
          <cell r="S67">
            <v>6.0794255469914939E-2</v>
          </cell>
        </row>
        <row r="68">
          <cell r="C68">
            <v>742784.91279810423</v>
          </cell>
          <cell r="D68">
            <v>-530288.91279810423</v>
          </cell>
          <cell r="E68">
            <v>-0.71391987594427841</v>
          </cell>
          <cell r="K68">
            <v>5252577.8544136919</v>
          </cell>
          <cell r="L68">
            <v>-3042409.8544136919</v>
          </cell>
          <cell r="M68">
            <v>-0.57922222930159584</v>
          </cell>
          <cell r="R68">
            <v>0</v>
          </cell>
          <cell r="S68">
            <v>7340946</v>
          </cell>
        </row>
        <row r="69">
          <cell r="C69">
            <v>0.20649978117653361</v>
          </cell>
          <cell r="D69">
            <v>-0.1178414962480582</v>
          </cell>
          <cell r="K69">
            <v>0.18250546419460409</v>
          </cell>
          <cell r="L69">
            <v>-8.8764926338711359E-2</v>
          </cell>
          <cell r="R69">
            <v>0</v>
          </cell>
          <cell r="S69">
            <v>0.18750615893681463</v>
          </cell>
        </row>
        <row r="71">
          <cell r="C71">
            <v>97860.756297356755</v>
          </cell>
          <cell r="D71">
            <v>55119.756297356755</v>
          </cell>
          <cell r="E71">
            <v>0.56324678433785569</v>
          </cell>
          <cell r="K71">
            <v>845645.88955707254</v>
          </cell>
          <cell r="L71">
            <v>298478.88955707254</v>
          </cell>
          <cell r="M71">
            <v>0.35295966461021655</v>
          </cell>
          <cell r="R71">
            <v>0</v>
          </cell>
          <cell r="S71">
            <v>967791.67499999993</v>
          </cell>
        </row>
        <row r="72">
          <cell r="C72">
            <v>79805.050288880841</v>
          </cell>
          <cell r="D72">
            <v>31686.050288880841</v>
          </cell>
          <cell r="E72">
            <v>0.39704317175645748</v>
          </cell>
          <cell r="K72">
            <v>738702.75816984323</v>
          </cell>
          <cell r="L72">
            <v>118312.75816984323</v>
          </cell>
          <cell r="M72">
            <v>0.16016287588118178</v>
          </cell>
          <cell r="R72">
            <v>0</v>
          </cell>
          <cell r="S72">
            <v>1031910.5499999999</v>
          </cell>
        </row>
        <row r="73">
          <cell r="C73">
            <v>0</v>
          </cell>
          <cell r="D73">
            <v>-995</v>
          </cell>
          <cell r="E73">
            <v>0</v>
          </cell>
          <cell r="K73">
            <v>0</v>
          </cell>
          <cell r="L73">
            <v>-1344</v>
          </cell>
          <cell r="M73" t="str">
            <v>-</v>
          </cell>
          <cell r="S73">
            <v>0</v>
          </cell>
        </row>
        <row r="74">
          <cell r="C74">
            <v>44231.958333333328</v>
          </cell>
          <cell r="D74">
            <v>-17651.041666666672</v>
          </cell>
          <cell r="E74">
            <v>0</v>
          </cell>
          <cell r="K74">
            <v>393404.37499999994</v>
          </cell>
          <cell r="L74">
            <v>2990.3749999999418</v>
          </cell>
          <cell r="M74">
            <v>7.601275405236513E-3</v>
          </cell>
          <cell r="R74">
            <v>0</v>
          </cell>
          <cell r="S74">
            <v>539943.35</v>
          </cell>
        </row>
        <row r="75">
          <cell r="C75">
            <v>50657.076450519482</v>
          </cell>
          <cell r="D75">
            <v>-17586.923549480518</v>
          </cell>
          <cell r="E75">
            <v>-0.39760671270634118</v>
          </cell>
          <cell r="K75">
            <v>495530.1568704932</v>
          </cell>
          <cell r="L75">
            <v>-48547.8431295068</v>
          </cell>
          <cell r="M75">
            <v>-9.7971520918341964E-2</v>
          </cell>
          <cell r="R75">
            <v>0</v>
          </cell>
          <cell r="S75">
            <v>840088.97499999998</v>
          </cell>
        </row>
        <row r="76">
          <cell r="C76">
            <v>49920.985833333332</v>
          </cell>
          <cell r="D76">
            <v>3768.9858333333323</v>
          </cell>
          <cell r="E76">
            <v>7.4401961135968434E-2</v>
          </cell>
          <cell r="K76">
            <v>439128.73916666664</v>
          </cell>
          <cell r="L76">
            <v>-12464.260833333363</v>
          </cell>
          <cell r="M76">
            <v>-2.8384069913043621E-2</v>
          </cell>
          <cell r="R76">
            <v>0</v>
          </cell>
          <cell r="S76">
            <v>515431.49999999994</v>
          </cell>
        </row>
        <row r="77">
          <cell r="C77">
            <v>4668.4333333333334</v>
          </cell>
          <cell r="D77">
            <v>426.43333333333339</v>
          </cell>
          <cell r="E77">
            <v>8.5421657087668031E-3</v>
          </cell>
          <cell r="K77">
            <v>38085.816666666666</v>
          </cell>
          <cell r="L77">
            <v>-6372.1833333333343</v>
          </cell>
          <cell r="M77">
            <v>-0.16731119064883737</v>
          </cell>
          <cell r="R77">
            <v>0</v>
          </cell>
          <cell r="S77">
            <v>52219.649999999994</v>
          </cell>
        </row>
        <row r="78">
          <cell r="C78">
            <v>47557.831333333335</v>
          </cell>
          <cell r="D78">
            <v>17790.831333333335</v>
          </cell>
          <cell r="E78">
            <v>3.8108783103539379</v>
          </cell>
          <cell r="K78">
            <v>401333.31783333345</v>
          </cell>
          <cell r="L78">
            <v>101115.31783333345</v>
          </cell>
          <cell r="M78">
            <v>0.25194847609269466</v>
          </cell>
          <cell r="R78">
            <v>0</v>
          </cell>
          <cell r="S78">
            <v>513837.62499999994</v>
          </cell>
        </row>
        <row r="79">
          <cell r="C79">
            <v>23749.377005262344</v>
          </cell>
          <cell r="D79">
            <v>-7595.622994737656</v>
          </cell>
          <cell r="E79">
            <v>-0.15971340117466365</v>
          </cell>
          <cell r="K79">
            <v>232297.24009323056</v>
          </cell>
          <cell r="L79">
            <v>-43263.759906769439</v>
          </cell>
          <cell r="M79">
            <v>-0.18624310770720259</v>
          </cell>
          <cell r="R79">
            <v>0</v>
          </cell>
          <cell r="S79">
            <v>324000</v>
          </cell>
        </row>
        <row r="80">
          <cell r="C80">
            <v>0</v>
          </cell>
          <cell r="D80">
            <v>0</v>
          </cell>
          <cell r="E80">
            <v>0</v>
          </cell>
          <cell r="K80">
            <v>0</v>
          </cell>
          <cell r="L80">
            <v>0</v>
          </cell>
          <cell r="M80" t="str">
            <v>-</v>
          </cell>
          <cell r="R80">
            <v>0</v>
          </cell>
          <cell r="S80">
            <v>0</v>
          </cell>
        </row>
        <row r="81">
          <cell r="C81">
            <v>398451.46887535282</v>
          </cell>
          <cell r="D81">
            <v>64963.468875352817</v>
          </cell>
          <cell r="E81">
            <v>0.16303985290533657</v>
          </cell>
          <cell r="K81">
            <v>3584128.2933573066</v>
          </cell>
          <cell r="L81">
            <v>408905.29335730663</v>
          </cell>
          <cell r="M81">
            <v>0.11408779482452033</v>
          </cell>
          <cell r="R81">
            <v>0</v>
          </cell>
          <cell r="S81">
            <v>4785223.3249999993</v>
          </cell>
        </row>
        <row r="82">
          <cell r="C82">
            <v>0.11077249916436208</v>
          </cell>
          <cell r="D82">
            <v>2.8366468741986312E-2</v>
          </cell>
          <cell r="K82">
            <v>0.12453370821767754</v>
          </cell>
          <cell r="L82">
            <v>1.013800534997944E-2</v>
          </cell>
          <cell r="R82">
            <v>0</v>
          </cell>
          <cell r="S82">
            <v>0.12222659658926825</v>
          </cell>
        </row>
        <row r="83">
          <cell r="C83">
            <v>344333.44392275141</v>
          </cell>
          <cell r="D83">
            <v>-465325.44392275141</v>
          </cell>
          <cell r="E83">
            <v>-1.3513803324522367</v>
          </cell>
          <cell r="K83">
            <v>1668449.5610563853</v>
          </cell>
          <cell r="L83">
            <v>-2633504.5610563853</v>
          </cell>
          <cell r="M83">
            <v>-1.5784142490882205</v>
          </cell>
          <cell r="R83">
            <v>0</v>
          </cell>
          <cell r="S83">
            <v>2555722.6750000007</v>
          </cell>
        </row>
        <row r="84">
          <cell r="C84">
            <v>9.5727282012171552E-2</v>
          </cell>
          <cell r="D84">
            <v>-0.14620796499004451</v>
          </cell>
          <cell r="K84">
            <v>5.7971755976926567E-2</v>
          </cell>
          <cell r="L84">
            <v>-9.8902931688690812E-2</v>
          </cell>
          <cell r="R84">
            <v>0</v>
          </cell>
          <cell r="S84">
            <v>6.527956234754638E-2</v>
          </cell>
        </row>
        <row r="86">
          <cell r="C86">
            <v>44855.333333333336</v>
          </cell>
          <cell r="D86">
            <v>7082.3333333333358</v>
          </cell>
          <cell r="E86">
            <v>0.15789278123745973</v>
          </cell>
          <cell r="K86">
            <v>403697.66666666663</v>
          </cell>
          <cell r="L86">
            <v>67996.666666666628</v>
          </cell>
          <cell r="M86">
            <v>0.16843462888481719</v>
          </cell>
          <cell r="S86">
            <v>538264</v>
          </cell>
        </row>
        <row r="87">
          <cell r="C87">
            <v>389188.77725608472</v>
          </cell>
          <cell r="D87">
            <v>-472407.77725608472</v>
          </cell>
          <cell r="E87">
            <v>-1.2138268235449199</v>
          </cell>
          <cell r="K87">
            <v>2072147.2277230518</v>
          </cell>
          <cell r="L87">
            <v>-2701501.2277230518</v>
          </cell>
          <cell r="M87">
            <v>-1.3037206968597286</v>
          </cell>
          <cell r="S87">
            <v>3093986.6750000007</v>
          </cell>
        </row>
        <row r="88">
          <cell r="C88">
            <v>0.10819740136750566</v>
          </cell>
          <cell r="D88">
            <v>-0.14291830817734114</v>
          </cell>
          <cell r="K88">
            <v>7.1998588532557972E-2</v>
          </cell>
          <cell r="L88">
            <v>-9.8691574071104141E-2</v>
          </cell>
          <cell r="S88">
            <v>7.9028173920764E-2</v>
          </cell>
        </row>
        <row r="90">
          <cell r="C90">
            <v>13333</v>
          </cell>
          <cell r="D90">
            <v>-2967</v>
          </cell>
          <cell r="E90">
            <v>-0.2225305632640816</v>
          </cell>
          <cell r="K90">
            <v>224664</v>
          </cell>
          <cell r="L90">
            <v>-30553</v>
          </cell>
          <cell r="M90">
            <v>-0.13599419577680447</v>
          </cell>
          <cell r="R90">
            <v>0</v>
          </cell>
          <cell r="S90">
            <v>264663</v>
          </cell>
        </row>
        <row r="91">
          <cell r="C91">
            <v>44855.333333333336</v>
          </cell>
          <cell r="D91">
            <v>7082.3333333333358</v>
          </cell>
          <cell r="E91">
            <v>0.15789278123745973</v>
          </cell>
          <cell r="K91">
            <v>403697.66666666663</v>
          </cell>
          <cell r="L91">
            <v>67996.666666666628</v>
          </cell>
          <cell r="M91">
            <v>0.16843462888481719</v>
          </cell>
          <cell r="S91">
            <v>538264</v>
          </cell>
        </row>
        <row r="93">
          <cell r="C93">
            <v>331000.44392275141</v>
          </cell>
          <cell r="D93">
            <v>-468292.44392275141</v>
          </cell>
          <cell r="E93">
            <v>-1.4147788999099986</v>
          </cell>
          <cell r="K93">
            <v>1443785.5610563853</v>
          </cell>
          <cell r="L93">
            <v>-2664057.5610563853</v>
          </cell>
          <cell r="M93">
            <v>-1.8451892254048825</v>
          </cell>
          <cell r="S93">
            <v>2291059.6750000007</v>
          </cell>
        </row>
        <row r="96">
          <cell r="C96">
            <v>0</v>
          </cell>
          <cell r="D96">
            <v>-24435</v>
          </cell>
          <cell r="E96" t="str">
            <v>-</v>
          </cell>
          <cell r="K96">
            <v>0</v>
          </cell>
          <cell r="L96">
            <v>-313162</v>
          </cell>
          <cell r="M96" t="str">
            <v>-</v>
          </cell>
          <cell r="R96">
            <v>0</v>
          </cell>
          <cell r="S96">
            <v>0</v>
          </cell>
        </row>
        <row r="97">
          <cell r="C97">
            <v>0</v>
          </cell>
          <cell r="D97">
            <v>0</v>
          </cell>
          <cell r="E97" t="str">
            <v>-</v>
          </cell>
          <cell r="K97">
            <v>0</v>
          </cell>
          <cell r="L97">
            <v>0</v>
          </cell>
          <cell r="M97" t="str">
            <v>-</v>
          </cell>
          <cell r="R97">
            <v>0</v>
          </cell>
          <cell r="S97">
            <v>0</v>
          </cell>
        </row>
        <row r="98">
          <cell r="C98">
            <v>0</v>
          </cell>
          <cell r="D98">
            <v>0</v>
          </cell>
          <cell r="E98" t="str">
            <v>-</v>
          </cell>
          <cell r="K98">
            <v>0</v>
          </cell>
          <cell r="L98">
            <v>0</v>
          </cell>
          <cell r="M98" t="str">
            <v>-</v>
          </cell>
          <cell r="S98">
            <v>0</v>
          </cell>
        </row>
        <row r="99">
          <cell r="C99">
            <v>0</v>
          </cell>
          <cell r="D99">
            <v>-24435</v>
          </cell>
          <cell r="E99">
            <v>0</v>
          </cell>
          <cell r="K99">
            <v>0</v>
          </cell>
          <cell r="L99">
            <v>-313162</v>
          </cell>
          <cell r="M99">
            <v>0</v>
          </cell>
          <cell r="R99">
            <v>0</v>
          </cell>
          <cell r="S99">
            <v>0</v>
          </cell>
        </row>
        <row r="100">
          <cell r="C100">
            <v>0</v>
          </cell>
          <cell r="D100">
            <v>1.0194851631217984E-2</v>
          </cell>
          <cell r="K100">
            <v>0</v>
          </cell>
          <cell r="L100">
            <v>1.3282236606460269E-2</v>
          </cell>
          <cell r="R100">
            <v>0</v>
          </cell>
          <cell r="S100">
            <v>0</v>
          </cell>
        </row>
        <row r="103">
          <cell r="C103">
            <v>8595.454545454546</v>
          </cell>
          <cell r="D103">
            <v>-18020.545454545456</v>
          </cell>
          <cell r="E103">
            <v>-2.0965203595980961</v>
          </cell>
          <cell r="K103">
            <v>84213.636363636353</v>
          </cell>
          <cell r="L103">
            <v>-95572.363636363647</v>
          </cell>
          <cell r="M103">
            <v>-1.1348799050035088</v>
          </cell>
          <cell r="S103">
            <v>110000</v>
          </cell>
        </row>
        <row r="104">
          <cell r="C104">
            <v>8595.454545454546</v>
          </cell>
          <cell r="D104">
            <v>-18020.545454545456</v>
          </cell>
          <cell r="E104">
            <v>-2.0965203595980961</v>
          </cell>
          <cell r="K104">
            <v>84213.636363636353</v>
          </cell>
          <cell r="L104">
            <v>-95572.363636363647</v>
          </cell>
          <cell r="M104">
            <v>-1.1348799050035088</v>
          </cell>
          <cell r="S104">
            <v>110000</v>
          </cell>
        </row>
        <row r="106">
          <cell r="C106">
            <v>322404.98937729688</v>
          </cell>
          <cell r="D106">
            <v>-510747.98937729688</v>
          </cell>
          <cell r="E106">
            <v>-1.5841814060128896</v>
          </cell>
          <cell r="K106">
            <v>1359571.924692749</v>
          </cell>
          <cell r="L106">
            <v>-3072791.924692749</v>
          </cell>
          <cell r="M106">
            <v>-2.2601172243146843</v>
          </cell>
          <cell r="S106">
            <v>2181059.6750000007</v>
          </cell>
        </row>
        <row r="107">
          <cell r="C107">
            <v>8.9631007051338127E-2</v>
          </cell>
          <cell r="D107">
            <v>-0.16821209732260839</v>
          </cell>
          <cell r="K107">
            <v>4.7239529255811173E-2</v>
          </cell>
          <cell r="L107">
            <v>-0.11990285813645396</v>
          </cell>
          <cell r="S107">
            <v>5.5709730336012196E-2</v>
          </cell>
        </row>
        <row r="109">
          <cell r="C109">
            <v>0</v>
          </cell>
          <cell r="D109">
            <v>0</v>
          </cell>
          <cell r="E109" t="str">
            <v>-</v>
          </cell>
          <cell r="K109">
            <v>0</v>
          </cell>
          <cell r="L109">
            <v>0</v>
          </cell>
          <cell r="M109" t="str">
            <v>-</v>
          </cell>
          <cell r="R109">
            <v>0</v>
          </cell>
          <cell r="S109">
            <v>0</v>
          </cell>
        </row>
        <row r="110">
          <cell r="C110">
            <v>110793.53292832855</v>
          </cell>
          <cell r="D110">
            <v>167568.53292832855</v>
          </cell>
          <cell r="E110">
            <v>1.5124396568952025</v>
          </cell>
          <cell r="K110">
            <v>522797.87399081286</v>
          </cell>
          <cell r="L110">
            <v>974030.8739908128</v>
          </cell>
          <cell r="M110">
            <v>1.8631117731131581</v>
          </cell>
          <cell r="R110">
            <v>0</v>
          </cell>
          <cell r="S110">
            <v>807088.48275000032</v>
          </cell>
        </row>
        <row r="111">
          <cell r="C111">
            <v>110793.53292832855</v>
          </cell>
          <cell r="D111">
            <v>167568.53292832855</v>
          </cell>
          <cell r="E111">
            <v>1.5124396568952025</v>
          </cell>
          <cell r="K111">
            <v>522797.87399081286</v>
          </cell>
          <cell r="L111">
            <v>974030.8739908128</v>
          </cell>
          <cell r="M111">
            <v>1.8631117731131581</v>
          </cell>
          <cell r="S111">
            <v>807088.48275000032</v>
          </cell>
        </row>
        <row r="113">
          <cell r="C113">
            <v>211611.45644896833</v>
          </cell>
          <cell r="D113">
            <v>-343179.45644896833</v>
          </cell>
          <cell r="E113">
            <v>-1.6217432751885463</v>
          </cell>
          <cell r="K113">
            <v>836774.05070193624</v>
          </cell>
          <cell r="L113">
            <v>-2098761.0507019362</v>
          </cell>
          <cell r="M113">
            <v>-2.5081574278520824</v>
          </cell>
          <cell r="R113">
            <v>0</v>
          </cell>
          <cell r="S113">
            <v>1373971.1922500003</v>
          </cell>
        </row>
        <row r="114">
          <cell r="C114">
            <v>5.8829573269801962E-2</v>
          </cell>
          <cell r="D114">
            <v>-0.11372280999646812</v>
          </cell>
          <cell r="K114">
            <v>2.9074454635837597E-2</v>
          </cell>
          <cell r="L114">
            <v>-8.2599498952443617E-2</v>
          </cell>
          <cell r="R114">
            <v>0</v>
          </cell>
          <cell r="S114">
            <v>3.5094667737459624E-2</v>
          </cell>
        </row>
        <row r="117">
          <cell r="C117">
            <v>211611.45644896833</v>
          </cell>
          <cell r="K117">
            <v>836774.05070193624</v>
          </cell>
        </row>
      </sheetData>
      <sheetData sheetId="14" refreshError="1"/>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ance Q1"/>
      <sheetName val="Trial Balance Q2"/>
      <sheetName val="Trial Balance Q3"/>
      <sheetName val="Trial Balance Q4"/>
      <sheetName val="Q4 97"/>
      <sheetName val="PR"/>
      <sheetName val="Trial Balance YTD"/>
      <sheetName val="Reporting Packag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Contact Info"/>
      <sheetName val="Print--&gt;"/>
      <sheetName val="TOC"/>
      <sheetName val="Cover"/>
      <sheetName val="B - DCF - Centek"/>
      <sheetName val="E - Guideline Co. Summary"/>
      <sheetName val="F - Guideline Co. Analysis"/>
      <sheetName val="Workpapers--&gt;"/>
      <sheetName val="Client Projections"/>
      <sheetName val="A - Summary"/>
      <sheetName val="C - WACC"/>
      <sheetName val="D - Beta"/>
      <sheetName val="G - Transaction Summary"/>
      <sheetName val="H - Transaction Data"/>
      <sheetName val="I - Historical Financials"/>
      <sheetName val="Workpapers - Do Not Print--&gt;"/>
      <sheetName val="Guideline Co. Mult."/>
      <sheetName val="Control Premium Data"/>
      <sheetName val="Cost Approach"/>
      <sheetName val="Memo Items - WC,Capex,D&amp;A"/>
      <sheetName val="Upload vs Master Chart "/>
      <sheetName val="Due To Summary"/>
      <sheetName val="SPENDING"/>
      <sheetName val="ValueList_Helper"/>
      <sheetName val="LC"/>
      <sheetName val="Advances"/>
      <sheetName val=""/>
      <sheetName val="Lookups"/>
      <sheetName val="PY Mele lis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1"/>
      <sheetName val="Sheet1"/>
      <sheetName val="allcons"/>
      <sheetName val="prior ytd"/>
      <sheetName val="prior yr - mo"/>
      <sheetName val="ytd"/>
      <sheetName val="curr mo"/>
      <sheetName val="rje"/>
      <sheetName val="pg 4"/>
      <sheetName val="pg3"/>
      <sheetName val="soc"/>
      <sheetName val="soc2"/>
      <sheetName val="AP seg"/>
      <sheetName val="AP p 4-5 "/>
      <sheetName val="AP MDA"/>
      <sheetName val="allocation"/>
      <sheetName val="AP seg input"/>
      <sheetName val="AP p 4-5 input"/>
      <sheetName val="AP MDA input"/>
      <sheetName val="Schedule 1a"/>
      <sheetName val="Schedule 1b"/>
      <sheetName val="Schedule 1c"/>
      <sheetName val="Schedule1d"/>
      <sheetName val="bs"/>
      <sheetName val="QUERY"/>
      <sheetName val="1191100-Staff loan"/>
      <sheetName val="Profit &amp; Loss"/>
      <sheetName val="PickList"/>
      <sheetName val="1999"/>
      <sheetName val="Index"/>
      <sheetName val="INCOME"/>
      <sheetName val="Client Commission Grid"/>
      <sheetName val="prior_ytd"/>
      <sheetName val="prior_yr_-_mo"/>
      <sheetName val="curr_mo"/>
      <sheetName val="pg_4"/>
      <sheetName val="AP_seg"/>
      <sheetName val="AP_p_4-5_"/>
      <sheetName val="AP_MDA"/>
      <sheetName val="AP_seg_input"/>
      <sheetName val="AP_p_4-5_input"/>
      <sheetName val="AP_MDA_input"/>
      <sheetName val="Schedule_1a"/>
      <sheetName val="Schedule_1b"/>
      <sheetName val="Schedule_1c"/>
      <sheetName val="1191100-Staff_loan"/>
      <sheetName val="Profit_&amp;_Loss"/>
      <sheetName val="Client_Commission_Grid"/>
      <sheetName val="Key"/>
      <sheetName val="Lookups"/>
      <sheetName val="Instructions (ME Pack)"/>
      <sheetName val="MTD Top 10 Deals"/>
      <sheetName val="Debt Tab"/>
      <sheetName val="MTD (v Bud)"/>
      <sheetName val="MTD (v PY)"/>
      <sheetName val="QTD (v PY)"/>
      <sheetName val="YTD (v Bud)"/>
      <sheetName val="YTD (v PY)"/>
      <sheetName val="Instructions (FC Pack)"/>
      <sheetName val="Forecast Top 10 Deals"/>
      <sheetName val="FYF (v Bud)"/>
      <sheetName val="FYF (v Pr Fcst)"/>
      <sheetName val="FYF (v PY)"/>
      <sheetName val="Risks + Opps"/>
      <sheetName val="FX"/>
      <sheetName val="TM1 Snapshot"/>
      <sheetName val="TM1 Slice"/>
      <sheetName val="INT96"/>
      <sheetName val="403A_2007_Q1"/>
      <sheetName val="prior_ytd1"/>
      <sheetName val="prior_yr_-_mo1"/>
      <sheetName val="curr_mo1"/>
      <sheetName val="pg_41"/>
      <sheetName val="AP_seg1"/>
      <sheetName val="AP_p_4-5_1"/>
      <sheetName val="AP_MDA1"/>
      <sheetName val="AP_seg_input1"/>
      <sheetName val="AP_p_4-5_input1"/>
      <sheetName val="AP_MDA_input1"/>
      <sheetName val="Schedule_1a1"/>
      <sheetName val="Schedule_1b1"/>
      <sheetName val="Schedule_1c1"/>
      <sheetName val="1191100-Staff_loan1"/>
      <sheetName val="Profit_&amp;_Loss1"/>
      <sheetName val="Client_Commission_Grid1"/>
      <sheetName val="#REF"/>
      <sheetName val="General Assumptions"/>
      <sheetName val="Music Model"/>
      <sheetName val="Global Scorecards"/>
      <sheetName val="Scorecard"/>
      <sheetName val="New Music Model"/>
      <sheetName val="Category Model"/>
      <sheetName val="2Q98 Universe"/>
      <sheetName val="Credit Calc"/>
      <sheetName val="Journal Info"/>
      <sheetName val="Settings"/>
      <sheetName val="LineOfBusiness"/>
      <sheetName val="Master"/>
      <sheetName val="prior_ytd2"/>
      <sheetName val="prior_yr_-_mo2"/>
      <sheetName val="curr_mo2"/>
      <sheetName val="pg_42"/>
      <sheetName val="AP_seg2"/>
      <sheetName val="AP_p_4-5_2"/>
      <sheetName val="AP_MDA2"/>
      <sheetName val="AP_seg_input2"/>
      <sheetName val="AP_p_4-5_input2"/>
      <sheetName val="AP_MDA_input2"/>
      <sheetName val="Schedule_1a2"/>
      <sheetName val="Schedule_1b2"/>
      <sheetName val="Schedule_1c2"/>
      <sheetName val="1191100-Staff_loan2"/>
      <sheetName val="Profit_&amp;_Loss2"/>
      <sheetName val="Client_Commission_Grid2"/>
      <sheetName val="Instructions_(ME_Pack)"/>
      <sheetName val="MTD_Top_10_Deals"/>
      <sheetName val="Debt_Tab"/>
      <sheetName val="MTD_(v_Bud)"/>
      <sheetName val="MTD_(v_PY)"/>
      <sheetName val="QTD_(v_PY)"/>
      <sheetName val="YTD_(v_Bud)"/>
      <sheetName val="YTD_(v_PY)"/>
      <sheetName val="Instructions_(FC_Pack)"/>
      <sheetName val="Forecast_Top_10_Deals"/>
      <sheetName val="FYF_(v_Bud)"/>
      <sheetName val="FYF_(v_Pr_Fcst)"/>
      <sheetName val="FYF_(v_PY)"/>
      <sheetName val="Risks_+_Opps"/>
      <sheetName val="TM1_Snapshot"/>
      <sheetName val="TM1_Slice"/>
      <sheetName val="General_Assumptions"/>
      <sheetName val="Music_Model"/>
      <sheetName val="Global_Scorecards"/>
      <sheetName val="New_Music_Model"/>
      <sheetName val="Category_Model"/>
      <sheetName val="2Q98_Universe"/>
      <sheetName val="Credit_Calc"/>
      <sheetName val="Journal_Info"/>
      <sheetName val="prior_ytd3"/>
      <sheetName val="prior_yr_-_mo3"/>
      <sheetName val="curr_mo3"/>
      <sheetName val="pg_43"/>
      <sheetName val="AP_seg3"/>
      <sheetName val="AP_p_4-5_3"/>
      <sheetName val="AP_MDA3"/>
      <sheetName val="AP_seg_input3"/>
      <sheetName val="AP_p_4-5_input3"/>
      <sheetName val="AP_MDA_input3"/>
      <sheetName val="Schedule_1a3"/>
      <sheetName val="Schedule_1b3"/>
      <sheetName val="Schedule_1c3"/>
      <sheetName val="1191100-Staff_loan3"/>
      <sheetName val="Profit_&amp;_Loss3"/>
      <sheetName val="Client_Commission_Grid3"/>
      <sheetName val="Instructions_(ME_Pack)1"/>
      <sheetName val="MTD_Top_10_Deals1"/>
      <sheetName val="Debt_Tab1"/>
      <sheetName val="MTD_(v_Bud)1"/>
      <sheetName val="MTD_(v_PY)1"/>
      <sheetName val="QTD_(v_PY)1"/>
      <sheetName val="YTD_(v_Bud)1"/>
      <sheetName val="YTD_(v_PY)1"/>
      <sheetName val="Instructions_(FC_Pack)1"/>
      <sheetName val="Forecast_Top_10_Deals1"/>
      <sheetName val="FYF_(v_Bud)1"/>
      <sheetName val="FYF_(v_Pr_Fcst)1"/>
      <sheetName val="FYF_(v_PY)1"/>
      <sheetName val="Risks_+_Opps1"/>
      <sheetName val="TM1_Snapshot1"/>
      <sheetName val="TM1_Slice1"/>
      <sheetName val="General_Assumptions1"/>
      <sheetName val="Music_Model1"/>
      <sheetName val="Global_Scorecards1"/>
      <sheetName val="New_Music_Model1"/>
      <sheetName val="Category_Model1"/>
      <sheetName val="2Q98_Universe1"/>
      <sheetName val="Credit_Calc1"/>
      <sheetName val="Journal_Info1"/>
      <sheetName val="1219-Qtrly Joint Venture"/>
      <sheetName val="1218-Qtrly Joint Venture"/>
      <sheetName val="1219-Qtrly Joint Venture (2)"/>
      <sheetName val="1219-Qtrly Minority Interest"/>
      <sheetName val="EIE Summary (2)"/>
      <sheetName val="Dec19YTD"/>
      <sheetName val="Sept19YTD"/>
      <sheetName val="Dec18YTD"/>
      <sheetName val="NCI YTD Dec19"/>
      <sheetName val="NCI YTD Sep19"/>
      <sheetName val="Minority Interest Dec 18"/>
      <sheetName val="Geog"/>
      <sheetName val="Global Assumptions"/>
      <sheetName val="SLICE"/>
      <sheetName val="VO"/>
      <sheetName val="FR and EBITDA by Mkt - MTD"/>
      <sheetName val="FR and EBITDA by Mkt - QTD"/>
      <sheetName val="FR and EBITDA by Mkt - YTD"/>
      <sheetName val="Trended - Fee Revenue"/>
      <sheetName val="Interim --&gt; Top"/>
      <sheetName val="prior_ytd4"/>
      <sheetName val="prior_yr_-_mo4"/>
      <sheetName val="curr_mo4"/>
      <sheetName val="pg_44"/>
      <sheetName val="AP_seg4"/>
      <sheetName val="AP_p_4-5_4"/>
      <sheetName val="AP_MDA4"/>
      <sheetName val="AP_seg_input4"/>
      <sheetName val="AP_p_4-5_input4"/>
      <sheetName val="AP_MDA_input4"/>
      <sheetName val="Schedule_1a4"/>
      <sheetName val="Schedule_1b4"/>
      <sheetName val="Schedule_1c4"/>
      <sheetName val="1191100-Staff_loan4"/>
      <sheetName val="Profit_&amp;_Loss4"/>
      <sheetName val="Client_Commission_Grid4"/>
      <sheetName val="Instructions_(ME_Pack)2"/>
      <sheetName val="MTD_Top_10_Deals2"/>
      <sheetName val="Debt_Tab2"/>
      <sheetName val="MTD_(v_Bud)2"/>
      <sheetName val="MTD_(v_PY)2"/>
      <sheetName val="QTD_(v_PY)2"/>
      <sheetName val="YTD_(v_Bud)2"/>
      <sheetName val="YTD_(v_PY)2"/>
      <sheetName val="Instructions_(FC_Pack)2"/>
      <sheetName val="Forecast_Top_10_Deals2"/>
      <sheetName val="FYF_(v_Bud)2"/>
      <sheetName val="FYF_(v_Pr_Fcst)2"/>
      <sheetName val="FYF_(v_PY)2"/>
      <sheetName val="Risks_+_Opps2"/>
      <sheetName val="TM1_Snapshot2"/>
      <sheetName val="TM1_Slice2"/>
      <sheetName val="General_Assumptions2"/>
      <sheetName val="Music_Model2"/>
      <sheetName val="Global_Scorecards2"/>
      <sheetName val="New_Music_Model2"/>
      <sheetName val="Category_Model2"/>
      <sheetName val="2Q98_Universe2"/>
      <sheetName val="Credit_Calc2"/>
      <sheetName val="Journal_Info2"/>
      <sheetName val="prior_ytd5"/>
      <sheetName val="prior_yr_-_mo5"/>
      <sheetName val="curr_mo5"/>
      <sheetName val="pg_45"/>
      <sheetName val="AP_seg5"/>
      <sheetName val="AP_p_4-5_5"/>
      <sheetName val="AP_MDA5"/>
      <sheetName val="AP_seg_input5"/>
      <sheetName val="AP_p_4-5_input5"/>
      <sheetName val="AP_MDA_input5"/>
      <sheetName val="Schedule_1a5"/>
      <sheetName val="Schedule_1b5"/>
      <sheetName val="Schedule_1c5"/>
      <sheetName val="1191100-Staff_loan5"/>
      <sheetName val="Profit_&amp;_Loss5"/>
      <sheetName val="Client_Commission_Grid5"/>
      <sheetName val="Instructions_(ME_Pack)3"/>
      <sheetName val="MTD_Top_10_Deals3"/>
      <sheetName val="Debt_Tab3"/>
      <sheetName val="MTD_(v_Bud)3"/>
      <sheetName val="MTD_(v_PY)3"/>
      <sheetName val="QTD_(v_PY)3"/>
      <sheetName val="YTD_(v_Bud)3"/>
      <sheetName val="YTD_(v_PY)3"/>
      <sheetName val="Instructions_(FC_Pack)3"/>
      <sheetName val="Forecast_Top_10_Deals3"/>
      <sheetName val="FYF_(v_Bud)3"/>
      <sheetName val="FYF_(v_Pr_Fcst)3"/>
      <sheetName val="FYF_(v_PY)3"/>
      <sheetName val="Risks_+_Opps3"/>
      <sheetName val="TM1_Snapshot3"/>
      <sheetName val="TM1_Slice3"/>
      <sheetName val="General_Assumptions3"/>
      <sheetName val="Music_Model3"/>
      <sheetName val="Global_Scorecards3"/>
      <sheetName val="New_Music_Model3"/>
      <sheetName val="Category_Model3"/>
      <sheetName val="2Q98_Universe3"/>
      <sheetName val="Credit_Calc3"/>
      <sheetName val="Journal_Info3"/>
      <sheetName val="Reduction %"/>
      <sheetName val="prior_ytd6"/>
      <sheetName val="prior_yr_-_mo6"/>
      <sheetName val="curr_mo6"/>
      <sheetName val="pg_46"/>
      <sheetName val="AP_seg6"/>
      <sheetName val="AP_p_4-5_6"/>
      <sheetName val="AP_MDA6"/>
      <sheetName val="AP_seg_input6"/>
      <sheetName val="AP_p_4-5_input6"/>
      <sheetName val="AP_MDA_input6"/>
      <sheetName val="Schedule_1a6"/>
      <sheetName val="Schedule_1b6"/>
      <sheetName val="Schedule_1c6"/>
      <sheetName val="1191100-Staff_loan6"/>
      <sheetName val="Profit_&amp;_Loss6"/>
      <sheetName val="Client_Commission_Grid6"/>
      <sheetName val="Instructions_(ME_Pack)4"/>
      <sheetName val="MTD_Top_10_Deals4"/>
      <sheetName val="Debt_Tab4"/>
      <sheetName val="MTD_(v_Bud)4"/>
      <sheetName val="MTD_(v_PY)4"/>
      <sheetName val="QTD_(v_PY)4"/>
      <sheetName val="YTD_(v_Bud)4"/>
      <sheetName val="YTD_(v_PY)4"/>
      <sheetName val="Instructions_(FC_Pack)4"/>
      <sheetName val="Forecast_Top_10_Deals4"/>
      <sheetName val="FYF_(v_Bud)4"/>
      <sheetName val="FYF_(v_Pr_Fcst)4"/>
      <sheetName val="FYF_(v_PY)4"/>
      <sheetName val="Risks_+_Opps4"/>
      <sheetName val="TM1_Snapshot4"/>
      <sheetName val="TM1_Slice4"/>
      <sheetName val="General_Assumptions4"/>
      <sheetName val="Music_Model4"/>
      <sheetName val="Global_Scorecards4"/>
      <sheetName val="New_Music_Model4"/>
      <sheetName val="Category_Model4"/>
      <sheetName val="2Q98_Universe4"/>
      <sheetName val="Credit_Calc4"/>
      <sheetName val="Journal_Info4"/>
      <sheetName val="1219-Qtrly_Joint_Venture"/>
      <sheetName val="1218-Qtrly_Joint_Venture"/>
      <sheetName val="1219-Qtrly_Joint_Venture_(2)"/>
      <sheetName val="1219-Qtrly_Minority_Interest"/>
      <sheetName val="EIE_Summary_(2)"/>
      <sheetName val="NCI_YTD_Dec19"/>
      <sheetName val="NCI_YTD_Sep19"/>
      <sheetName val="Minority_Interest_Dec_18"/>
      <sheetName val="Global_Assumptions"/>
      <sheetName val="FR_and_EBITDA_by_Mkt_-_MTD"/>
      <sheetName val="FR_and_EBITDA_by_Mkt_-_QTD"/>
      <sheetName val="FR_and_EBITDA_by_Mkt_-_YTD"/>
      <sheetName val="Trended_-_Fee_Revenue"/>
      <sheetName val="Interim_--&gt;_Top"/>
      <sheetName val="Reduction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sheetData sheetId="192"/>
      <sheetData sheetId="193"/>
      <sheetData sheetId="194"/>
      <sheetData sheetId="195"/>
      <sheetData sheetId="196"/>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pping"/>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S"/>
      <sheetName val="summary"/>
      <sheetName val="Entry Sheet"/>
      <sheetName val="BEV"/>
      <sheetName val="TRin"/>
      <sheetName val="Notes"/>
      <sheetName val="Compco"/>
      <sheetName val="Suppliers"/>
      <sheetName val="Index"/>
      <sheetName val="C&amp;C PPA IMG"/>
      <sheetName val="DCF IMG"/>
      <sheetName val="Tech Assump IMG"/>
      <sheetName val="ip Reports IMG"/>
      <sheetName val="ip Holos IMG"/>
      <sheetName val="ip Info IMG"/>
      <sheetName val="dev Reports IMG"/>
      <sheetName val="dev Holos IMG"/>
      <sheetName val="dev Info IMG"/>
      <sheetName val="Gw IMG"/>
      <sheetName val="WACC IMG"/>
      <sheetName val="Storage"/>
      <sheetName val="FFgrapes"/>
      <sheetName val="FFwinemaking"/>
      <sheetName val="FFppe"/>
      <sheetName val="FFsales"/>
      <sheetName val="Input"/>
      <sheetName val="PerCaseCalcs"/>
      <sheetName val="COGS"/>
      <sheetName val="Taxes"/>
      <sheetName val="CF"/>
      <sheetName val="BS"/>
      <sheetName val="2241101"/>
      <sheetName val="51512"/>
      <sheetName val="51513"/>
      <sheetName val="5111199"/>
      <sheetName val="Advances"/>
      <sheetName val="O-1 (277)"/>
      <sheetName val="O-1 (425)"/>
      <sheetName val="O-1 (521)"/>
      <sheetName val="O-1 (626) "/>
      <sheetName val="PM3,4,5"/>
      <sheetName val="WFS"/>
      <sheetName val="Menu"/>
      <sheetName val="Sum"/>
      <sheetName val="Comp"/>
      <sheetName val="TB 3-07"/>
      <sheetName val="IncStmt 3-07"/>
      <sheetName val="BalSheet 3-07"/>
      <sheetName val="RealtyRates.data"/>
      <sheetName val="Attributes"/>
      <sheetName val="Inputs"/>
      <sheetName val="Sheet4"/>
      <sheetName val="A1 - Income Statement"/>
      <sheetName val="Sch 2"/>
      <sheetName val="RENT-2"/>
      <sheetName val="Data"/>
      <sheetName val="MORE"/>
      <sheetName val="Labels and Vlookups"/>
      <sheetName val="ICI"/>
      <sheetName val="Div Upload"/>
      <sheetName val="Rev Growth Rate"/>
      <sheetName val="Comp. Transaction"/>
      <sheetName val="Debt Regressions"/>
      <sheetName val="Companies &amp; Cars"/>
      <sheetName val="Table 1.1"/>
      <sheetName val="waste"/>
      <sheetName val="DATA GRAFICAS"/>
      <sheetName val="MERGER"/>
      <sheetName val="PA2"/>
      <sheetName val="Magma"/>
      <sheetName val="Non-Statistical Sampling Master"/>
      <sheetName val="UST Holdings"/>
      <sheetName val="Operating Statistics"/>
      <sheetName val="Introduction"/>
      <sheetName val="Old"/>
      <sheetName val="MARKET INFO"/>
      <sheetName val="M-5A"/>
      <sheetName val="List of Resources and Roles"/>
      <sheetName val="FY18 Rate Card"/>
      <sheetName val="CA Lab Equp"/>
      <sheetName val="Data_Detail"/>
      <sheetName val="Data_Summary"/>
      <sheetName val="Consol Opening BS Worksheet "/>
      <sheetName val="Summ"/>
      <sheetName val="Occ"/>
      <sheetName val="Entry_Sheet"/>
      <sheetName val="XLR_NoRangeSheet"/>
      <sheetName val="PARAM"/>
      <sheetName val="Cntmrs"/>
      <sheetName val="synthgraph"/>
      <sheetName val="Treasury"/>
      <sheetName val="LIST OF OTP ADJ_Hide"/>
      <sheetName val="Unit List_Hide"/>
      <sheetName val="Kids Planned Summary"/>
      <sheetName val="CTN - Upload"/>
      <sheetName val="Assum"/>
      <sheetName val="REP03CNN"/>
      <sheetName val="Flowchart"/>
      <sheetName val="Returns"/>
      <sheetName val="Assumptions"/>
      <sheetName val="Burn Rate"/>
      <sheetName val="Definitions"/>
      <sheetName val="Charts"/>
      <sheetName val="Income by Year"/>
      <sheetName val="Income by Quarter "/>
      <sheetName val="Income by Month"/>
      <sheetName val="Headcount"/>
      <sheetName val="Salary &amp; Expenses"/>
      <sheetName val="Sheet1"/>
      <sheetName val="(D2) DCF"/>
      <sheetName val="CONTINENT CODE"/>
      <sheetName val="Size"/>
      <sheetName val="Report_ISGraph"/>
      <sheetName val="Value Analysis - Sheet 1"/>
      <sheetName val="JATO Worksheet - Sheet 1"/>
      <sheetName val="JATO WorksheetR_x0000_o_x0000_o_x0000_t_x0000_ _x0000_"/>
      <sheetName val="Sheet2"/>
      <sheetName val="Sheet3"/>
      <sheetName val="BS model (2)"/>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V"/>
      <sheetName val="assumptions"/>
      <sheetName val="Inputs"/>
      <sheetName val="% Good Table"/>
      <sheetName val="File_Inputs"/>
      <sheetName val="Foundation P&amp;L"/>
      <sheetName val="Summary"/>
      <sheetName val="Physician_Rev_wRVU_Analysis"/>
      <sheetName val="Physician_Comp_Analysis"/>
      <sheetName val="Physician_Comp_wRVU_Analysis"/>
      <sheetName val="Revenue Sensitivity"/>
      <sheetName val="Raw Data_Comps"/>
      <sheetName val="Cost Approach"/>
      <sheetName val="Notes"/>
      <sheetName val="Index"/>
      <sheetName val="FINANCIALS"/>
      <sheetName val="API "/>
      <sheetName val="Profit"/>
      <sheetName val="TRI_WACC"/>
      <sheetName val="cover_page"/>
      <sheetName val="Indicators"/>
      <sheetName val="Pricing Model"/>
      <sheetName val="Advances"/>
      <sheetName val="O-1 (277)"/>
      <sheetName val="O-1 (521)"/>
      <sheetName val="O-1 (626) "/>
      <sheetName val="O-1 (425)"/>
      <sheetName val="01 Fcst Vol"/>
      <sheetName val="Données LMU"/>
      <sheetName val="LC"/>
      <sheetName val="induceamort"/>
      <sheetName val="TB"/>
      <sheetName val="DataStream PPI"/>
      <sheetName val="C&amp;C PPA IMG"/>
      <sheetName val="DCF IMG"/>
      <sheetName val="Tech Assump IMG"/>
      <sheetName val="ip Reports IMG"/>
      <sheetName val="ip Holos IMG"/>
      <sheetName val="ip Info IMG"/>
      <sheetName val="dev Reports IMG"/>
      <sheetName val="dev Holos IMG"/>
      <sheetName val="dev Info IMG"/>
      <sheetName val="Gw IMG"/>
      <sheetName val="WACC IMG"/>
      <sheetName val="Reference"/>
      <sheetName val="Valued ao Sept 30 16"/>
      <sheetName val="Rev Model"/>
      <sheetName val="Rev Assumptions"/>
      <sheetName val="Region mapping"/>
      <sheetName val="Value Summary and chart"/>
      <sheetName val="Process Tools-Owned"/>
      <sheetName val="Super Region"/>
      <sheetName val="YTD Actual"/>
      <sheetName val="Region"/>
      <sheetName val="SSDGrowth"/>
      <sheetName val="Comp. Transaction"/>
      <sheetName val="Codes"/>
      <sheetName val="Info"/>
      <sheetName val="Escrow Accounts"/>
      <sheetName val="T.C."/>
      <sheetName val="Property Data"/>
      <sheetName val="Total"/>
      <sheetName val="Credit Calc"/>
      <sheetName val="TRIAL BAL"/>
      <sheetName val="Consolidating BS"/>
      <sheetName val="dpw"/>
      <sheetName val="2013 AMGA_Benefits $"/>
      <sheetName val="Sullivan Cotter Benefits 2010"/>
      <sheetName val="SC Specialties"/>
      <sheetName val="2013 AMGA Compensation"/>
      <sheetName val="2013 MGMA Comp"/>
      <sheetName val="MGMA 2013_OnCall_Daily"/>
      <sheetName val="BLS_locations"/>
      <sheetName val="2012 national_dl"/>
      <sheetName val="MVS Depository&gt;"/>
      <sheetName val="押品类别标识 "/>
      <sheetName val="Mapping"/>
      <sheetName val="Sheet3"/>
      <sheetName val="货币资金"/>
      <sheetName val="BEA"/>
      <sheetName val="PYTHON1"/>
      <sheetName val="M@ilTV RM Reserve"/>
      <sheetName val="Pro Forma"/>
      <sheetName val="Sales 2003"/>
      <sheetName val="TargIS"/>
      <sheetName val="%_Good_Table"/>
      <sheetName val="Foundation_P&amp;L"/>
      <sheetName val="Revenue_Sensitivity"/>
      <sheetName val="Raw_Data_Comps"/>
      <sheetName val="Cost_Approach"/>
      <sheetName val="List"/>
      <sheetName val="1601 Detail information"/>
      <sheetName val="CONS TB-Odoo"/>
      <sheetName val="Event Spending SUmmary"/>
      <sheetName val="Sheet1"/>
      <sheetName val="SCHC Detail"/>
      <sheetName val="Drop down list options"/>
      <sheetName val="PROOF"/>
      <sheetName val="表4_12_1无形资产—土地使用权"/>
      <sheetName val="TOP III Merge for IS"/>
      <sheetName val="Cap Call Support"/>
      <sheetName val="TOP III FOF Merge for IS"/>
      <sheetName val="TOP III Dist #7"/>
      <sheetName val="TOP III Unfunded"/>
      <sheetName val="Additional Allocations &gt;&gt;"/>
      <sheetName val="FOF"/>
      <sheetName val="FOF Unfunded"/>
      <sheetName val="Equity III-A"/>
      <sheetName val="Coinvest"/>
      <sheetName val="Professionals"/>
      <sheetName val="Pre-call Unfunded Reports &gt;&gt;"/>
      <sheetName val="Pre-call TOP III Unfunded"/>
      <sheetName val="Pre-call TOP III FOF Unfunded"/>
      <sheetName val="Support &gt;&gt;"/>
      <sheetName val="Spectre"/>
      <sheetName val="Bills"/>
      <sheetName val="BL Tax Recoupment"/>
      <sheetName val="Promote Estimate"/>
      <sheetName val="Management Fee Report"/>
      <sheetName val="FOF Mgmt Fee JEs"/>
      <sheetName val="AIV I-A BL Allocation"/>
      <sheetName val="Federal Deferreds Tax Effected"/>
      <sheetName val="Q2 ESPP"/>
      <sheetName val="2019S-02.11 State Bonus Dep Adj"/>
      <sheetName val="Summary - by Game"/>
      <sheetName val="Lkup"/>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refreshError="1"/>
      <sheetData sheetId="9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come"/>
      <sheetName val="Balance"/>
      <sheetName val="Ratios"/>
      <sheetName val="Cashflow"/>
      <sheetName val="IAS_Cashflow"/>
      <sheetName val="Free_Cash_Flows"/>
      <sheetName val="Forecast"/>
      <sheetName val="FIncome"/>
      <sheetName val="FBalance"/>
      <sheetName val="FRatios"/>
      <sheetName val="FCashflow"/>
      <sheetName val="IAS_FCashflow"/>
      <sheetName val="Sustainable_Growth"/>
      <sheetName val="Management_Summary"/>
      <sheetName val="Management_Analysis"/>
      <sheetName val="Loan_Cover"/>
      <sheetName val="Standard_Formats_Map"/>
      <sheetName val="Explanation"/>
      <sheetName val="Version"/>
      <sheetName val="Audit"/>
      <sheetName val=" "/>
      <sheetName val="Parameters"/>
      <sheetName val="OrgList"/>
      <sheetName val="PLData"/>
      <sheetName val="Nominal Codes"/>
      <sheetName val="_"/>
      <sheetName val="Nominal_Codes"/>
      <sheetName val="_1"/>
      <sheetName val="Nominal_Codes1"/>
    </sheetNames>
    <sheetDataSet>
      <sheetData sheetId="0">
        <row r="17">
          <cell r="C17">
            <v>39900</v>
          </cell>
        </row>
        <row r="19">
          <cell r="C19" t="str">
            <v>$'000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CBRE Board New">
      <a:dk1>
        <a:srgbClr val="425254"/>
      </a:dk1>
      <a:lt1>
        <a:srgbClr val="FFFFFF"/>
      </a:lt1>
      <a:dk2>
        <a:srgbClr val="DCD99A"/>
      </a:dk2>
      <a:lt2>
        <a:srgbClr val="7FBBAD"/>
      </a:lt2>
      <a:accent1>
        <a:srgbClr val="1F3765"/>
      </a:accent1>
      <a:accent2>
        <a:srgbClr val="3E7DA6"/>
      </a:accent2>
      <a:accent3>
        <a:srgbClr val="CAD1D3"/>
      </a:accent3>
      <a:accent4>
        <a:srgbClr val="96B3B6"/>
      </a:accent4>
      <a:accent5>
        <a:srgbClr val="7F8481"/>
      </a:accent5>
      <a:accent6>
        <a:srgbClr val="003D30"/>
      </a:accent6>
      <a:hlink>
        <a:srgbClr val="80BBAD"/>
      </a:hlink>
      <a:folHlink>
        <a:srgbClr val="CAD1D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9F2B-DB6D-496C-8D2D-CE25A30A6F12}">
  <sheetPr>
    <tabColor theme="2" tint="-0.499984740745262"/>
    <pageSetUpPr fitToPage="1"/>
  </sheetPr>
  <dimension ref="A1:B12"/>
  <sheetViews>
    <sheetView showGridLines="0" tabSelected="1" zoomScaleNormal="100" zoomScaleSheetLayoutView="112" workbookViewId="0"/>
  </sheetViews>
  <sheetFormatPr defaultColWidth="9.140625" defaultRowHeight="14.25" x14ac:dyDescent="0.2"/>
  <cols>
    <col min="1" max="15" width="9.140625" style="5"/>
    <col min="16" max="16" width="15" style="5" customWidth="1"/>
    <col min="17" max="16384" width="9.140625" style="5"/>
  </cols>
  <sheetData>
    <row r="1" spans="1:2" ht="18" x14ac:dyDescent="0.25">
      <c r="A1" s="299" t="s">
        <v>0</v>
      </c>
    </row>
    <row r="2" spans="1:2" x14ac:dyDescent="0.2">
      <c r="A2" s="93"/>
    </row>
    <row r="3" spans="1:2" x14ac:dyDescent="0.2">
      <c r="A3" s="93" t="s">
        <v>1</v>
      </c>
    </row>
    <row r="4" spans="1:2" x14ac:dyDescent="0.2">
      <c r="A4" s="93" t="s">
        <v>2</v>
      </c>
    </row>
    <row r="5" spans="1:2" x14ac:dyDescent="0.2">
      <c r="A5" s="93"/>
    </row>
    <row r="6" spans="1:2" x14ac:dyDescent="0.2">
      <c r="A6" s="93"/>
    </row>
    <row r="7" spans="1:2" x14ac:dyDescent="0.2">
      <c r="A7" s="93" t="s">
        <v>3</v>
      </c>
    </row>
    <row r="8" spans="1:2" x14ac:dyDescent="0.2">
      <c r="A8" s="93" t="s">
        <v>4</v>
      </c>
    </row>
    <row r="12" spans="1:2" ht="15" x14ac:dyDescent="0.25">
      <c r="B12" s="64"/>
    </row>
  </sheetData>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4A6F-7C64-4E4F-BBE8-561EAD7BD44D}">
  <sheetPr>
    <tabColor theme="2" tint="-0.499984740745262"/>
    <pageSetUpPr fitToPage="1"/>
  </sheetPr>
  <dimension ref="A1:P29"/>
  <sheetViews>
    <sheetView showGridLines="0" zoomScaleNormal="100" zoomScaleSheetLayoutView="100" workbookViewId="0">
      <pane xSplit="3" ySplit="2" topLeftCell="D3" activePane="bottomRight" state="frozen"/>
      <selection pane="topRight"/>
      <selection pane="bottomLeft"/>
      <selection pane="bottomRight" activeCell="D3" sqref="D3"/>
    </sheetView>
  </sheetViews>
  <sheetFormatPr defaultColWidth="9.28515625" defaultRowHeight="14.25" x14ac:dyDescent="0.2"/>
  <cols>
    <col min="1" max="1" width="9.28515625" style="5"/>
    <col min="2" max="2" width="59" style="8" customWidth="1"/>
    <col min="3" max="3" width="4.28515625" style="5" customWidth="1"/>
    <col min="4" max="7" width="9.28515625" style="5" customWidth="1"/>
    <col min="8" max="8" width="11.140625" style="5" customWidth="1"/>
    <col min="9" max="14" width="9.28515625" style="5"/>
    <col min="15" max="15" width="9.28515625" style="5" customWidth="1"/>
    <col min="16" max="16384" width="9.28515625" style="5"/>
  </cols>
  <sheetData>
    <row r="1" spans="1:16" ht="15" x14ac:dyDescent="0.25">
      <c r="A1" s="242" t="s">
        <v>235</v>
      </c>
      <c r="B1" s="242"/>
      <c r="C1" s="93"/>
      <c r="D1" s="167"/>
      <c r="O1" s="49"/>
      <c r="P1" s="49"/>
    </row>
    <row r="2" spans="1:16" ht="15" x14ac:dyDescent="0.25">
      <c r="A2" s="4" t="s">
        <v>40</v>
      </c>
      <c r="B2" s="242"/>
      <c r="C2" s="93"/>
      <c r="D2" s="198" t="s">
        <v>66</v>
      </c>
      <c r="E2" s="189" t="s">
        <v>67</v>
      </c>
      <c r="F2" s="189" t="s">
        <v>68</v>
      </c>
      <c r="G2" s="189" t="s">
        <v>69</v>
      </c>
      <c r="H2" s="199">
        <v>2019</v>
      </c>
      <c r="I2" s="198" t="s">
        <v>70</v>
      </c>
      <c r="J2" s="189" t="s">
        <v>71</v>
      </c>
      <c r="K2" s="189" t="s">
        <v>72</v>
      </c>
      <c r="L2" s="189" t="s">
        <v>73</v>
      </c>
      <c r="M2" s="199">
        <v>2020</v>
      </c>
      <c r="N2" s="189" t="s">
        <v>74</v>
      </c>
      <c r="O2" s="189" t="s">
        <v>75</v>
      </c>
      <c r="P2" s="189" t="s">
        <v>76</v>
      </c>
    </row>
    <row r="3" spans="1:16" x14ac:dyDescent="0.2">
      <c r="A3" s="408"/>
      <c r="B3" s="4"/>
      <c r="C3" s="93"/>
      <c r="D3" s="7"/>
      <c r="G3" s="94"/>
      <c r="H3" s="7"/>
      <c r="I3" s="7"/>
      <c r="J3" s="480"/>
      <c r="K3" s="480"/>
      <c r="L3" s="480"/>
      <c r="M3" s="481"/>
      <c r="N3" s="480"/>
      <c r="O3" s="480"/>
      <c r="P3" s="480"/>
    </row>
    <row r="4" spans="1:16" ht="15" x14ac:dyDescent="0.25">
      <c r="A4" s="242" t="s">
        <v>236</v>
      </c>
      <c r="B4" s="242"/>
      <c r="C4" s="301"/>
      <c r="D4" s="448">
        <v>164.4</v>
      </c>
      <c r="E4" s="449">
        <v>223.7</v>
      </c>
      <c r="F4" s="449">
        <v>256.60000000000002</v>
      </c>
      <c r="G4" s="450">
        <v>637.6</v>
      </c>
      <c r="H4" s="451">
        <v>1282.3</v>
      </c>
      <c r="I4" s="449">
        <v>172.2</v>
      </c>
      <c r="J4" s="449">
        <v>81.900000000000006</v>
      </c>
      <c r="K4" s="449">
        <v>184.1</v>
      </c>
      <c r="L4" s="449">
        <v>313.7</v>
      </c>
      <c r="M4" s="451">
        <v>751.9</v>
      </c>
      <c r="N4" s="449">
        <v>266.2</v>
      </c>
      <c r="O4" s="449">
        <v>442.6</v>
      </c>
      <c r="P4" s="449">
        <v>435.7</v>
      </c>
    </row>
    <row r="5" spans="1:16" x14ac:dyDescent="0.2">
      <c r="A5" s="4"/>
      <c r="B5" s="4"/>
      <c r="C5" s="93"/>
      <c r="D5" s="187"/>
      <c r="E5" s="93"/>
      <c r="F5" s="93"/>
      <c r="G5" s="117"/>
      <c r="H5" s="187"/>
      <c r="I5" s="187"/>
      <c r="J5" s="93"/>
      <c r="K5" s="93"/>
      <c r="L5" s="93"/>
      <c r="M5" s="88"/>
      <c r="N5" s="93"/>
      <c r="O5" s="93"/>
      <c r="P5" s="93"/>
    </row>
    <row r="6" spans="1:16" x14ac:dyDescent="0.2">
      <c r="A6" s="4" t="s">
        <v>34</v>
      </c>
      <c r="B6" s="4"/>
      <c r="C6" s="93"/>
      <c r="D6" s="187"/>
      <c r="E6" s="93"/>
      <c r="F6" s="93"/>
      <c r="G6" s="117"/>
      <c r="H6" s="134"/>
      <c r="I6" s="187"/>
      <c r="J6" s="93"/>
      <c r="K6" s="93"/>
      <c r="L6" s="93"/>
      <c r="M6" s="134"/>
      <c r="N6" s="93"/>
      <c r="O6" s="93"/>
      <c r="P6" s="93"/>
    </row>
    <row r="7" spans="1:16" x14ac:dyDescent="0.2">
      <c r="A7" s="4" t="s">
        <v>237</v>
      </c>
      <c r="B7" s="4"/>
      <c r="C7" s="93"/>
      <c r="D7" s="39">
        <v>105.8</v>
      </c>
      <c r="E7" s="79">
        <v>106.5</v>
      </c>
      <c r="F7" s="79">
        <v>111.6</v>
      </c>
      <c r="G7" s="82">
        <v>115.4</v>
      </c>
      <c r="H7" s="134">
        <v>439.3</v>
      </c>
      <c r="I7" s="127">
        <v>113.8</v>
      </c>
      <c r="J7" s="128">
        <v>116.4</v>
      </c>
      <c r="K7" s="128">
        <v>127.7</v>
      </c>
      <c r="L7" s="128">
        <v>143.80000000000001</v>
      </c>
      <c r="M7" s="134">
        <v>501.7</v>
      </c>
      <c r="N7" s="128">
        <v>122.1</v>
      </c>
      <c r="O7" s="128">
        <v>119.1</v>
      </c>
      <c r="P7" s="128">
        <v>122.6</v>
      </c>
    </row>
    <row r="8" spans="1:16" x14ac:dyDescent="0.2">
      <c r="A8" s="4" t="s">
        <v>238</v>
      </c>
      <c r="B8" s="4"/>
      <c r="C8" s="93"/>
      <c r="D8" s="39">
        <v>89</v>
      </c>
      <c r="E8" s="79">
        <v>0</v>
      </c>
      <c r="F8" s="79">
        <v>0</v>
      </c>
      <c r="G8" s="82">
        <v>0.8</v>
      </c>
      <c r="H8" s="134">
        <v>89.8</v>
      </c>
      <c r="I8" s="127">
        <v>75.2</v>
      </c>
      <c r="J8" s="128">
        <v>0</v>
      </c>
      <c r="K8" s="128">
        <v>0</v>
      </c>
      <c r="L8" s="128">
        <v>13.5</v>
      </c>
      <c r="M8" s="134">
        <v>88.7</v>
      </c>
      <c r="N8" s="128">
        <v>0</v>
      </c>
      <c r="O8" s="128">
        <v>0</v>
      </c>
      <c r="P8" s="128">
        <v>0</v>
      </c>
    </row>
    <row r="9" spans="1:16" x14ac:dyDescent="0.2">
      <c r="A9" s="4" t="s">
        <v>239</v>
      </c>
      <c r="B9" s="4"/>
      <c r="C9" s="93"/>
      <c r="D9" s="39">
        <v>21.2</v>
      </c>
      <c r="E9" s="79">
        <v>24.6</v>
      </c>
      <c r="F9" s="79">
        <v>21.8</v>
      </c>
      <c r="G9" s="82">
        <v>18</v>
      </c>
      <c r="H9" s="134">
        <v>85.6</v>
      </c>
      <c r="I9" s="127">
        <v>16</v>
      </c>
      <c r="J9" s="128">
        <v>18</v>
      </c>
      <c r="K9" s="128">
        <v>17.8</v>
      </c>
      <c r="L9" s="128">
        <v>16</v>
      </c>
      <c r="M9" s="134">
        <v>67.8</v>
      </c>
      <c r="N9" s="128">
        <v>10.1</v>
      </c>
      <c r="O9" s="128">
        <v>13.8</v>
      </c>
      <c r="P9" s="128">
        <v>11</v>
      </c>
    </row>
    <row r="10" spans="1:16" x14ac:dyDescent="0.2">
      <c r="A10" s="4" t="s">
        <v>240</v>
      </c>
      <c r="B10" s="4"/>
      <c r="C10" s="93"/>
      <c r="D10" s="39">
        <v>43.9</v>
      </c>
      <c r="E10" s="79">
        <v>62.5</v>
      </c>
      <c r="F10" s="79">
        <v>63.5</v>
      </c>
      <c r="G10" s="82">
        <v>-99.9</v>
      </c>
      <c r="H10" s="134">
        <v>70</v>
      </c>
      <c r="I10" s="127">
        <v>51.2</v>
      </c>
      <c r="J10" s="128">
        <v>18.8</v>
      </c>
      <c r="K10" s="128">
        <v>49.1</v>
      </c>
      <c r="L10" s="128">
        <v>95.1</v>
      </c>
      <c r="M10" s="134">
        <v>214.2</v>
      </c>
      <c r="N10" s="128">
        <v>76.3</v>
      </c>
      <c r="O10" s="128">
        <v>133.4</v>
      </c>
      <c r="P10" s="128">
        <v>133.5</v>
      </c>
    </row>
    <row r="11" spans="1:16" x14ac:dyDescent="0.2">
      <c r="A11" s="409" t="s">
        <v>241</v>
      </c>
      <c r="B11" s="409"/>
      <c r="C11" s="219"/>
      <c r="D11" s="351">
        <v>2.6</v>
      </c>
      <c r="E11" s="352">
        <v>0</v>
      </c>
      <c r="F11" s="352">
        <v>0</v>
      </c>
      <c r="G11" s="410">
        <v>0</v>
      </c>
      <c r="H11" s="126">
        <v>2.6</v>
      </c>
      <c r="I11" s="380">
        <v>0</v>
      </c>
      <c r="J11" s="284">
        <v>0</v>
      </c>
      <c r="K11" s="284">
        <v>0</v>
      </c>
      <c r="L11" s="284">
        <v>75.599999999999994</v>
      </c>
      <c r="M11" s="126">
        <v>75.599999999999994</v>
      </c>
      <c r="N11" s="284">
        <v>0</v>
      </c>
      <c r="O11" s="284">
        <v>0</v>
      </c>
      <c r="P11" s="284">
        <v>0</v>
      </c>
    </row>
    <row r="12" spans="1:16" ht="4.3499999999999996" customHeight="1" x14ac:dyDescent="0.2">
      <c r="A12" s="4" t="s">
        <v>7</v>
      </c>
      <c r="B12" s="4"/>
      <c r="C12" s="93"/>
      <c r="D12" s="39"/>
      <c r="E12" s="79"/>
      <c r="F12" s="93"/>
      <c r="G12" s="117"/>
      <c r="H12" s="134"/>
      <c r="I12" s="482"/>
      <c r="J12" s="483"/>
      <c r="K12" s="483"/>
      <c r="L12" s="483"/>
      <c r="M12" s="134"/>
      <c r="N12" s="483"/>
      <c r="O12" s="483"/>
      <c r="P12" s="483"/>
    </row>
    <row r="13" spans="1:16" ht="15" x14ac:dyDescent="0.25">
      <c r="A13" s="442" t="s">
        <v>35</v>
      </c>
      <c r="B13" s="442"/>
      <c r="C13" s="443"/>
      <c r="D13" s="444">
        <v>426.9</v>
      </c>
      <c r="E13" s="445">
        <v>417.3</v>
      </c>
      <c r="F13" s="445">
        <v>453.5</v>
      </c>
      <c r="G13" s="446">
        <v>671.9</v>
      </c>
      <c r="H13" s="446">
        <v>1969.6</v>
      </c>
      <c r="I13" s="445">
        <v>428.4</v>
      </c>
      <c r="J13" s="445">
        <v>235.1</v>
      </c>
      <c r="K13" s="445">
        <v>378.7</v>
      </c>
      <c r="L13" s="445">
        <v>657.7</v>
      </c>
      <c r="M13" s="447">
        <v>1699.9</v>
      </c>
      <c r="N13" s="445">
        <v>474.7</v>
      </c>
      <c r="O13" s="445">
        <v>708.9</v>
      </c>
      <c r="P13" s="445">
        <v>702.8</v>
      </c>
    </row>
    <row r="14" spans="1:16" ht="3.4" customHeight="1" x14ac:dyDescent="0.2">
      <c r="A14" s="4" t="s">
        <v>7</v>
      </c>
      <c r="B14" s="4"/>
      <c r="C14" s="93"/>
      <c r="D14" s="39"/>
      <c r="E14" s="79"/>
      <c r="F14" s="93"/>
      <c r="G14" s="117"/>
      <c r="H14" s="117"/>
      <c r="I14" s="93"/>
      <c r="J14" s="93"/>
      <c r="K14" s="93"/>
      <c r="L14" s="93"/>
      <c r="M14" s="88"/>
      <c r="N14" s="93"/>
      <c r="O14" s="93"/>
      <c r="P14" s="93"/>
    </row>
    <row r="15" spans="1:16" x14ac:dyDescent="0.2">
      <c r="A15" s="4" t="s">
        <v>60</v>
      </c>
      <c r="B15" s="4"/>
      <c r="C15" s="93"/>
      <c r="D15" s="39"/>
      <c r="E15" s="79"/>
      <c r="F15" s="93"/>
      <c r="G15" s="117"/>
      <c r="H15" s="117"/>
      <c r="I15" s="93"/>
      <c r="J15" s="93"/>
      <c r="K15" s="93"/>
      <c r="L15" s="93"/>
      <c r="M15" s="88"/>
      <c r="N15" s="93"/>
      <c r="O15" s="93"/>
      <c r="P15" s="93"/>
    </row>
    <row r="16" spans="1:16" ht="14.25" customHeight="1" x14ac:dyDescent="0.2">
      <c r="A16" s="4" t="s">
        <v>242</v>
      </c>
      <c r="B16" s="4"/>
      <c r="C16" s="93"/>
      <c r="D16" s="39">
        <v>15.8</v>
      </c>
      <c r="E16" s="79">
        <v>33.799999999999997</v>
      </c>
      <c r="F16" s="79">
        <v>0</v>
      </c>
      <c r="G16" s="82">
        <v>0</v>
      </c>
      <c r="H16" s="82">
        <v>49.6</v>
      </c>
      <c r="I16" s="79">
        <v>0</v>
      </c>
      <c r="J16" s="79">
        <v>0</v>
      </c>
      <c r="K16" s="79">
        <v>0</v>
      </c>
      <c r="L16" s="79">
        <v>0</v>
      </c>
      <c r="M16" s="42">
        <v>0</v>
      </c>
      <c r="N16" s="79">
        <v>0</v>
      </c>
      <c r="O16" s="79">
        <v>0</v>
      </c>
      <c r="P16" s="79">
        <v>0</v>
      </c>
    </row>
    <row r="17" spans="1:16" ht="14.25" customHeight="1" x14ac:dyDescent="0.2">
      <c r="A17" s="4" t="s">
        <v>243</v>
      </c>
      <c r="B17" s="4"/>
      <c r="C17" s="484"/>
      <c r="D17" s="39">
        <v>0</v>
      </c>
      <c r="E17" s="79">
        <v>0</v>
      </c>
      <c r="F17" s="79">
        <v>0</v>
      </c>
      <c r="G17" s="82">
        <v>0</v>
      </c>
      <c r="H17" s="82">
        <v>0</v>
      </c>
      <c r="I17" s="79">
        <v>0</v>
      </c>
      <c r="J17" s="79">
        <v>0</v>
      </c>
      <c r="K17" s="79">
        <v>0</v>
      </c>
      <c r="L17" s="79">
        <v>0</v>
      </c>
      <c r="M17" s="42">
        <v>0</v>
      </c>
      <c r="N17" s="79">
        <v>0</v>
      </c>
      <c r="O17" s="79">
        <v>0</v>
      </c>
      <c r="P17" s="79">
        <v>0</v>
      </c>
    </row>
    <row r="18" spans="1:16" x14ac:dyDescent="0.2">
      <c r="A18" s="4" t="s">
        <v>244</v>
      </c>
      <c r="B18" s="4"/>
      <c r="C18" s="93"/>
      <c r="D18" s="39">
        <v>0</v>
      </c>
      <c r="E18" s="79">
        <v>9.1</v>
      </c>
      <c r="F18" s="79">
        <v>4.5999999999999996</v>
      </c>
      <c r="G18" s="82">
        <v>1.7</v>
      </c>
      <c r="H18" s="82">
        <v>15.4</v>
      </c>
      <c r="I18" s="79">
        <v>0.8</v>
      </c>
      <c r="J18" s="79">
        <v>0.2</v>
      </c>
      <c r="K18" s="79">
        <v>0.5</v>
      </c>
      <c r="L18" s="79">
        <v>0.2</v>
      </c>
      <c r="M18" s="42">
        <v>1.7</v>
      </c>
      <c r="N18" s="79">
        <v>0</v>
      </c>
      <c r="O18" s="79">
        <v>8.1</v>
      </c>
      <c r="P18" s="79">
        <v>16.2</v>
      </c>
    </row>
    <row r="19" spans="1:16" x14ac:dyDescent="0.2">
      <c r="A19" s="4" t="s">
        <v>245</v>
      </c>
      <c r="B19" s="4"/>
      <c r="C19" s="93"/>
      <c r="D19" s="39">
        <v>0</v>
      </c>
      <c r="E19" s="79">
        <v>0</v>
      </c>
      <c r="F19" s="79">
        <v>0</v>
      </c>
      <c r="G19" s="82">
        <v>0</v>
      </c>
      <c r="H19" s="82">
        <v>0</v>
      </c>
      <c r="I19" s="79">
        <v>0</v>
      </c>
      <c r="J19" s="79">
        <v>37.6</v>
      </c>
      <c r="K19" s="79">
        <v>0</v>
      </c>
      <c r="L19" s="79">
        <v>0</v>
      </c>
      <c r="M19" s="42">
        <v>37.6</v>
      </c>
      <c r="N19" s="79">
        <v>0</v>
      </c>
      <c r="O19" s="79">
        <v>0</v>
      </c>
      <c r="P19" s="79">
        <v>0</v>
      </c>
    </row>
    <row r="20" spans="1:16" x14ac:dyDescent="0.2">
      <c r="A20" s="4" t="s">
        <v>246</v>
      </c>
      <c r="B20" s="4"/>
      <c r="C20" s="93"/>
      <c r="D20" s="39">
        <v>0</v>
      </c>
      <c r="E20" s="79">
        <v>0</v>
      </c>
      <c r="F20" s="79">
        <v>0</v>
      </c>
      <c r="G20" s="82">
        <v>0</v>
      </c>
      <c r="H20" s="82">
        <v>0</v>
      </c>
      <c r="I20" s="79">
        <v>0</v>
      </c>
      <c r="J20" s="79">
        <v>0</v>
      </c>
      <c r="K20" s="79">
        <v>55.4</v>
      </c>
      <c r="L20" s="79">
        <v>99.8</v>
      </c>
      <c r="M20" s="42">
        <v>155.19999999999999</v>
      </c>
      <c r="N20" s="79">
        <v>0</v>
      </c>
      <c r="O20" s="79">
        <v>0</v>
      </c>
      <c r="P20" s="79">
        <v>0</v>
      </c>
    </row>
    <row r="21" spans="1:16" x14ac:dyDescent="0.2">
      <c r="A21" s="4" t="s">
        <v>247</v>
      </c>
      <c r="B21" s="4"/>
      <c r="C21" s="93"/>
      <c r="D21" s="39">
        <v>0</v>
      </c>
      <c r="E21" s="79">
        <v>0</v>
      </c>
      <c r="F21" s="79">
        <v>0</v>
      </c>
      <c r="G21" s="82">
        <v>6.9</v>
      </c>
      <c r="H21" s="82">
        <v>6.9</v>
      </c>
      <c r="I21" s="79">
        <v>3.2</v>
      </c>
      <c r="J21" s="79">
        <v>0.7</v>
      </c>
      <c r="K21" s="79">
        <v>1.1000000000000001</v>
      </c>
      <c r="L21" s="79">
        <v>4.4000000000000004</v>
      </c>
      <c r="M21" s="42">
        <v>9.4</v>
      </c>
      <c r="N21" s="79">
        <v>0</v>
      </c>
      <c r="O21" s="79">
        <v>0</v>
      </c>
      <c r="P21" s="79">
        <v>0</v>
      </c>
    </row>
    <row r="22" spans="1:16" x14ac:dyDescent="0.2">
      <c r="A22" s="4" t="s">
        <v>248</v>
      </c>
      <c r="B22" s="4"/>
      <c r="C22" s="93"/>
      <c r="D22" s="39"/>
      <c r="E22" s="79"/>
      <c r="F22" s="79"/>
      <c r="G22" s="82"/>
      <c r="H22" s="82"/>
      <c r="I22" s="79"/>
      <c r="J22" s="79"/>
      <c r="K22" s="79"/>
      <c r="L22" s="79"/>
      <c r="M22" s="42"/>
      <c r="N22" s="79"/>
      <c r="O22" s="79"/>
      <c r="P22" s="79"/>
    </row>
    <row r="23" spans="1:16" x14ac:dyDescent="0.2">
      <c r="A23" s="540" t="s">
        <v>249</v>
      </c>
      <c r="B23" s="541"/>
      <c r="C23" s="541"/>
      <c r="D23" s="39">
        <v>0</v>
      </c>
      <c r="E23" s="79">
        <v>0</v>
      </c>
      <c r="F23" s="79">
        <v>0</v>
      </c>
      <c r="G23" s="82">
        <v>9.3000000000000007</v>
      </c>
      <c r="H23" s="82">
        <v>9.3000000000000007</v>
      </c>
      <c r="I23" s="79">
        <v>5.8</v>
      </c>
      <c r="J23" s="79">
        <v>1.2</v>
      </c>
      <c r="K23" s="79">
        <v>2.2999999999999998</v>
      </c>
      <c r="L23" s="79">
        <v>2.2999999999999998</v>
      </c>
      <c r="M23" s="42">
        <v>11.6</v>
      </c>
      <c r="N23" s="79">
        <v>1.1000000000000001</v>
      </c>
      <c r="O23" s="79">
        <v>-0.3</v>
      </c>
      <c r="P23" s="79">
        <v>0.1</v>
      </c>
    </row>
    <row r="24" spans="1:16" x14ac:dyDescent="0.2">
      <c r="A24" s="4" t="s">
        <v>250</v>
      </c>
      <c r="B24" s="4"/>
      <c r="C24" s="93"/>
      <c r="D24" s="39"/>
      <c r="E24" s="79"/>
      <c r="F24" s="79"/>
      <c r="G24" s="82"/>
      <c r="H24" s="82"/>
      <c r="I24" s="79"/>
      <c r="J24" s="79"/>
      <c r="K24" s="79"/>
      <c r="L24" s="79"/>
      <c r="M24" s="42"/>
      <c r="N24" s="79"/>
      <c r="O24" s="79"/>
      <c r="P24" s="79"/>
    </row>
    <row r="25" spans="1:16" x14ac:dyDescent="0.2">
      <c r="A25" s="409" t="s">
        <v>251</v>
      </c>
      <c r="B25" s="409"/>
      <c r="C25" s="219"/>
      <c r="D25" s="351">
        <v>7.3</v>
      </c>
      <c r="E25" s="352">
        <v>8.3000000000000007</v>
      </c>
      <c r="F25" s="352">
        <v>-3.4</v>
      </c>
      <c r="G25" s="410">
        <v>0.8</v>
      </c>
      <c r="H25" s="410">
        <v>13</v>
      </c>
      <c r="I25" s="352">
        <v>-7.8</v>
      </c>
      <c r="J25" s="352">
        <v>-7.5</v>
      </c>
      <c r="K25" s="352">
        <v>3.8</v>
      </c>
      <c r="L25" s="352">
        <v>-11.4</v>
      </c>
      <c r="M25" s="122">
        <v>-22.9</v>
      </c>
      <c r="N25" s="352">
        <v>15.3</v>
      </c>
      <c r="O25" s="352">
        <v>1.7</v>
      </c>
      <c r="P25" s="352">
        <v>17</v>
      </c>
    </row>
    <row r="26" spans="1:16" ht="6.4" customHeight="1" x14ac:dyDescent="0.2">
      <c r="A26" s="4"/>
      <c r="B26" s="4"/>
      <c r="C26" s="93"/>
      <c r="D26" s="39"/>
      <c r="E26" s="79"/>
      <c r="F26" s="93"/>
      <c r="G26" s="117"/>
      <c r="H26" s="39"/>
      <c r="I26" s="187"/>
      <c r="J26" s="93"/>
      <c r="K26" s="93"/>
      <c r="L26" s="93"/>
      <c r="M26" s="42"/>
      <c r="N26" s="93"/>
      <c r="O26" s="93"/>
      <c r="P26" s="93"/>
    </row>
    <row r="27" spans="1:16" ht="15.75" thickBot="1" x14ac:dyDescent="0.3">
      <c r="A27" s="436" t="s">
        <v>64</v>
      </c>
      <c r="B27" s="436"/>
      <c r="C27" s="437"/>
      <c r="D27" s="438">
        <v>450</v>
      </c>
      <c r="E27" s="439">
        <v>468.5</v>
      </c>
      <c r="F27" s="439">
        <v>454.7</v>
      </c>
      <c r="G27" s="440">
        <v>690.6</v>
      </c>
      <c r="H27" s="441">
        <v>2063.8000000000002</v>
      </c>
      <c r="I27" s="438">
        <v>430.4</v>
      </c>
      <c r="J27" s="439">
        <v>267.3</v>
      </c>
      <c r="K27" s="439">
        <v>441.8</v>
      </c>
      <c r="L27" s="439">
        <v>753</v>
      </c>
      <c r="M27" s="441">
        <v>1892.5</v>
      </c>
      <c r="N27" s="439">
        <v>491.1</v>
      </c>
      <c r="O27" s="439">
        <v>718.4</v>
      </c>
      <c r="P27" s="439">
        <v>736.1</v>
      </c>
    </row>
    <row r="28" spans="1:16" ht="15" thickTop="1" x14ac:dyDescent="0.2"/>
    <row r="29" spans="1:16" x14ac:dyDescent="0.2">
      <c r="A29" s="11" t="s">
        <v>7</v>
      </c>
    </row>
  </sheetData>
  <mergeCells count="1">
    <mergeCell ref="A23:C23"/>
  </mergeCells>
  <pageMargins left="0.45" right="0.45" top="0.75" bottom="0.75" header="0.3" footer="0.3"/>
  <pageSetup paperSize="5" scale="9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0508A-D50F-4BD9-93FC-8DC7697610F5}">
  <sheetPr>
    <tabColor theme="2" tint="-0.499984740745262"/>
    <pageSetUpPr fitToPage="1"/>
  </sheetPr>
  <dimension ref="A1:N28"/>
  <sheetViews>
    <sheetView showGridLines="0" zoomScaleNormal="100" zoomScaleSheetLayoutView="100" workbookViewId="0">
      <selection activeCell="B26" sqref="B26"/>
    </sheetView>
  </sheetViews>
  <sheetFormatPr defaultColWidth="9.28515625" defaultRowHeight="14.25" x14ac:dyDescent="0.2"/>
  <cols>
    <col min="1" max="1" width="6.28515625" style="5" customWidth="1"/>
    <col min="2" max="2" width="138.5703125" style="5" customWidth="1"/>
    <col min="3" max="3" width="35.5703125" style="5" bestFit="1" customWidth="1"/>
    <col min="4" max="16384" width="9.28515625" style="5"/>
  </cols>
  <sheetData>
    <row r="1" spans="1:14" x14ac:dyDescent="0.2">
      <c r="A1" s="485" t="s">
        <v>252</v>
      </c>
      <c r="B1" s="411"/>
      <c r="C1" s="188"/>
    </row>
    <row r="2" spans="1:14" x14ac:dyDescent="0.2">
      <c r="A2" s="412" t="s">
        <v>253</v>
      </c>
      <c r="B2" s="411"/>
      <c r="C2" s="188"/>
    </row>
    <row r="3" spans="1:14" x14ac:dyDescent="0.2">
      <c r="A3" s="413" t="s">
        <v>254</v>
      </c>
      <c r="B3" s="411"/>
      <c r="C3" s="188"/>
    </row>
    <row r="4" spans="1:14" x14ac:dyDescent="0.2">
      <c r="A4" s="414" t="s">
        <v>255</v>
      </c>
      <c r="B4" s="412" t="s">
        <v>15</v>
      </c>
    </row>
    <row r="5" spans="1:14" x14ac:dyDescent="0.2">
      <c r="A5" s="414" t="s">
        <v>256</v>
      </c>
      <c r="B5" s="412" t="s">
        <v>257</v>
      </c>
    </row>
    <row r="6" spans="1:14" x14ac:dyDescent="0.2">
      <c r="A6" s="414" t="s">
        <v>258</v>
      </c>
      <c r="B6" s="412" t="s">
        <v>259</v>
      </c>
    </row>
    <row r="7" spans="1:14" x14ac:dyDescent="0.2">
      <c r="A7" s="414" t="s">
        <v>260</v>
      </c>
      <c r="B7" s="412" t="s">
        <v>261</v>
      </c>
    </row>
    <row r="8" spans="1:14" x14ac:dyDescent="0.2">
      <c r="A8" s="414" t="s">
        <v>262</v>
      </c>
      <c r="B8" s="412" t="s">
        <v>263</v>
      </c>
    </row>
    <row r="9" spans="1:14" x14ac:dyDescent="0.2">
      <c r="A9" s="414" t="s">
        <v>264</v>
      </c>
      <c r="B9" s="412" t="s">
        <v>265</v>
      </c>
    </row>
    <row r="10" spans="1:14" x14ac:dyDescent="0.2">
      <c r="A10" s="414" t="s">
        <v>266</v>
      </c>
      <c r="B10" s="412" t="s">
        <v>267</v>
      </c>
    </row>
    <row r="11" spans="1:14" x14ac:dyDescent="0.2">
      <c r="A11" s="414"/>
      <c r="B11" s="412"/>
    </row>
    <row r="12" spans="1:14" ht="4.5" customHeight="1" x14ac:dyDescent="0.2">
      <c r="A12" s="412" t="s">
        <v>254</v>
      </c>
      <c r="B12" s="93"/>
    </row>
    <row r="13" spans="1:14" ht="48.95" customHeight="1" x14ac:dyDescent="0.2">
      <c r="A13" s="542" t="s">
        <v>268</v>
      </c>
      <c r="B13" s="542"/>
      <c r="C13" s="486"/>
      <c r="D13" s="486"/>
      <c r="E13" s="486"/>
      <c r="F13" s="486"/>
      <c r="G13" s="486"/>
      <c r="H13" s="486"/>
      <c r="I13" s="486"/>
      <c r="J13" s="486"/>
      <c r="K13" s="486"/>
      <c r="L13" s="486"/>
      <c r="M13" s="486"/>
      <c r="N13" s="486"/>
    </row>
    <row r="14" spans="1:14" ht="8.4499999999999993" customHeight="1" x14ac:dyDescent="0.2">
      <c r="A14" s="412"/>
      <c r="B14" s="93"/>
    </row>
    <row r="15" spans="1:14" ht="56.1" customHeight="1" x14ac:dyDescent="0.2">
      <c r="A15" s="542" t="s">
        <v>269</v>
      </c>
      <c r="B15" s="543"/>
    </row>
    <row r="16" spans="1:14" ht="8.4499999999999993" customHeight="1" x14ac:dyDescent="0.2">
      <c r="A16" s="412" t="s">
        <v>254</v>
      </c>
      <c r="B16" s="93"/>
    </row>
    <row r="17" spans="1:2" ht="62.65" customHeight="1" x14ac:dyDescent="0.2">
      <c r="A17" s="542" t="s">
        <v>270</v>
      </c>
      <c r="B17" s="543"/>
    </row>
    <row r="18" spans="1:2" ht="8.65" customHeight="1" x14ac:dyDescent="0.2">
      <c r="A18" s="413"/>
      <c r="B18" s="411"/>
    </row>
    <row r="19" spans="1:2" ht="28.5" customHeight="1" x14ac:dyDescent="0.2">
      <c r="A19" s="542" t="s">
        <v>271</v>
      </c>
      <c r="B19" s="545"/>
    </row>
    <row r="20" spans="1:2" ht="8.4499999999999993" customHeight="1" x14ac:dyDescent="0.2">
      <c r="A20" s="412" t="s">
        <v>254</v>
      </c>
      <c r="B20" s="93"/>
    </row>
    <row r="21" spans="1:2" ht="124.5" customHeight="1" x14ac:dyDescent="0.2">
      <c r="A21" s="542" t="s">
        <v>272</v>
      </c>
      <c r="B21" s="543"/>
    </row>
    <row r="22" spans="1:2" ht="8.4499999999999993" customHeight="1" x14ac:dyDescent="0.2">
      <c r="A22" s="93"/>
      <c r="B22" s="93"/>
    </row>
    <row r="23" spans="1:2" x14ac:dyDescent="0.2">
      <c r="A23" s="544" t="s">
        <v>273</v>
      </c>
      <c r="B23" s="544"/>
    </row>
    <row r="24" spans="1:2" x14ac:dyDescent="0.2">
      <c r="A24" s="544"/>
      <c r="B24" s="544"/>
    </row>
    <row r="25" spans="1:2" x14ac:dyDescent="0.2">
      <c r="A25" s="544"/>
      <c r="B25" s="544"/>
    </row>
    <row r="28" spans="1:2" ht="144.75" customHeight="1" x14ac:dyDescent="0.2"/>
  </sheetData>
  <mergeCells count="6">
    <mergeCell ref="A21:B21"/>
    <mergeCell ref="A23:B25"/>
    <mergeCell ref="A13:B13"/>
    <mergeCell ref="A15:B15"/>
    <mergeCell ref="A17:B17"/>
    <mergeCell ref="A19:B19"/>
  </mergeCells>
  <printOptions horizontalCentered="1"/>
  <pageMargins left="0.45" right="0.45" top="0.75" bottom="0.5" header="0.3" footer="0.3"/>
  <pageSetup paperSize="5"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9A68-218A-4016-8778-401C624A2935}">
  <sheetPr>
    <tabColor theme="2" tint="-0.499984740745262"/>
    <pageSetUpPr fitToPage="1"/>
  </sheetPr>
  <dimension ref="A1:K45"/>
  <sheetViews>
    <sheetView showGridLines="0" zoomScale="90" zoomScaleNormal="90" workbookViewId="0"/>
  </sheetViews>
  <sheetFormatPr defaultColWidth="9.140625" defaultRowHeight="15" x14ac:dyDescent="0.25"/>
  <cols>
    <col min="1" max="1" width="47.28515625" style="2" customWidth="1"/>
    <col min="2" max="2" width="18.5703125" style="2" customWidth="1"/>
    <col min="3" max="3" width="1.28515625" style="2" customWidth="1"/>
    <col min="4" max="4" width="16.5703125" style="2" customWidth="1"/>
    <col min="5" max="5" width="24.5703125" style="2" customWidth="1"/>
    <col min="6" max="8" width="16.5703125" style="2" customWidth="1"/>
    <col min="9" max="9" width="1.140625" style="2" customWidth="1"/>
    <col min="10" max="10" width="18.5703125" style="2" customWidth="1"/>
    <col min="11" max="11" width="9.85546875" style="2" customWidth="1"/>
    <col min="12" max="16384" width="9.140625" style="2"/>
  </cols>
  <sheetData>
    <row r="1" spans="1:11" x14ac:dyDescent="0.25">
      <c r="A1" s="242" t="s">
        <v>5</v>
      </c>
      <c r="B1" s="49"/>
      <c r="D1" s="152"/>
      <c r="E1" s="49"/>
      <c r="F1" s="49"/>
      <c r="G1" s="152"/>
      <c r="H1" s="49"/>
      <c r="I1" s="49"/>
      <c r="J1" s="49"/>
      <c r="K1" s="5"/>
    </row>
    <row r="2" spans="1:11" x14ac:dyDescent="0.25">
      <c r="A2" s="4" t="s">
        <v>6</v>
      </c>
      <c r="B2" s="49"/>
      <c r="C2" s="49"/>
      <c r="D2" s="537"/>
      <c r="E2" s="537"/>
      <c r="F2" s="537"/>
      <c r="G2" s="537"/>
      <c r="H2" s="537"/>
      <c r="I2" s="49"/>
      <c r="J2" s="49"/>
      <c r="K2" s="5"/>
    </row>
    <row r="3" spans="1:11" ht="4.5" customHeight="1" x14ac:dyDescent="0.25">
      <c r="A3" s="93"/>
      <c r="B3" s="5"/>
      <c r="C3" s="5"/>
      <c r="D3" s="537"/>
      <c r="E3" s="537"/>
      <c r="F3" s="537"/>
      <c r="G3" s="537"/>
      <c r="H3" s="537"/>
      <c r="I3" s="5"/>
      <c r="J3" s="5"/>
      <c r="K3" s="5"/>
    </row>
    <row r="4" spans="1:11" x14ac:dyDescent="0.25">
      <c r="A4" s="93"/>
      <c r="B4" s="50" t="s">
        <v>7</v>
      </c>
      <c r="C4" s="51"/>
      <c r="D4" s="538" t="s">
        <v>41</v>
      </c>
      <c r="E4" s="538"/>
      <c r="F4" s="538"/>
      <c r="G4" s="538"/>
      <c r="H4" s="538"/>
      <c r="I4" s="51"/>
      <c r="J4" s="51"/>
      <c r="K4" s="5"/>
    </row>
    <row r="5" spans="1:11" ht="75.599999999999994" customHeight="1" x14ac:dyDescent="0.25">
      <c r="A5" s="93"/>
      <c r="B5" s="191" t="s">
        <v>8</v>
      </c>
      <c r="C5" s="192"/>
      <c r="D5" s="193" t="s">
        <v>9</v>
      </c>
      <c r="E5" s="193" t="s">
        <v>10</v>
      </c>
      <c r="F5" s="194" t="s">
        <v>11</v>
      </c>
      <c r="G5" s="193" t="s">
        <v>12</v>
      </c>
      <c r="H5" s="193" t="s">
        <v>13</v>
      </c>
      <c r="I5" s="194"/>
      <c r="J5" s="193" t="s">
        <v>14</v>
      </c>
      <c r="K5" s="52"/>
    </row>
    <row r="6" spans="1:11" x14ac:dyDescent="0.25">
      <c r="A6" s="214" t="s">
        <v>15</v>
      </c>
      <c r="B6" s="53">
        <v>4173</v>
      </c>
      <c r="C6" s="147"/>
      <c r="D6" s="147"/>
      <c r="E6" s="147"/>
      <c r="F6" s="147"/>
      <c r="G6" s="147"/>
      <c r="H6" s="147"/>
      <c r="I6" s="147"/>
      <c r="J6" s="53">
        <v>4173</v>
      </c>
      <c r="K6" s="52"/>
    </row>
    <row r="7" spans="1:11" x14ac:dyDescent="0.25">
      <c r="A7" s="95" t="s">
        <v>16</v>
      </c>
      <c r="B7" s="17">
        <v>2625.3</v>
      </c>
      <c r="C7" s="295"/>
      <c r="D7" s="17"/>
      <c r="E7" s="17"/>
      <c r="F7" s="17"/>
      <c r="G7" s="17"/>
      <c r="H7" s="17"/>
      <c r="I7" s="296"/>
      <c r="J7" s="17">
        <v>2625.3</v>
      </c>
      <c r="K7" s="52"/>
    </row>
    <row r="8" spans="1:11" ht="19.5" customHeight="1" x14ac:dyDescent="0.25">
      <c r="A8" s="214" t="s">
        <v>17</v>
      </c>
      <c r="B8" s="53">
        <v>6798.3</v>
      </c>
      <c r="C8" s="297"/>
      <c r="D8" s="53"/>
      <c r="E8" s="53"/>
      <c r="F8" s="53"/>
      <c r="G8" s="53"/>
      <c r="H8" s="53"/>
      <c r="I8" s="298"/>
      <c r="J8" s="53">
        <v>6798.3</v>
      </c>
      <c r="K8" s="10"/>
    </row>
    <row r="9" spans="1:11" ht="3.75" customHeight="1" x14ac:dyDescent="0.25">
      <c r="A9" s="95"/>
      <c r="B9" s="19" t="s">
        <v>7</v>
      </c>
      <c r="C9" s="295"/>
      <c r="D9" s="19"/>
      <c r="E9" s="19"/>
      <c r="F9" s="19"/>
      <c r="G9" s="19"/>
      <c r="H9" s="19"/>
      <c r="I9" s="296"/>
      <c r="J9" s="19"/>
      <c r="K9" s="52"/>
    </row>
    <row r="10" spans="1:11" x14ac:dyDescent="0.25">
      <c r="A10" s="95" t="s">
        <v>18</v>
      </c>
      <c r="B10" s="19">
        <v>5258.9</v>
      </c>
      <c r="C10" s="295"/>
      <c r="D10" s="19"/>
      <c r="E10" s="19">
        <v>0.05</v>
      </c>
      <c r="F10" s="19"/>
      <c r="G10" s="19"/>
      <c r="H10" s="19"/>
      <c r="I10" s="296"/>
      <c r="J10" s="19">
        <v>5259</v>
      </c>
      <c r="K10" s="10"/>
    </row>
    <row r="11" spans="1:11" x14ac:dyDescent="0.25">
      <c r="A11" s="95" t="s">
        <v>19</v>
      </c>
      <c r="B11" s="19">
        <v>1025.7</v>
      </c>
      <c r="C11" s="295"/>
      <c r="D11" s="19"/>
      <c r="E11" s="19"/>
      <c r="F11" s="19">
        <v>-17</v>
      </c>
      <c r="G11" s="19">
        <v>-16.2</v>
      </c>
      <c r="H11" s="19"/>
      <c r="I11" s="296"/>
      <c r="J11" s="19">
        <v>992.5</v>
      </c>
      <c r="K11" s="10"/>
    </row>
    <row r="12" spans="1:11" x14ac:dyDescent="0.25">
      <c r="A12" s="95" t="s">
        <v>20</v>
      </c>
      <c r="B12" s="19">
        <v>122.6</v>
      </c>
      <c r="C12" s="295"/>
      <c r="D12" s="19">
        <v>-17.3</v>
      </c>
      <c r="E12" s="19"/>
      <c r="F12" s="19"/>
      <c r="G12" s="19"/>
      <c r="H12" s="19"/>
      <c r="I12" s="296"/>
      <c r="J12" s="19">
        <v>105.3</v>
      </c>
      <c r="K12" s="10"/>
    </row>
    <row r="13" spans="1:11" ht="4.5" customHeight="1" x14ac:dyDescent="0.25">
      <c r="A13" s="95"/>
      <c r="B13" s="17"/>
      <c r="C13" s="295"/>
      <c r="D13" s="17"/>
      <c r="E13" s="17"/>
      <c r="F13" s="17"/>
      <c r="G13" s="17"/>
      <c r="H13" s="17"/>
      <c r="I13" s="296"/>
      <c r="J13" s="17"/>
      <c r="K13" s="10"/>
    </row>
    <row r="14" spans="1:11" hidden="1" x14ac:dyDescent="0.25">
      <c r="A14" s="95" t="s">
        <v>21</v>
      </c>
      <c r="B14" s="17">
        <v>0</v>
      </c>
      <c r="C14" s="295" t="s">
        <v>7</v>
      </c>
      <c r="D14" s="17"/>
      <c r="E14" s="17"/>
      <c r="F14" s="17"/>
      <c r="G14" s="17"/>
      <c r="H14" s="17"/>
      <c r="I14" s="296"/>
      <c r="J14" s="17">
        <v>0</v>
      </c>
      <c r="K14" s="10"/>
    </row>
    <row r="15" spans="1:11" ht="19.5" customHeight="1" x14ac:dyDescent="0.25">
      <c r="A15" s="95" t="s">
        <v>22</v>
      </c>
      <c r="B15" s="17">
        <v>6407.2</v>
      </c>
      <c r="C15" s="295"/>
      <c r="D15" s="17">
        <v>-17.3</v>
      </c>
      <c r="E15" s="17">
        <v>0.1</v>
      </c>
      <c r="F15" s="17">
        <v>-17</v>
      </c>
      <c r="G15" s="17">
        <v>-16.2</v>
      </c>
      <c r="H15" s="17">
        <v>0</v>
      </c>
      <c r="I15" s="296"/>
      <c r="J15" s="17">
        <v>6356.8</v>
      </c>
      <c r="K15" s="10"/>
    </row>
    <row r="16" spans="1:11" ht="2.65" customHeight="1" x14ac:dyDescent="0.25">
      <c r="A16" s="95"/>
      <c r="B16" s="19"/>
      <c r="C16" s="295"/>
      <c r="D16" s="19"/>
      <c r="E16" s="19"/>
      <c r="F16" s="19"/>
      <c r="G16" s="19"/>
      <c r="H16" s="19"/>
      <c r="I16" s="296"/>
      <c r="J16" s="19"/>
      <c r="K16" s="52"/>
    </row>
    <row r="17" spans="1:11" x14ac:dyDescent="0.25">
      <c r="A17" s="95" t="s">
        <v>23</v>
      </c>
      <c r="B17" s="17">
        <v>18.5</v>
      </c>
      <c r="C17" s="295"/>
      <c r="D17" s="17"/>
      <c r="E17" s="17"/>
      <c r="F17" s="17"/>
      <c r="G17" s="17"/>
      <c r="H17" s="17"/>
      <c r="I17" s="296"/>
      <c r="J17" s="17">
        <v>18.5</v>
      </c>
      <c r="K17" s="10"/>
    </row>
    <row r="18" spans="1:11" ht="3" customHeight="1" x14ac:dyDescent="0.25">
      <c r="A18" s="95"/>
      <c r="B18" s="19"/>
      <c r="C18" s="295"/>
      <c r="D18" s="19"/>
      <c r="E18" s="19"/>
      <c r="F18" s="19"/>
      <c r="G18" s="19"/>
      <c r="H18" s="19"/>
      <c r="I18" s="296"/>
      <c r="J18" s="19"/>
      <c r="K18" s="52"/>
    </row>
    <row r="19" spans="1:11" x14ac:dyDescent="0.25">
      <c r="A19" s="95" t="s">
        <v>24</v>
      </c>
      <c r="B19" s="19">
        <v>409.6</v>
      </c>
      <c r="C19" s="295"/>
      <c r="D19" s="19">
        <v>17.3</v>
      </c>
      <c r="E19" s="19">
        <v>-0.1</v>
      </c>
      <c r="F19" s="19">
        <v>17</v>
      </c>
      <c r="G19" s="19">
        <v>16.2</v>
      </c>
      <c r="H19" s="19">
        <v>0</v>
      </c>
      <c r="I19" s="296"/>
      <c r="J19" s="19">
        <v>460.1</v>
      </c>
      <c r="K19" s="10"/>
    </row>
    <row r="20" spans="1:11" ht="3.75" customHeight="1" x14ac:dyDescent="0.25">
      <c r="A20" s="95"/>
      <c r="B20" s="19"/>
      <c r="C20" s="295"/>
      <c r="D20" s="19"/>
      <c r="E20" s="19"/>
      <c r="F20" s="19"/>
      <c r="G20" s="19"/>
      <c r="H20" s="19"/>
      <c r="I20" s="296"/>
      <c r="J20" s="19"/>
      <c r="K20" s="52"/>
    </row>
    <row r="21" spans="1:11" x14ac:dyDescent="0.25">
      <c r="A21" s="95" t="s">
        <v>25</v>
      </c>
      <c r="B21" s="19">
        <v>163.80000000000001</v>
      </c>
      <c r="C21" s="295"/>
      <c r="D21" s="19"/>
      <c r="E21" s="19">
        <v>0.1</v>
      </c>
      <c r="F21" s="19"/>
      <c r="G21" s="19"/>
      <c r="H21" s="19"/>
      <c r="I21" s="296"/>
      <c r="J21" s="19">
        <v>163.9</v>
      </c>
      <c r="K21" s="54"/>
    </row>
    <row r="22" spans="1:11" x14ac:dyDescent="0.25">
      <c r="A22" s="95" t="s">
        <v>26</v>
      </c>
      <c r="B22" s="19">
        <v>7.7</v>
      </c>
      <c r="C22" s="295"/>
      <c r="D22" s="19"/>
      <c r="E22" s="19"/>
      <c r="F22" s="19"/>
      <c r="G22" s="19"/>
      <c r="H22" s="19"/>
      <c r="I22" s="296"/>
      <c r="J22" s="19">
        <v>7.7</v>
      </c>
      <c r="K22" s="54"/>
    </row>
    <row r="23" spans="1:11" x14ac:dyDescent="0.25">
      <c r="A23" s="95" t="s">
        <v>27</v>
      </c>
      <c r="B23" s="19">
        <v>11</v>
      </c>
      <c r="C23" s="295" t="s">
        <v>7</v>
      </c>
      <c r="D23" s="19"/>
      <c r="E23" s="19"/>
      <c r="F23" s="19"/>
      <c r="G23" s="19"/>
      <c r="H23" s="19"/>
      <c r="I23" s="296"/>
      <c r="J23" s="19">
        <v>11</v>
      </c>
      <c r="K23" s="10"/>
    </row>
    <row r="24" spans="1:11" ht="4.5" customHeight="1" x14ac:dyDescent="0.25">
      <c r="A24" s="95"/>
      <c r="B24" s="17"/>
      <c r="C24" s="295"/>
      <c r="D24" s="17"/>
      <c r="E24" s="17"/>
      <c r="F24" s="17"/>
      <c r="G24" s="17"/>
      <c r="H24" s="17"/>
      <c r="I24" s="296"/>
      <c r="J24" s="17"/>
      <c r="K24" s="10"/>
    </row>
    <row r="25" spans="1:11" hidden="1" x14ac:dyDescent="0.25">
      <c r="A25" s="291" t="s">
        <v>28</v>
      </c>
      <c r="B25" s="17">
        <v>0</v>
      </c>
      <c r="C25" s="295"/>
      <c r="D25" s="17"/>
      <c r="E25" s="17"/>
      <c r="F25" s="17"/>
      <c r="G25" s="17"/>
      <c r="H25" s="17"/>
      <c r="I25" s="296"/>
      <c r="J25" s="17">
        <v>0</v>
      </c>
      <c r="K25" s="10"/>
    </row>
    <row r="26" spans="1:11" x14ac:dyDescent="0.25">
      <c r="A26" s="95" t="s">
        <v>29</v>
      </c>
      <c r="B26" s="19">
        <v>570.1</v>
      </c>
      <c r="C26" s="295"/>
      <c r="D26" s="19">
        <v>17.3</v>
      </c>
      <c r="E26" s="19">
        <v>0.1</v>
      </c>
      <c r="F26" s="19">
        <v>17</v>
      </c>
      <c r="G26" s="19">
        <v>16.2</v>
      </c>
      <c r="H26" s="19">
        <v>0</v>
      </c>
      <c r="I26" s="296"/>
      <c r="J26" s="19">
        <v>620.70000000000005</v>
      </c>
      <c r="K26" s="10"/>
    </row>
    <row r="27" spans="1:11" x14ac:dyDescent="0.25">
      <c r="A27" s="95" t="s">
        <v>30</v>
      </c>
      <c r="B27" s="19">
        <v>133.5</v>
      </c>
      <c r="C27" s="295" t="s">
        <v>7</v>
      </c>
      <c r="D27" s="19"/>
      <c r="E27" s="19"/>
      <c r="F27" s="19"/>
      <c r="G27" s="19"/>
      <c r="H27" s="19">
        <v>12.4</v>
      </c>
      <c r="I27" s="296"/>
      <c r="J27" s="19">
        <v>145.9</v>
      </c>
      <c r="K27" s="10"/>
    </row>
    <row r="28" spans="1:11" x14ac:dyDescent="0.25">
      <c r="A28" s="95" t="s">
        <v>274</v>
      </c>
      <c r="B28" s="38">
        <v>0.23400000000000001</v>
      </c>
      <c r="C28" s="295"/>
      <c r="D28" s="149"/>
      <c r="E28" s="149"/>
      <c r="F28" s="149"/>
      <c r="G28" s="149"/>
      <c r="H28" s="149"/>
      <c r="I28" s="296"/>
      <c r="J28" s="38">
        <v>0.23499999999999999</v>
      </c>
      <c r="K28" s="10"/>
    </row>
    <row r="29" spans="1:11" x14ac:dyDescent="0.25">
      <c r="A29" s="95" t="s">
        <v>31</v>
      </c>
      <c r="B29" s="19">
        <v>436.6</v>
      </c>
      <c r="C29" s="295"/>
      <c r="D29" s="19">
        <v>17.3</v>
      </c>
      <c r="E29" s="19">
        <v>0.1</v>
      </c>
      <c r="F29" s="19">
        <v>17</v>
      </c>
      <c r="G29" s="19">
        <v>16.2</v>
      </c>
      <c r="H29" s="19">
        <v>-12.4</v>
      </c>
      <c r="I29" s="19">
        <v>0</v>
      </c>
      <c r="J29" s="19">
        <v>474.8</v>
      </c>
      <c r="K29" s="10"/>
    </row>
    <row r="30" spans="1:11" ht="29.25" x14ac:dyDescent="0.25">
      <c r="A30" s="265" t="s">
        <v>32</v>
      </c>
      <c r="B30" s="19">
        <v>0.9</v>
      </c>
      <c r="C30" s="295"/>
      <c r="D30" s="19"/>
      <c r="E30" s="19"/>
      <c r="F30" s="19"/>
      <c r="G30" s="19"/>
      <c r="H30" s="19"/>
      <c r="I30" s="296"/>
      <c r="J30" s="17">
        <v>0.9</v>
      </c>
      <c r="K30" s="54"/>
    </row>
    <row r="31" spans="1:11" s="3" customFormat="1" ht="19.5" customHeight="1" thickBot="1" x14ac:dyDescent="0.3">
      <c r="A31" s="214" t="s">
        <v>33</v>
      </c>
      <c r="B31" s="148">
        <v>435.7</v>
      </c>
      <c r="C31" s="147"/>
      <c r="D31" s="148">
        <v>17.3</v>
      </c>
      <c r="E31" s="148">
        <v>0.1</v>
      </c>
      <c r="F31" s="148">
        <v>17</v>
      </c>
      <c r="G31" s="148">
        <v>16.2</v>
      </c>
      <c r="H31" s="148">
        <v>-12.4</v>
      </c>
      <c r="I31" s="147"/>
      <c r="J31" s="148">
        <v>473.9</v>
      </c>
      <c r="K31" s="54"/>
    </row>
    <row r="32" spans="1:11" ht="3.75" customHeight="1" thickTop="1" x14ac:dyDescent="0.25">
      <c r="A32" s="95"/>
      <c r="B32" s="19"/>
      <c r="C32" s="295"/>
      <c r="D32" s="19"/>
      <c r="E32" s="19"/>
      <c r="F32" s="19"/>
      <c r="G32" s="19"/>
      <c r="H32" s="19"/>
      <c r="I32" s="295"/>
      <c r="J32" s="19"/>
      <c r="K32" s="52"/>
    </row>
    <row r="33" spans="1:11" ht="15" customHeight="1" x14ac:dyDescent="0.25">
      <c r="A33" s="95" t="s">
        <v>34</v>
      </c>
      <c r="B33" s="19"/>
      <c r="C33" s="295"/>
      <c r="D33" s="19"/>
      <c r="E33" s="19"/>
      <c r="F33" s="19"/>
      <c r="G33" s="19"/>
      <c r="H33" s="19"/>
      <c r="I33" s="295"/>
      <c r="J33" s="19"/>
      <c r="K33" s="52"/>
    </row>
    <row r="34" spans="1:11" ht="15" customHeight="1" x14ac:dyDescent="0.25">
      <c r="A34" s="95" t="s">
        <v>27</v>
      </c>
      <c r="B34" s="19">
        <v>11</v>
      </c>
      <c r="C34" s="295" t="s">
        <v>7</v>
      </c>
      <c r="D34" s="19"/>
      <c r="E34" s="19"/>
      <c r="F34" s="19"/>
      <c r="G34" s="19"/>
      <c r="H34" s="19"/>
      <c r="I34" s="295"/>
      <c r="J34" s="19">
        <v>11</v>
      </c>
      <c r="K34" s="52"/>
    </row>
    <row r="35" spans="1:11" ht="15" customHeight="1" x14ac:dyDescent="0.25">
      <c r="A35" s="291" t="s">
        <v>28</v>
      </c>
      <c r="B35" s="19">
        <v>0</v>
      </c>
      <c r="C35" s="297"/>
      <c r="D35" s="19"/>
      <c r="E35" s="19"/>
      <c r="F35" s="19"/>
      <c r="G35" s="19"/>
      <c r="H35" s="19"/>
      <c r="I35" s="298"/>
      <c r="J35" s="19">
        <v>0</v>
      </c>
      <c r="K35" s="52"/>
    </row>
    <row r="36" spans="1:11" ht="15" customHeight="1" x14ac:dyDescent="0.25">
      <c r="A36" s="95" t="s">
        <v>30</v>
      </c>
      <c r="B36" s="19">
        <v>133.5</v>
      </c>
      <c r="C36" s="295" t="s">
        <v>7</v>
      </c>
      <c r="D36" s="19"/>
      <c r="E36" s="19"/>
      <c r="F36" s="19"/>
      <c r="G36" s="19"/>
      <c r="H36" s="19">
        <v>12.4</v>
      </c>
      <c r="I36" s="295"/>
      <c r="J36" s="19">
        <v>145.9</v>
      </c>
      <c r="K36" s="52"/>
    </row>
    <row r="37" spans="1:11" ht="15" customHeight="1" x14ac:dyDescent="0.25">
      <c r="A37" s="95" t="s">
        <v>20</v>
      </c>
      <c r="B37" s="19">
        <v>122.6</v>
      </c>
      <c r="C37" s="295"/>
      <c r="D37" s="19">
        <v>-17.3</v>
      </c>
      <c r="E37" s="19"/>
      <c r="F37" s="19"/>
      <c r="G37" s="19"/>
      <c r="H37" s="19"/>
      <c r="I37" s="295"/>
      <c r="J37" s="19">
        <v>105.3</v>
      </c>
      <c r="K37" s="52"/>
    </row>
    <row r="38" spans="1:11" ht="14.25" hidden="1" customHeight="1" x14ac:dyDescent="0.25">
      <c r="A38" s="95" t="s">
        <v>21</v>
      </c>
      <c r="B38" s="19">
        <v>0</v>
      </c>
      <c r="C38" s="297" t="s">
        <v>7</v>
      </c>
      <c r="D38" s="19">
        <v>0</v>
      </c>
      <c r="E38" s="19"/>
      <c r="F38" s="19"/>
      <c r="G38" s="19"/>
      <c r="H38" s="19"/>
      <c r="I38" s="298"/>
      <c r="J38" s="19">
        <v>0</v>
      </c>
      <c r="K38" s="52"/>
    </row>
    <row r="39" spans="1:11" s="3" customFormat="1" ht="19.5" customHeight="1" thickBot="1" x14ac:dyDescent="0.3">
      <c r="A39" s="292" t="s">
        <v>35</v>
      </c>
      <c r="B39" s="148">
        <v>702.8</v>
      </c>
      <c r="C39" s="147" t="s">
        <v>7</v>
      </c>
      <c r="D39" s="148">
        <v>0</v>
      </c>
      <c r="E39" s="148">
        <v>0.1</v>
      </c>
      <c r="F39" s="148">
        <v>17</v>
      </c>
      <c r="G39" s="148">
        <v>16.2</v>
      </c>
      <c r="H39" s="148">
        <v>0</v>
      </c>
      <c r="I39" s="147"/>
      <c r="J39" s="148">
        <v>736.1</v>
      </c>
      <c r="K39" s="52"/>
    </row>
    <row r="40" spans="1:11" ht="3.75" customHeight="1" thickTop="1" x14ac:dyDescent="0.25">
      <c r="A40" s="95"/>
      <c r="B40" s="19"/>
      <c r="C40" s="295"/>
      <c r="D40" s="19"/>
      <c r="E40" s="19"/>
      <c r="F40" s="19"/>
      <c r="G40" s="19"/>
      <c r="H40" s="19"/>
      <c r="I40" s="296"/>
      <c r="J40" s="19"/>
      <c r="K40" s="52"/>
    </row>
    <row r="41" spans="1:11" ht="28.5" x14ac:dyDescent="0.25">
      <c r="A41" s="95" t="s">
        <v>36</v>
      </c>
      <c r="B41" s="19">
        <v>340.3</v>
      </c>
      <c r="C41" s="93"/>
      <c r="D41" s="19"/>
      <c r="E41" s="19"/>
      <c r="F41" s="19"/>
      <c r="G41" s="19"/>
      <c r="H41" s="19"/>
      <c r="I41" s="93"/>
      <c r="J41" s="19">
        <v>340.3</v>
      </c>
      <c r="K41" s="10"/>
    </row>
    <row r="42" spans="1:11" ht="15.75" thickBot="1" x14ac:dyDescent="0.3">
      <c r="A42" s="95" t="s">
        <v>37</v>
      </c>
      <c r="B42" s="150">
        <v>1.28</v>
      </c>
      <c r="C42" s="151"/>
      <c r="D42" s="151"/>
      <c r="E42" s="151"/>
      <c r="F42" s="151"/>
      <c r="G42" s="151"/>
      <c r="H42" s="151"/>
      <c r="I42" s="151"/>
      <c r="J42" s="150">
        <v>1.39</v>
      </c>
      <c r="K42" s="61"/>
    </row>
    <row r="43" spans="1:11" ht="14.65" customHeight="1" thickTop="1" x14ac:dyDescent="0.25">
      <c r="A43" s="93"/>
      <c r="B43" s="5"/>
      <c r="C43" s="5"/>
      <c r="D43" s="5"/>
      <c r="E43" s="5"/>
      <c r="F43" s="5"/>
      <c r="G43" s="5"/>
      <c r="H43" s="5"/>
      <c r="I43" s="5"/>
      <c r="J43" s="5"/>
      <c r="K43" s="5"/>
    </row>
    <row r="44" spans="1:11" ht="4.9000000000000004" customHeight="1" x14ac:dyDescent="0.25">
      <c r="A44" s="293"/>
      <c r="B44" s="12"/>
      <c r="C44" s="12"/>
      <c r="D44" s="12"/>
      <c r="E44" s="12"/>
      <c r="F44" s="12"/>
      <c r="G44" s="12"/>
      <c r="H44" s="12"/>
      <c r="I44" s="12"/>
      <c r="J44" s="12"/>
      <c r="K44" s="12"/>
    </row>
    <row r="45" spans="1:11" x14ac:dyDescent="0.25">
      <c r="A45" s="473" t="s">
        <v>38</v>
      </c>
      <c r="B45" s="23"/>
      <c r="C45" s="5"/>
      <c r="D45" s="5"/>
      <c r="E45" s="5"/>
      <c r="F45" s="5"/>
      <c r="G45" s="5"/>
      <c r="H45" s="5"/>
      <c r="I45" s="5"/>
      <c r="J45" s="5"/>
      <c r="K45" s="5"/>
    </row>
  </sheetData>
  <mergeCells count="3">
    <mergeCell ref="D2:H2"/>
    <mergeCell ref="D3:H3"/>
    <mergeCell ref="D4:H4"/>
  </mergeCells>
  <printOptions horizontalCentered="1"/>
  <pageMargins left="0.45" right="0.45" top="0.75" bottom="0.5" header="0.3" footer="0.3"/>
  <pageSetup paperSize="5"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24998-B010-41CF-9A6A-9AB32B2A4C68}">
  <sheetPr>
    <tabColor theme="2" tint="-0.499984740745262"/>
    <pageSetUpPr fitToPage="1"/>
  </sheetPr>
  <dimension ref="A1:O44"/>
  <sheetViews>
    <sheetView showGridLines="0" zoomScaleNormal="100" workbookViewId="0"/>
  </sheetViews>
  <sheetFormatPr defaultColWidth="11.5703125" defaultRowHeight="12.75" x14ac:dyDescent="0.2"/>
  <cols>
    <col min="1" max="1" width="61.5703125" style="25" customWidth="1"/>
    <col min="2" max="2" width="1.5703125" style="24" customWidth="1"/>
    <col min="3" max="3" width="11.5703125" style="24" customWidth="1"/>
    <col min="4" max="4" width="1.5703125" style="24" customWidth="1"/>
    <col min="5" max="5" width="11.5703125" style="24" customWidth="1"/>
    <col min="6" max="6" width="1.5703125" style="24" customWidth="1"/>
    <col min="7" max="7" width="11.5703125" style="24" customWidth="1"/>
    <col min="8" max="8" width="1" style="24" customWidth="1"/>
    <col min="9" max="9" width="13.42578125" style="24" bestFit="1" customWidth="1"/>
    <col min="10" max="10" width="1.5703125" style="24" customWidth="1"/>
    <col min="11" max="11" width="15.140625" style="24" bestFit="1" customWidth="1"/>
    <col min="12" max="13" width="1.5703125" style="24" customWidth="1"/>
    <col min="14" max="16384" width="11.5703125" style="24"/>
  </cols>
  <sheetData>
    <row r="1" spans="1:15" s="30" customFormat="1" ht="15" x14ac:dyDescent="0.25">
      <c r="A1" s="32" t="s">
        <v>39</v>
      </c>
      <c r="B1" s="31"/>
      <c r="C1" s="163"/>
      <c r="D1" s="31"/>
      <c r="E1" s="31"/>
      <c r="F1" s="31"/>
      <c r="G1" s="31"/>
      <c r="H1" s="31"/>
      <c r="I1" s="31"/>
      <c r="J1" s="31"/>
      <c r="K1" s="31"/>
    </row>
    <row r="2" spans="1:15" ht="14.25" x14ac:dyDescent="0.2">
      <c r="A2" s="4" t="s">
        <v>40</v>
      </c>
      <c r="B2" s="29"/>
      <c r="C2" s="29"/>
      <c r="D2" s="29"/>
      <c r="E2" s="29"/>
      <c r="F2" s="29"/>
      <c r="G2" s="29"/>
      <c r="H2" s="29"/>
      <c r="I2" s="29"/>
      <c r="J2" s="29"/>
      <c r="K2" s="29"/>
    </row>
    <row r="3" spans="1:15" s="26" customFormat="1" ht="14.1" customHeight="1" x14ac:dyDescent="0.25">
      <c r="A3" s="28"/>
      <c r="B3" s="27"/>
      <c r="C3" s="539" t="s">
        <v>41</v>
      </c>
      <c r="D3" s="539"/>
      <c r="E3" s="539"/>
      <c r="F3" s="539"/>
      <c r="G3" s="539"/>
      <c r="H3" s="539"/>
      <c r="I3" s="539"/>
      <c r="J3" s="539"/>
      <c r="K3" s="539"/>
    </row>
    <row r="4" spans="1:15" s="26" customFormat="1" ht="15.6" customHeight="1" x14ac:dyDescent="0.25">
      <c r="A4" s="28"/>
      <c r="B4" s="27"/>
      <c r="C4" s="196"/>
      <c r="D4" s="196"/>
      <c r="E4" s="194" t="s">
        <v>42</v>
      </c>
      <c r="F4" s="196"/>
      <c r="G4" s="196"/>
      <c r="H4" s="196"/>
      <c r="I4" s="195" t="s">
        <v>43</v>
      </c>
      <c r="J4" s="196"/>
      <c r="K4" s="196"/>
    </row>
    <row r="5" spans="1:15" s="26" customFormat="1" ht="13.5" customHeight="1" x14ac:dyDescent="0.25">
      <c r="A5" s="28"/>
      <c r="B5" s="27"/>
      <c r="C5" s="194" t="s">
        <v>44</v>
      </c>
      <c r="D5" s="196"/>
      <c r="E5" s="194" t="s">
        <v>45</v>
      </c>
      <c r="F5" s="196"/>
      <c r="G5" s="194" t="s">
        <v>46</v>
      </c>
      <c r="H5" s="194"/>
      <c r="I5" s="195" t="s">
        <v>47</v>
      </c>
      <c r="J5" s="196"/>
      <c r="K5" s="196"/>
      <c r="N5" s="161"/>
    </row>
    <row r="6" spans="1:15" s="26" customFormat="1" ht="12.75" customHeight="1" x14ac:dyDescent="0.25">
      <c r="A6" s="28"/>
      <c r="B6" s="27"/>
      <c r="C6" s="195" t="s">
        <v>48</v>
      </c>
      <c r="D6" s="197"/>
      <c r="E6" s="195" t="s">
        <v>49</v>
      </c>
      <c r="F6" s="197"/>
      <c r="G6" s="195" t="s">
        <v>50</v>
      </c>
      <c r="H6" s="195"/>
      <c r="I6" s="195" t="s">
        <v>51</v>
      </c>
      <c r="J6" s="197"/>
      <c r="K6" s="195" t="s">
        <v>52</v>
      </c>
    </row>
    <row r="7" spans="1:15" ht="15" x14ac:dyDescent="0.25">
      <c r="A7" s="243" t="s">
        <v>53</v>
      </c>
      <c r="B7" s="244"/>
      <c r="C7" s="244"/>
      <c r="D7" s="244"/>
      <c r="E7" s="244"/>
      <c r="F7" s="244"/>
      <c r="G7" s="244"/>
      <c r="H7" s="244"/>
      <c r="I7" s="244"/>
      <c r="J7" s="244"/>
      <c r="K7" s="244"/>
    </row>
    <row r="8" spans="1:15" ht="12.75" customHeight="1" x14ac:dyDescent="0.25">
      <c r="A8" s="214" t="s">
        <v>15</v>
      </c>
      <c r="B8" s="245"/>
      <c r="C8" s="246">
        <v>2402.1999999999998</v>
      </c>
      <c r="D8" s="244"/>
      <c r="E8" s="246">
        <v>1551.8</v>
      </c>
      <c r="F8" s="246"/>
      <c r="G8" s="246">
        <v>223.8</v>
      </c>
      <c r="H8" s="76"/>
      <c r="I8" s="246">
        <v>-4.8</v>
      </c>
      <c r="J8" s="247"/>
      <c r="K8" s="246">
        <v>4173</v>
      </c>
      <c r="N8" s="162"/>
    </row>
    <row r="9" spans="1:15" ht="15" x14ac:dyDescent="0.25">
      <c r="A9" s="248" t="s">
        <v>16</v>
      </c>
      <c r="B9" s="249"/>
      <c r="C9" s="250">
        <v>10</v>
      </c>
      <c r="D9" s="250"/>
      <c r="E9" s="250">
        <v>2615.3000000000002</v>
      </c>
      <c r="F9" s="251"/>
      <c r="G9" s="250">
        <v>0</v>
      </c>
      <c r="H9" s="76"/>
      <c r="I9" s="250">
        <v>0</v>
      </c>
      <c r="J9" s="250"/>
      <c r="K9" s="250">
        <v>2625.3</v>
      </c>
      <c r="N9" s="162"/>
    </row>
    <row r="10" spans="1:15" ht="15" x14ac:dyDescent="0.25">
      <c r="A10" s="252" t="s">
        <v>17</v>
      </c>
      <c r="B10" s="245"/>
      <c r="C10" s="253">
        <v>2412.1999999999998</v>
      </c>
      <c r="D10" s="246"/>
      <c r="E10" s="253">
        <v>4167.1000000000004</v>
      </c>
      <c r="F10" s="254"/>
      <c r="G10" s="253">
        <v>223.8</v>
      </c>
      <c r="H10" s="76"/>
      <c r="I10" s="253">
        <v>-4.8</v>
      </c>
      <c r="J10" s="246"/>
      <c r="K10" s="253">
        <v>6798.3</v>
      </c>
      <c r="N10" s="162"/>
    </row>
    <row r="11" spans="1:15" ht="3.95" customHeight="1" x14ac:dyDescent="0.25">
      <c r="A11" s="243"/>
      <c r="B11" s="255"/>
      <c r="C11" s="255"/>
      <c r="D11" s="255"/>
      <c r="E11" s="255"/>
      <c r="F11" s="255"/>
      <c r="G11" s="255"/>
      <c r="H11" s="76"/>
      <c r="I11" s="255"/>
      <c r="J11" s="255"/>
      <c r="K11" s="255"/>
    </row>
    <row r="12" spans="1:15" ht="15" x14ac:dyDescent="0.25">
      <c r="A12" s="243" t="s">
        <v>54</v>
      </c>
      <c r="B12" s="255"/>
      <c r="C12" s="255"/>
      <c r="D12" s="255"/>
      <c r="E12" s="255"/>
      <c r="F12" s="255"/>
      <c r="G12" s="255"/>
      <c r="H12" s="76"/>
      <c r="I12" s="255"/>
      <c r="J12" s="255"/>
      <c r="K12" s="255"/>
    </row>
    <row r="13" spans="1:15" ht="12.75" customHeight="1" x14ac:dyDescent="0.25">
      <c r="A13" s="256" t="s">
        <v>18</v>
      </c>
      <c r="B13" s="257"/>
      <c r="C13" s="258">
        <v>1433.3</v>
      </c>
      <c r="D13" s="258"/>
      <c r="E13" s="258">
        <v>3788.2</v>
      </c>
      <c r="F13" s="259"/>
      <c r="G13" s="258">
        <v>40.200000000000003</v>
      </c>
      <c r="H13" s="76"/>
      <c r="I13" s="258">
        <v>-2.8</v>
      </c>
      <c r="J13" s="258"/>
      <c r="K13" s="258">
        <v>5258.9</v>
      </c>
      <c r="N13" s="162"/>
    </row>
    <row r="14" spans="1:15" ht="15" x14ac:dyDescent="0.25">
      <c r="A14" s="260" t="s">
        <v>55</v>
      </c>
      <c r="B14" s="249"/>
      <c r="C14" s="250">
        <v>466.2</v>
      </c>
      <c r="D14" s="250"/>
      <c r="E14" s="250">
        <v>209.2</v>
      </c>
      <c r="F14" s="251"/>
      <c r="G14" s="250">
        <v>229.3</v>
      </c>
      <c r="H14" s="76"/>
      <c r="I14" s="250">
        <v>121</v>
      </c>
      <c r="J14" s="250"/>
      <c r="K14" s="250">
        <v>1025.7</v>
      </c>
      <c r="N14" s="162"/>
    </row>
    <row r="15" spans="1:15" ht="12.75" customHeight="1" x14ac:dyDescent="0.25">
      <c r="A15" s="256" t="s">
        <v>56</v>
      </c>
      <c r="B15" s="257"/>
      <c r="C15" s="258">
        <v>76.3</v>
      </c>
      <c r="D15" s="258"/>
      <c r="E15" s="258">
        <v>34.6</v>
      </c>
      <c r="F15" s="259"/>
      <c r="G15" s="258">
        <v>4.5999999999999996</v>
      </c>
      <c r="H15" s="76"/>
      <c r="I15" s="258">
        <v>7.1</v>
      </c>
      <c r="J15" s="258"/>
      <c r="K15" s="258">
        <v>122.6</v>
      </c>
      <c r="N15" s="162"/>
      <c r="O15" s="55"/>
    </row>
    <row r="16" spans="1:15" ht="14.1" hidden="1" customHeight="1" x14ac:dyDescent="0.25">
      <c r="A16" s="261" t="s">
        <v>21</v>
      </c>
      <c r="B16" s="257"/>
      <c r="C16" s="258">
        <v>0</v>
      </c>
      <c r="D16" s="258"/>
      <c r="E16" s="258">
        <v>0</v>
      </c>
      <c r="F16" s="259"/>
      <c r="G16" s="258">
        <v>0</v>
      </c>
      <c r="H16" s="76"/>
      <c r="I16" s="258">
        <v>0</v>
      </c>
      <c r="J16" s="258"/>
      <c r="K16" s="258">
        <v>0</v>
      </c>
      <c r="N16" s="162"/>
      <c r="O16" s="55"/>
    </row>
    <row r="17" spans="1:15" ht="15" x14ac:dyDescent="0.25">
      <c r="A17" s="262" t="s">
        <v>22</v>
      </c>
      <c r="B17" s="257"/>
      <c r="C17" s="263">
        <v>1975.8</v>
      </c>
      <c r="D17" s="258"/>
      <c r="E17" s="263">
        <v>4032</v>
      </c>
      <c r="F17" s="259"/>
      <c r="G17" s="263">
        <v>274.10000000000002</v>
      </c>
      <c r="H17" s="76"/>
      <c r="I17" s="263">
        <v>125.3</v>
      </c>
      <c r="J17" s="258"/>
      <c r="K17" s="263">
        <v>6407.2</v>
      </c>
      <c r="N17" s="162"/>
    </row>
    <row r="18" spans="1:15" ht="3.95" customHeight="1" x14ac:dyDescent="0.25">
      <c r="A18" s="264"/>
      <c r="B18" s="255"/>
      <c r="C18" s="255"/>
      <c r="D18" s="255"/>
      <c r="E18" s="255"/>
      <c r="F18" s="255"/>
      <c r="G18" s="255"/>
      <c r="H18" s="76"/>
      <c r="I18" s="255"/>
      <c r="J18" s="255"/>
      <c r="K18" s="255"/>
      <c r="N18" s="162"/>
    </row>
    <row r="19" spans="1:15" ht="12.75" customHeight="1" x14ac:dyDescent="0.25">
      <c r="A19" s="264" t="s">
        <v>23</v>
      </c>
      <c r="B19" s="255"/>
      <c r="C19" s="72">
        <v>0</v>
      </c>
      <c r="D19" s="258"/>
      <c r="E19" s="72">
        <v>0</v>
      </c>
      <c r="F19" s="258"/>
      <c r="G19" s="72">
        <v>18.5</v>
      </c>
      <c r="H19" s="76"/>
      <c r="I19" s="72">
        <v>0</v>
      </c>
      <c r="J19" s="258"/>
      <c r="K19" s="72">
        <v>18.5</v>
      </c>
      <c r="N19" s="162"/>
    </row>
    <row r="20" spans="1:15" ht="2.65" customHeight="1" x14ac:dyDescent="0.25">
      <c r="A20" s="264"/>
      <c r="B20" s="255"/>
      <c r="C20" s="258"/>
      <c r="D20" s="258"/>
      <c r="E20" s="258"/>
      <c r="F20" s="258"/>
      <c r="G20" s="258"/>
      <c r="H20" s="76"/>
      <c r="I20" s="258"/>
      <c r="J20" s="258"/>
      <c r="K20" s="258"/>
    </row>
    <row r="21" spans="1:15" ht="15" x14ac:dyDescent="0.25">
      <c r="A21" s="264" t="s">
        <v>24</v>
      </c>
      <c r="B21" s="255"/>
      <c r="C21" s="258">
        <v>436.4</v>
      </c>
      <c r="D21" s="258"/>
      <c r="E21" s="258">
        <v>135.1</v>
      </c>
      <c r="F21" s="258"/>
      <c r="G21" s="258">
        <v>-31.8</v>
      </c>
      <c r="H21" s="76"/>
      <c r="I21" s="258">
        <v>-130.1</v>
      </c>
      <c r="J21" s="258"/>
      <c r="K21" s="258">
        <v>409.6</v>
      </c>
      <c r="N21" s="162"/>
      <c r="O21" s="153"/>
    </row>
    <row r="22" spans="1:15" ht="3.4" customHeight="1" x14ac:dyDescent="0.25">
      <c r="A22" s="264"/>
      <c r="B22" s="255"/>
      <c r="C22" s="255"/>
      <c r="D22" s="255"/>
      <c r="E22" s="255"/>
      <c r="F22" s="255"/>
      <c r="G22" s="255"/>
      <c r="H22" s="76"/>
      <c r="I22" s="255"/>
      <c r="J22" s="255"/>
      <c r="K22" s="255"/>
    </row>
    <row r="23" spans="1:15" ht="15" customHeight="1" x14ac:dyDescent="0.25">
      <c r="A23" s="265" t="s">
        <v>57</v>
      </c>
      <c r="B23" s="257"/>
      <c r="C23" s="258">
        <v>19.5</v>
      </c>
      <c r="D23" s="258"/>
      <c r="E23" s="258">
        <v>0.8</v>
      </c>
      <c r="F23" s="259"/>
      <c r="G23" s="258">
        <v>156.5</v>
      </c>
      <c r="H23" s="76"/>
      <c r="I23" s="258">
        <v>-13</v>
      </c>
      <c r="J23" s="258"/>
      <c r="K23" s="258">
        <v>163.80000000000001</v>
      </c>
      <c r="N23" s="162"/>
    </row>
    <row r="24" spans="1:15" ht="16.5" customHeight="1" x14ac:dyDescent="0.25">
      <c r="A24" s="264" t="s">
        <v>26</v>
      </c>
      <c r="B24" s="255"/>
      <c r="C24" s="258">
        <v>-10.5</v>
      </c>
      <c r="D24" s="258"/>
      <c r="E24" s="258">
        <v>0.6</v>
      </c>
      <c r="F24" s="258"/>
      <c r="G24" s="258">
        <v>0.4</v>
      </c>
      <c r="H24" s="76"/>
      <c r="I24" s="258">
        <v>17.2</v>
      </c>
      <c r="J24" s="258"/>
      <c r="K24" s="258">
        <v>7.7</v>
      </c>
      <c r="N24" s="162"/>
    </row>
    <row r="25" spans="1:15" ht="15" x14ac:dyDescent="0.25">
      <c r="A25" s="266" t="s">
        <v>58</v>
      </c>
      <c r="B25" s="267"/>
      <c r="C25" s="250">
        <v>0.2</v>
      </c>
      <c r="D25" s="250"/>
      <c r="E25" s="268">
        <v>0</v>
      </c>
      <c r="F25" s="250"/>
      <c r="G25" s="250">
        <v>0.7</v>
      </c>
      <c r="H25" s="76"/>
      <c r="I25" s="250">
        <v>0</v>
      </c>
      <c r="J25" s="250"/>
      <c r="K25" s="250">
        <v>0.9</v>
      </c>
      <c r="N25" s="162"/>
    </row>
    <row r="26" spans="1:15" ht="15" x14ac:dyDescent="0.25">
      <c r="A26" s="269" t="s">
        <v>59</v>
      </c>
      <c r="B26" s="267"/>
      <c r="C26" s="250">
        <v>76.3</v>
      </c>
      <c r="D26" s="250"/>
      <c r="E26" s="250">
        <v>34.6</v>
      </c>
      <c r="F26" s="250"/>
      <c r="G26" s="250">
        <v>4.5999999999999996</v>
      </c>
      <c r="H26" s="76"/>
      <c r="I26" s="270">
        <v>7.1</v>
      </c>
      <c r="J26" s="250"/>
      <c r="K26" s="258">
        <v>122.6</v>
      </c>
      <c r="N26" s="162"/>
    </row>
    <row r="27" spans="1:15" ht="14.25" hidden="1" customHeight="1" x14ac:dyDescent="0.2">
      <c r="A27" s="271" t="s">
        <v>21</v>
      </c>
      <c r="B27" s="267"/>
      <c r="C27" s="258">
        <v>0</v>
      </c>
      <c r="D27" s="258"/>
      <c r="E27" s="258">
        <v>0</v>
      </c>
      <c r="F27" s="258"/>
      <c r="G27" s="258">
        <v>0</v>
      </c>
      <c r="H27" s="258"/>
      <c r="I27" s="72">
        <v>0</v>
      </c>
      <c r="J27" s="258"/>
      <c r="K27" s="258">
        <v>0</v>
      </c>
      <c r="N27" s="162"/>
    </row>
    <row r="28" spans="1:15" ht="3.4" customHeight="1" x14ac:dyDescent="0.2">
      <c r="A28" s="272"/>
      <c r="B28" s="255"/>
      <c r="C28" s="273"/>
      <c r="D28" s="258"/>
      <c r="E28" s="273"/>
      <c r="F28" s="258"/>
      <c r="G28" s="273"/>
      <c r="H28" s="78"/>
      <c r="I28" s="78"/>
      <c r="J28" s="258"/>
      <c r="K28" s="273"/>
    </row>
    <row r="29" spans="1:15" ht="15" customHeight="1" x14ac:dyDescent="0.25">
      <c r="A29" s="274" t="s">
        <v>35</v>
      </c>
      <c r="B29" s="245"/>
      <c r="C29" s="246">
        <v>521.5</v>
      </c>
      <c r="D29" s="255"/>
      <c r="E29" s="246">
        <v>171.1</v>
      </c>
      <c r="F29" s="246"/>
      <c r="G29" s="246">
        <v>129</v>
      </c>
      <c r="H29" s="246"/>
      <c r="I29" s="246">
        <v>-118.8</v>
      </c>
      <c r="J29" s="246"/>
      <c r="K29" s="246">
        <v>702.8</v>
      </c>
      <c r="N29" s="162"/>
      <c r="O29" s="153"/>
    </row>
    <row r="30" spans="1:15" ht="3.95" customHeight="1" x14ac:dyDescent="0.2">
      <c r="A30" s="265"/>
      <c r="B30" s="257"/>
      <c r="C30" s="255"/>
      <c r="D30" s="255"/>
      <c r="E30" s="255"/>
      <c r="F30" s="255"/>
      <c r="G30" s="255"/>
      <c r="H30" s="255"/>
      <c r="I30" s="255"/>
      <c r="J30" s="255"/>
      <c r="K30" s="255"/>
    </row>
    <row r="31" spans="1:15" ht="14.25" x14ac:dyDescent="0.2">
      <c r="A31" s="243" t="s">
        <v>60</v>
      </c>
      <c r="B31" s="257"/>
      <c r="C31" s="255"/>
      <c r="D31" s="255"/>
      <c r="E31" s="255"/>
      <c r="F31" s="257"/>
      <c r="G31" s="255"/>
      <c r="H31" s="255"/>
      <c r="I31" s="255"/>
      <c r="J31" s="255"/>
      <c r="K31" s="255"/>
    </row>
    <row r="32" spans="1:15" ht="14.25" x14ac:dyDescent="0.2">
      <c r="A32" s="275" t="s">
        <v>12</v>
      </c>
      <c r="B32" s="257"/>
      <c r="C32" s="250">
        <v>0</v>
      </c>
      <c r="D32" s="276"/>
      <c r="E32" s="277">
        <v>16.2</v>
      </c>
      <c r="F32" s="278"/>
      <c r="G32" s="279">
        <v>0</v>
      </c>
      <c r="H32" s="279"/>
      <c r="I32" s="279">
        <v>0</v>
      </c>
      <c r="J32" s="276"/>
      <c r="K32" s="258">
        <v>16.2</v>
      </c>
      <c r="N32" s="162"/>
    </row>
    <row r="33" spans="1:15" ht="28.5" x14ac:dyDescent="0.2">
      <c r="A33" s="265" t="s">
        <v>61</v>
      </c>
      <c r="B33" s="249"/>
      <c r="C33" s="277">
        <v>0</v>
      </c>
      <c r="D33" s="280"/>
      <c r="E33" s="277">
        <v>0</v>
      </c>
      <c r="F33" s="281"/>
      <c r="G33" s="282">
        <v>17</v>
      </c>
      <c r="H33" s="282"/>
      <c r="I33" s="283">
        <v>0</v>
      </c>
      <c r="J33" s="280"/>
      <c r="K33" s="258">
        <v>17</v>
      </c>
      <c r="N33" s="162"/>
    </row>
    <row r="34" spans="1:15" ht="40.35" customHeight="1" x14ac:dyDescent="0.2">
      <c r="A34" s="265" t="s">
        <v>62</v>
      </c>
      <c r="B34" s="257"/>
      <c r="C34" s="279">
        <v>0</v>
      </c>
      <c r="D34" s="276"/>
      <c r="E34" s="279">
        <v>0</v>
      </c>
      <c r="F34" s="278"/>
      <c r="G34" s="284">
        <v>0.1</v>
      </c>
      <c r="H34" s="276"/>
      <c r="I34" s="284">
        <v>0</v>
      </c>
      <c r="J34" s="276"/>
      <c r="K34" s="258">
        <v>0.1</v>
      </c>
      <c r="N34" s="162"/>
    </row>
    <row r="35" spans="1:15" ht="4.3499999999999996" customHeight="1" x14ac:dyDescent="0.2">
      <c r="A35" s="260"/>
      <c r="B35" s="257"/>
      <c r="C35" s="285"/>
      <c r="D35" s="276"/>
      <c r="E35" s="285"/>
      <c r="F35" s="278"/>
      <c r="G35" s="285"/>
      <c r="H35" s="276"/>
      <c r="I35" s="128"/>
      <c r="J35" s="276"/>
      <c r="K35" s="285"/>
    </row>
    <row r="36" spans="1:15" ht="13.5" customHeight="1" thickBot="1" x14ac:dyDescent="0.3">
      <c r="A36" s="286" t="s">
        <v>63</v>
      </c>
      <c r="B36" s="244"/>
      <c r="C36" s="287">
        <v>521.5</v>
      </c>
      <c r="D36" s="288"/>
      <c r="E36" s="287">
        <v>187.3</v>
      </c>
      <c r="F36" s="288"/>
      <c r="G36" s="287">
        <v>146.1</v>
      </c>
      <c r="H36" s="276"/>
      <c r="I36" s="287">
        <v>-118.8</v>
      </c>
      <c r="J36" s="288"/>
      <c r="K36" s="289"/>
      <c r="N36" s="162"/>
      <c r="O36" s="153"/>
    </row>
    <row r="37" spans="1:15" ht="16.5" thickTop="1" thickBot="1" x14ac:dyDescent="0.3">
      <c r="A37" s="286" t="s">
        <v>64</v>
      </c>
      <c r="B37" s="290"/>
      <c r="C37" s="255"/>
      <c r="D37" s="255"/>
      <c r="E37" s="255"/>
      <c r="F37" s="255"/>
      <c r="G37" s="255"/>
      <c r="H37" s="276"/>
      <c r="I37" s="255"/>
      <c r="J37" s="255"/>
      <c r="K37" s="287">
        <v>736.1</v>
      </c>
    </row>
    <row r="38" spans="1:15" ht="15" thickTop="1" x14ac:dyDescent="0.2">
      <c r="C38" s="185"/>
      <c r="D38" s="185"/>
      <c r="E38" s="185"/>
      <c r="F38" s="185"/>
      <c r="G38" s="185"/>
      <c r="H38" s="62"/>
      <c r="I38" s="185"/>
      <c r="J38" s="185"/>
      <c r="K38" s="185"/>
    </row>
    <row r="39" spans="1:15" x14ac:dyDescent="0.2">
      <c r="C39" s="185"/>
      <c r="D39" s="185"/>
      <c r="E39" s="185"/>
      <c r="F39" s="185"/>
      <c r="G39" s="185"/>
      <c r="H39" s="185"/>
      <c r="I39" s="185"/>
      <c r="J39" s="185"/>
      <c r="K39" s="185"/>
    </row>
    <row r="40" spans="1:15" x14ac:dyDescent="0.2">
      <c r="C40" s="185"/>
      <c r="D40" s="185"/>
      <c r="E40" s="185"/>
      <c r="F40" s="185"/>
      <c r="G40" s="185"/>
      <c r="H40" s="185"/>
      <c r="I40" s="185"/>
      <c r="J40" s="185"/>
      <c r="K40" s="185"/>
    </row>
    <row r="41" spans="1:15" x14ac:dyDescent="0.2">
      <c r="H41" s="182"/>
    </row>
    <row r="42" spans="1:15" x14ac:dyDescent="0.2">
      <c r="H42" s="182"/>
    </row>
    <row r="43" spans="1:15" x14ac:dyDescent="0.2">
      <c r="H43" s="182"/>
    </row>
    <row r="44" spans="1:15" x14ac:dyDescent="0.2">
      <c r="H44" s="182"/>
    </row>
  </sheetData>
  <mergeCells count="1">
    <mergeCell ref="C3:K3"/>
  </mergeCells>
  <printOptions horizontalCentered="1"/>
  <pageMargins left="0.5" right="0.5" top="0.75" bottom="0.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1DFC-F919-4632-8D92-96F140A4564A}">
  <sheetPr>
    <tabColor theme="2" tint="-0.499984740745262"/>
  </sheetPr>
  <dimension ref="A1:R83"/>
  <sheetViews>
    <sheetView showGridLines="0" zoomScaleNormal="100" zoomScaleSheetLayoutView="100" workbookViewId="0">
      <pane xSplit="1" ySplit="3" topLeftCell="B4" activePane="bottomRight" state="frozen"/>
      <selection pane="topRight"/>
      <selection pane="bottomLeft"/>
      <selection pane="bottomRight" activeCell="B4" sqref="B4"/>
    </sheetView>
  </sheetViews>
  <sheetFormatPr defaultColWidth="9.140625" defaultRowHeight="15" x14ac:dyDescent="0.25"/>
  <cols>
    <col min="1" max="1" width="47.140625" style="1" customWidth="1"/>
    <col min="2" max="5" width="9.140625" style="2" customWidth="1"/>
    <col min="6" max="6" width="11.5703125" style="2" customWidth="1"/>
    <col min="7" max="7" width="9.140625" style="2"/>
    <col min="8" max="10" width="10" style="2" customWidth="1"/>
    <col min="11" max="11" width="11.140625" style="2" customWidth="1"/>
    <col min="12" max="14" width="10" style="2" customWidth="1"/>
    <col min="15" max="16384" width="9.140625" style="2"/>
  </cols>
  <sheetData>
    <row r="1" spans="1:18" x14ac:dyDescent="0.25">
      <c r="A1" s="242" t="s">
        <v>65</v>
      </c>
      <c r="B1" s="164"/>
      <c r="K1" s="49"/>
      <c r="L1" s="152"/>
      <c r="M1" s="152"/>
      <c r="N1" s="152"/>
    </row>
    <row r="2" spans="1:18" x14ac:dyDescent="0.25">
      <c r="A2" s="93" t="s">
        <v>40</v>
      </c>
      <c r="B2" s="165"/>
    </row>
    <row r="3" spans="1:18" x14ac:dyDescent="0.25">
      <c r="A3" s="94"/>
      <c r="B3" s="198" t="s">
        <v>66</v>
      </c>
      <c r="C3" s="189" t="s">
        <v>67</v>
      </c>
      <c r="D3" s="189" t="s">
        <v>68</v>
      </c>
      <c r="E3" s="189" t="s">
        <v>69</v>
      </c>
      <c r="F3" s="199">
        <v>2019</v>
      </c>
      <c r="G3" s="198" t="s">
        <v>70</v>
      </c>
      <c r="H3" s="189" t="s">
        <v>71</v>
      </c>
      <c r="I3" s="189" t="s">
        <v>72</v>
      </c>
      <c r="J3" s="189" t="s">
        <v>73</v>
      </c>
      <c r="K3" s="199">
        <v>2020</v>
      </c>
      <c r="L3" s="189" t="s">
        <v>74</v>
      </c>
      <c r="M3" s="189" t="s">
        <v>75</v>
      </c>
      <c r="N3" s="189" t="s">
        <v>76</v>
      </c>
    </row>
    <row r="4" spans="1:18" x14ac:dyDescent="0.25">
      <c r="A4" s="464" t="s">
        <v>77</v>
      </c>
      <c r="B4" s="343"/>
      <c r="C4" s="344"/>
      <c r="D4" s="344"/>
      <c r="E4" s="344"/>
      <c r="F4" s="465"/>
      <c r="G4" s="343"/>
      <c r="H4" s="344"/>
      <c r="I4" s="344"/>
      <c r="J4" s="344"/>
      <c r="K4" s="346"/>
      <c r="L4" s="344"/>
      <c r="M4" s="344"/>
      <c r="N4" s="344"/>
    </row>
    <row r="5" spans="1:18" x14ac:dyDescent="0.25">
      <c r="A5" s="95" t="s">
        <v>78</v>
      </c>
      <c r="B5" s="74">
        <v>393.4</v>
      </c>
      <c r="C5" s="78">
        <v>399.4</v>
      </c>
      <c r="D5" s="78">
        <v>398.9</v>
      </c>
      <c r="E5" s="78">
        <v>444.9</v>
      </c>
      <c r="F5" s="80">
        <v>1636.6</v>
      </c>
      <c r="G5" s="74">
        <v>399.4</v>
      </c>
      <c r="H5" s="78">
        <v>395.8</v>
      </c>
      <c r="I5" s="78">
        <v>400.9</v>
      </c>
      <c r="J5" s="78">
        <v>422.9</v>
      </c>
      <c r="K5" s="80">
        <v>1619</v>
      </c>
      <c r="L5" s="78">
        <v>408.6</v>
      </c>
      <c r="M5" s="78">
        <v>421.4</v>
      </c>
      <c r="N5" s="78">
        <v>422.7</v>
      </c>
      <c r="Q5" s="173"/>
      <c r="R5" s="173"/>
    </row>
    <row r="6" spans="1:18" x14ac:dyDescent="0.25">
      <c r="A6" s="212" t="s">
        <v>79</v>
      </c>
      <c r="B6" s="74">
        <v>138.4</v>
      </c>
      <c r="C6" s="78">
        <v>149.1</v>
      </c>
      <c r="D6" s="78">
        <v>155.1</v>
      </c>
      <c r="E6" s="78">
        <v>188.4</v>
      </c>
      <c r="F6" s="80">
        <v>631</v>
      </c>
      <c r="G6" s="74">
        <v>147.69999999999999</v>
      </c>
      <c r="H6" s="78">
        <v>131.80000000000001</v>
      </c>
      <c r="I6" s="78">
        <v>138.9</v>
      </c>
      <c r="J6" s="78">
        <v>195.6</v>
      </c>
      <c r="K6" s="80">
        <v>614</v>
      </c>
      <c r="L6" s="78">
        <v>159.6</v>
      </c>
      <c r="M6" s="78">
        <v>181.2</v>
      </c>
      <c r="N6" s="78">
        <v>176.7</v>
      </c>
      <c r="Q6" s="173"/>
      <c r="R6" s="173"/>
    </row>
    <row r="7" spans="1:18" x14ac:dyDescent="0.25">
      <c r="A7" s="212" t="s">
        <v>80</v>
      </c>
      <c r="B7" s="74">
        <v>46</v>
      </c>
      <c r="C7" s="78">
        <v>49.7</v>
      </c>
      <c r="D7" s="78">
        <v>56.6</v>
      </c>
      <c r="E7" s="78">
        <v>54.4</v>
      </c>
      <c r="F7" s="80">
        <v>206.7</v>
      </c>
      <c r="G7" s="74">
        <v>56.7</v>
      </c>
      <c r="H7" s="78">
        <v>57.1</v>
      </c>
      <c r="I7" s="78">
        <v>58</v>
      </c>
      <c r="J7" s="78">
        <v>67.900000000000006</v>
      </c>
      <c r="K7" s="80">
        <v>239.7</v>
      </c>
      <c r="L7" s="78">
        <v>68.8</v>
      </c>
      <c r="M7" s="78">
        <v>65.900000000000006</v>
      </c>
      <c r="N7" s="78">
        <v>78.5</v>
      </c>
      <c r="Q7" s="173"/>
      <c r="R7" s="173"/>
    </row>
    <row r="8" spans="1:18" x14ac:dyDescent="0.25">
      <c r="A8" s="212" t="s">
        <v>81</v>
      </c>
      <c r="B8" s="74">
        <v>644</v>
      </c>
      <c r="C8" s="78">
        <v>848.1</v>
      </c>
      <c r="D8" s="78">
        <v>812.5</v>
      </c>
      <c r="E8" s="78">
        <v>1071.3</v>
      </c>
      <c r="F8" s="80">
        <v>3375.9</v>
      </c>
      <c r="G8" s="74">
        <v>625</v>
      </c>
      <c r="H8" s="78">
        <v>521.79999999999995</v>
      </c>
      <c r="I8" s="78">
        <v>549.20000000000005</v>
      </c>
      <c r="J8" s="78">
        <v>764.4</v>
      </c>
      <c r="K8" s="80">
        <v>2460.4</v>
      </c>
      <c r="L8" s="78">
        <v>520.20000000000005</v>
      </c>
      <c r="M8" s="78">
        <v>692.9</v>
      </c>
      <c r="N8" s="78">
        <v>869.1</v>
      </c>
      <c r="Q8" s="173"/>
      <c r="R8" s="173"/>
    </row>
    <row r="9" spans="1:18" x14ac:dyDescent="0.25">
      <c r="A9" s="212" t="s">
        <v>82</v>
      </c>
      <c r="B9" s="74">
        <v>388.5</v>
      </c>
      <c r="C9" s="78">
        <v>479.9</v>
      </c>
      <c r="D9" s="78">
        <v>530.5</v>
      </c>
      <c r="E9" s="78">
        <v>765.7</v>
      </c>
      <c r="F9" s="80">
        <v>2164.6</v>
      </c>
      <c r="G9" s="74">
        <v>431.7</v>
      </c>
      <c r="H9" s="78">
        <v>243</v>
      </c>
      <c r="I9" s="78">
        <v>348.2</v>
      </c>
      <c r="J9" s="78">
        <v>641</v>
      </c>
      <c r="K9" s="80">
        <v>1663.9</v>
      </c>
      <c r="L9" s="78">
        <v>392.3</v>
      </c>
      <c r="M9" s="78">
        <v>611.79999999999995</v>
      </c>
      <c r="N9" s="78">
        <v>673.4</v>
      </c>
      <c r="Q9" s="173"/>
      <c r="R9" s="173"/>
    </row>
    <row r="10" spans="1:18" x14ac:dyDescent="0.25">
      <c r="A10" s="213" t="s">
        <v>83</v>
      </c>
      <c r="B10" s="73">
        <v>120.9</v>
      </c>
      <c r="C10" s="72">
        <v>140</v>
      </c>
      <c r="D10" s="72">
        <v>163.80000000000001</v>
      </c>
      <c r="E10" s="72">
        <v>151.19999999999999</v>
      </c>
      <c r="F10" s="40">
        <v>575.9</v>
      </c>
      <c r="G10" s="73">
        <v>123.1</v>
      </c>
      <c r="H10" s="72">
        <v>100.4</v>
      </c>
      <c r="I10" s="72">
        <v>129</v>
      </c>
      <c r="J10" s="72">
        <v>225.3</v>
      </c>
      <c r="K10" s="40">
        <v>577.79999999999995</v>
      </c>
      <c r="L10" s="72">
        <v>139.9</v>
      </c>
      <c r="M10" s="72">
        <v>161.9</v>
      </c>
      <c r="N10" s="72">
        <v>181.8</v>
      </c>
      <c r="Q10" s="173"/>
      <c r="R10" s="173"/>
    </row>
    <row r="11" spans="1:18" s="3" customFormat="1" x14ac:dyDescent="0.25">
      <c r="A11" s="214" t="s">
        <v>84</v>
      </c>
      <c r="B11" s="75">
        <v>1731.2</v>
      </c>
      <c r="C11" s="76">
        <v>2066.1999999999998</v>
      </c>
      <c r="D11" s="76">
        <v>2117.4</v>
      </c>
      <c r="E11" s="76">
        <v>2675.9</v>
      </c>
      <c r="F11" s="172">
        <v>8590.7000000000007</v>
      </c>
      <c r="G11" s="75">
        <v>1783.6</v>
      </c>
      <c r="H11" s="76">
        <v>1449.9</v>
      </c>
      <c r="I11" s="76">
        <v>1624.2</v>
      </c>
      <c r="J11" s="76">
        <v>2317.1</v>
      </c>
      <c r="K11" s="172">
        <v>7174.8</v>
      </c>
      <c r="L11" s="76">
        <v>1689.4</v>
      </c>
      <c r="M11" s="76">
        <v>2135.1</v>
      </c>
      <c r="N11" s="76">
        <v>2402.1999999999998</v>
      </c>
      <c r="Q11" s="173"/>
      <c r="R11" s="173"/>
    </row>
    <row r="12" spans="1:18" ht="15" customHeight="1" x14ac:dyDescent="0.25">
      <c r="A12" s="212" t="s">
        <v>16</v>
      </c>
      <c r="B12" s="74">
        <v>13.2</v>
      </c>
      <c r="C12" s="78">
        <v>17.3</v>
      </c>
      <c r="D12" s="78">
        <v>16.399999999999999</v>
      </c>
      <c r="E12" s="78">
        <v>17</v>
      </c>
      <c r="F12" s="80">
        <v>63.9</v>
      </c>
      <c r="G12" s="74">
        <v>19.100000000000001</v>
      </c>
      <c r="H12" s="78">
        <v>4.3</v>
      </c>
      <c r="I12" s="78">
        <v>5.8</v>
      </c>
      <c r="J12" s="78">
        <v>10.7</v>
      </c>
      <c r="K12" s="80">
        <v>39.9</v>
      </c>
      <c r="L12" s="78">
        <v>18.600000000000001</v>
      </c>
      <c r="M12" s="78">
        <v>1.9</v>
      </c>
      <c r="N12" s="78">
        <v>10</v>
      </c>
      <c r="Q12" s="173"/>
      <c r="R12" s="173"/>
    </row>
    <row r="13" spans="1:18" x14ac:dyDescent="0.25">
      <c r="A13" s="212" t="s">
        <v>17</v>
      </c>
      <c r="B13" s="74">
        <v>1744.4</v>
      </c>
      <c r="C13" s="78">
        <v>2083.5</v>
      </c>
      <c r="D13" s="78">
        <v>2133.8000000000002</v>
      </c>
      <c r="E13" s="78">
        <v>2692.9</v>
      </c>
      <c r="F13" s="80">
        <v>8654.6</v>
      </c>
      <c r="G13" s="74">
        <v>1802.7</v>
      </c>
      <c r="H13" s="78">
        <v>1454.2</v>
      </c>
      <c r="I13" s="78">
        <v>1630</v>
      </c>
      <c r="J13" s="78">
        <v>2327.8000000000002</v>
      </c>
      <c r="K13" s="80">
        <v>7214.7</v>
      </c>
      <c r="L13" s="78">
        <v>1708</v>
      </c>
      <c r="M13" s="78">
        <v>2137</v>
      </c>
      <c r="N13" s="78">
        <v>2412.1999999999998</v>
      </c>
      <c r="Q13" s="173"/>
      <c r="R13" s="173"/>
    </row>
    <row r="14" spans="1:18" x14ac:dyDescent="0.25">
      <c r="A14" s="212"/>
      <c r="B14" s="74"/>
      <c r="C14" s="78"/>
      <c r="D14" s="215"/>
      <c r="E14" s="215"/>
      <c r="F14" s="74"/>
      <c r="G14" s="216"/>
      <c r="H14" s="215"/>
      <c r="I14" s="215"/>
      <c r="J14" s="215"/>
      <c r="K14" s="217"/>
      <c r="L14" s="215"/>
      <c r="M14" s="215"/>
      <c r="N14" s="215"/>
      <c r="Q14" s="173"/>
      <c r="R14" s="173"/>
    </row>
    <row r="15" spans="1:18" x14ac:dyDescent="0.25">
      <c r="A15" s="464" t="s">
        <v>85</v>
      </c>
      <c r="B15" s="466"/>
      <c r="C15" s="467"/>
      <c r="D15" s="467"/>
      <c r="E15" s="467"/>
      <c r="F15" s="468"/>
      <c r="G15" s="466"/>
      <c r="H15" s="467"/>
      <c r="I15" s="467"/>
      <c r="J15" s="467"/>
      <c r="K15" s="468"/>
      <c r="L15" s="467"/>
      <c r="M15" s="467"/>
      <c r="N15" s="467"/>
      <c r="Q15" s="173"/>
      <c r="R15" s="173"/>
    </row>
    <row r="16" spans="1:18" s="3" customFormat="1" x14ac:dyDescent="0.25">
      <c r="A16" s="214" t="s">
        <v>84</v>
      </c>
      <c r="B16" s="75">
        <v>1214.4000000000001</v>
      </c>
      <c r="C16" s="76">
        <v>1322.4</v>
      </c>
      <c r="D16" s="76">
        <v>1389.1</v>
      </c>
      <c r="E16" s="76">
        <v>1525.6</v>
      </c>
      <c r="F16" s="172">
        <v>5451.5</v>
      </c>
      <c r="G16" s="75">
        <v>1445.7</v>
      </c>
      <c r="H16" s="76">
        <v>1381.1</v>
      </c>
      <c r="I16" s="76">
        <v>1460.5</v>
      </c>
      <c r="J16" s="76">
        <v>1524.9</v>
      </c>
      <c r="K16" s="172">
        <v>5812.2</v>
      </c>
      <c r="L16" s="76">
        <v>1464.6</v>
      </c>
      <c r="M16" s="76">
        <v>1537.7</v>
      </c>
      <c r="N16" s="76">
        <v>1551.8</v>
      </c>
      <c r="Q16" s="173"/>
      <c r="R16" s="173"/>
    </row>
    <row r="17" spans="1:18" ht="15" customHeight="1" x14ac:dyDescent="0.25">
      <c r="A17" s="212" t="s">
        <v>16</v>
      </c>
      <c r="B17" s="74">
        <v>2047.1</v>
      </c>
      <c r="C17" s="78">
        <v>2162.9</v>
      </c>
      <c r="D17" s="78">
        <v>2277.1999999999998</v>
      </c>
      <c r="E17" s="78">
        <v>2663.2</v>
      </c>
      <c r="F17" s="80">
        <v>9150.4</v>
      </c>
      <c r="G17" s="78">
        <v>2438.8000000000002</v>
      </c>
      <c r="H17" s="78">
        <v>2389.4</v>
      </c>
      <c r="I17" s="78">
        <v>2390.8000000000002</v>
      </c>
      <c r="J17" s="78">
        <v>2776.8</v>
      </c>
      <c r="K17" s="80">
        <v>9995.7999999999993</v>
      </c>
      <c r="L17" s="78">
        <v>2561.3000000000002</v>
      </c>
      <c r="M17" s="78">
        <v>2545</v>
      </c>
      <c r="N17" s="78">
        <v>2615.3000000000002</v>
      </c>
      <c r="Q17" s="173"/>
      <c r="R17" s="173"/>
    </row>
    <row r="18" spans="1:18" x14ac:dyDescent="0.25">
      <c r="A18" s="218" t="s">
        <v>17</v>
      </c>
      <c r="B18" s="75">
        <v>3261.5</v>
      </c>
      <c r="C18" s="76">
        <v>3485.3</v>
      </c>
      <c r="D18" s="76">
        <v>3666.3</v>
      </c>
      <c r="E18" s="76">
        <v>4188.8</v>
      </c>
      <c r="F18" s="172">
        <v>14601.9</v>
      </c>
      <c r="G18" s="75">
        <v>3884.5</v>
      </c>
      <c r="H18" s="76">
        <v>3770.5</v>
      </c>
      <c r="I18" s="76">
        <v>3851.3</v>
      </c>
      <c r="J18" s="76">
        <v>4301.7</v>
      </c>
      <c r="K18" s="172">
        <v>15808</v>
      </c>
      <c r="L18" s="76">
        <v>4025.9</v>
      </c>
      <c r="M18" s="76">
        <v>4082.7</v>
      </c>
      <c r="N18" s="76">
        <v>4167.1000000000004</v>
      </c>
      <c r="Q18" s="173"/>
      <c r="R18" s="173"/>
    </row>
    <row r="19" spans="1:18" x14ac:dyDescent="0.25">
      <c r="A19" s="212"/>
      <c r="B19" s="215"/>
      <c r="C19" s="215"/>
      <c r="D19" s="215"/>
      <c r="E19" s="215"/>
      <c r="F19" s="80"/>
      <c r="G19" s="216"/>
      <c r="H19" s="215"/>
      <c r="I19" s="215"/>
      <c r="J19" s="215"/>
      <c r="K19" s="217"/>
      <c r="L19" s="215"/>
      <c r="M19" s="215"/>
      <c r="N19" s="215"/>
      <c r="Q19" s="173"/>
      <c r="R19" s="173"/>
    </row>
    <row r="20" spans="1:18" x14ac:dyDescent="0.25">
      <c r="A20" s="464" t="s">
        <v>86</v>
      </c>
      <c r="B20" s="341"/>
      <c r="C20" s="341"/>
      <c r="D20" s="467"/>
      <c r="E20" s="467"/>
      <c r="F20" s="468"/>
      <c r="G20" s="466"/>
      <c r="H20" s="467"/>
      <c r="I20" s="467"/>
      <c r="J20" s="467"/>
      <c r="K20" s="468"/>
      <c r="L20" s="467"/>
      <c r="M20" s="467"/>
      <c r="N20" s="467"/>
      <c r="Q20" s="173"/>
      <c r="R20" s="173"/>
    </row>
    <row r="21" spans="1:18" x14ac:dyDescent="0.25">
      <c r="A21" s="212" t="s">
        <v>87</v>
      </c>
      <c r="B21" s="74">
        <v>28.9</v>
      </c>
      <c r="C21" s="78">
        <v>48</v>
      </c>
      <c r="D21" s="78">
        <v>24.3</v>
      </c>
      <c r="E21" s="93">
        <v>134.5</v>
      </c>
      <c r="F21" s="80">
        <v>235.7</v>
      </c>
      <c r="G21" s="74">
        <v>89.8</v>
      </c>
      <c r="H21" s="78">
        <v>58.5</v>
      </c>
      <c r="I21" s="78">
        <v>69.7</v>
      </c>
      <c r="J21" s="78">
        <v>138.5</v>
      </c>
      <c r="K21" s="176">
        <v>356.5</v>
      </c>
      <c r="L21" s="78">
        <v>79</v>
      </c>
      <c r="M21" s="78">
        <v>104.1</v>
      </c>
      <c r="N21" s="78">
        <v>88.7</v>
      </c>
      <c r="Q21" s="173"/>
      <c r="R21" s="173"/>
    </row>
    <row r="22" spans="1:18" x14ac:dyDescent="0.25">
      <c r="A22" s="212" t="s">
        <v>88</v>
      </c>
      <c r="B22" s="74">
        <v>88.3</v>
      </c>
      <c r="C22" s="78">
        <v>89.6</v>
      </c>
      <c r="D22" s="78">
        <v>88.9</v>
      </c>
      <c r="E22" s="93">
        <v>92.2</v>
      </c>
      <c r="F22" s="80">
        <v>359</v>
      </c>
      <c r="G22" s="74">
        <v>96.1</v>
      </c>
      <c r="H22" s="78">
        <v>91.7</v>
      </c>
      <c r="I22" s="78">
        <v>95.4</v>
      </c>
      <c r="J22" s="78">
        <v>106.4</v>
      </c>
      <c r="K22" s="80">
        <v>389.6</v>
      </c>
      <c r="L22" s="78">
        <v>111.3</v>
      </c>
      <c r="M22" s="78">
        <v>118.2</v>
      </c>
      <c r="N22" s="78">
        <v>126.3</v>
      </c>
      <c r="Q22" s="173"/>
      <c r="R22" s="173"/>
    </row>
    <row r="23" spans="1:18" x14ac:dyDescent="0.25">
      <c r="A23" s="212" t="s">
        <v>89</v>
      </c>
      <c r="B23" s="67">
        <v>8.4</v>
      </c>
      <c r="C23" s="77">
        <v>10.7</v>
      </c>
      <c r="D23" s="77">
        <v>6.3</v>
      </c>
      <c r="E23" s="93">
        <v>10.199999999999999</v>
      </c>
      <c r="F23" s="80">
        <v>35.6</v>
      </c>
      <c r="G23" s="67">
        <v>7.3</v>
      </c>
      <c r="H23" s="77">
        <v>5</v>
      </c>
      <c r="I23" s="77">
        <v>5.5</v>
      </c>
      <c r="J23" s="77">
        <v>12.4</v>
      </c>
      <c r="K23" s="177">
        <v>30.2</v>
      </c>
      <c r="L23" s="77">
        <v>16.2</v>
      </c>
      <c r="M23" s="77">
        <v>10.1</v>
      </c>
      <c r="N23" s="77">
        <v>7</v>
      </c>
      <c r="Q23" s="173"/>
      <c r="R23" s="173"/>
    </row>
    <row r="24" spans="1:18" x14ac:dyDescent="0.25">
      <c r="A24" s="213" t="s">
        <v>90</v>
      </c>
      <c r="B24" s="73">
        <v>9.6</v>
      </c>
      <c r="C24" s="72">
        <v>1.4</v>
      </c>
      <c r="D24" s="72">
        <v>9.6999999999999993</v>
      </c>
      <c r="E24" s="219">
        <v>9.6999999999999993</v>
      </c>
      <c r="F24" s="40">
        <v>30.4</v>
      </c>
      <c r="G24" s="73">
        <v>18.3</v>
      </c>
      <c r="H24" s="72">
        <v>6.4</v>
      </c>
      <c r="I24" s="72">
        <v>-1</v>
      </c>
      <c r="J24" s="72">
        <v>31.5</v>
      </c>
      <c r="K24" s="40">
        <v>55.2</v>
      </c>
      <c r="L24" s="72">
        <v>4.5999999999999996</v>
      </c>
      <c r="M24" s="72">
        <v>11</v>
      </c>
      <c r="N24" s="72">
        <v>1.8</v>
      </c>
      <c r="Q24" s="173"/>
      <c r="R24" s="173"/>
    </row>
    <row r="25" spans="1:18" x14ac:dyDescent="0.25">
      <c r="A25" s="218" t="s">
        <v>17</v>
      </c>
      <c r="B25" s="75">
        <v>135.19999999999999</v>
      </c>
      <c r="C25" s="76">
        <v>149.69999999999999</v>
      </c>
      <c r="D25" s="76">
        <v>129.19999999999999</v>
      </c>
      <c r="E25" s="76">
        <v>246.6</v>
      </c>
      <c r="F25" s="172">
        <v>660.7</v>
      </c>
      <c r="G25" s="75">
        <v>211.5</v>
      </c>
      <c r="H25" s="76">
        <v>161.6</v>
      </c>
      <c r="I25" s="76">
        <v>169.6</v>
      </c>
      <c r="J25" s="76">
        <v>288.8</v>
      </c>
      <c r="K25" s="172">
        <v>831.5</v>
      </c>
      <c r="L25" s="76">
        <v>211.1</v>
      </c>
      <c r="M25" s="76">
        <v>243.4</v>
      </c>
      <c r="N25" s="76">
        <v>223.8</v>
      </c>
      <c r="Q25" s="173"/>
      <c r="R25" s="173"/>
    </row>
    <row r="26" spans="1:18" x14ac:dyDescent="0.25">
      <c r="A26" s="212" t="s">
        <v>91</v>
      </c>
      <c r="B26" s="74">
        <v>0</v>
      </c>
      <c r="C26" s="78">
        <v>0</v>
      </c>
      <c r="D26" s="78">
        <v>0</v>
      </c>
      <c r="E26" s="78">
        <v>85</v>
      </c>
      <c r="F26" s="80">
        <v>85</v>
      </c>
      <c r="G26" s="74">
        <v>55.1</v>
      </c>
      <c r="H26" s="78">
        <v>30</v>
      </c>
      <c r="I26" s="78">
        <v>40.4</v>
      </c>
      <c r="J26" s="78">
        <v>48.1</v>
      </c>
      <c r="K26" s="80">
        <v>173.6</v>
      </c>
      <c r="L26" s="78">
        <v>41</v>
      </c>
      <c r="M26" s="78">
        <v>57</v>
      </c>
      <c r="N26" s="78">
        <v>40.200000000000003</v>
      </c>
      <c r="O26" s="173"/>
      <c r="P26" s="178"/>
      <c r="Q26" s="173"/>
      <c r="R26" s="173"/>
    </row>
    <row r="27" spans="1:18" x14ac:dyDescent="0.25">
      <c r="A27" s="212" t="s">
        <v>92</v>
      </c>
      <c r="B27" s="74">
        <v>19.2</v>
      </c>
      <c r="C27" s="78">
        <v>0</v>
      </c>
      <c r="D27" s="78">
        <v>0</v>
      </c>
      <c r="E27" s="93">
        <v>0.6</v>
      </c>
      <c r="F27" s="80">
        <v>19.8</v>
      </c>
      <c r="G27" s="74">
        <v>22.8</v>
      </c>
      <c r="H27" s="78">
        <v>-0.5</v>
      </c>
      <c r="I27" s="78">
        <v>52.8</v>
      </c>
      <c r="J27" s="78">
        <v>12.7</v>
      </c>
      <c r="K27" s="80">
        <v>87.8</v>
      </c>
      <c r="L27" s="78">
        <v>0.2</v>
      </c>
      <c r="M27" s="78">
        <v>0.9</v>
      </c>
      <c r="N27" s="78">
        <v>18.5</v>
      </c>
      <c r="O27" s="179"/>
      <c r="Q27" s="173"/>
      <c r="R27" s="173"/>
    </row>
    <row r="28" spans="1:18" x14ac:dyDescent="0.25">
      <c r="A28" s="220" t="s">
        <v>93</v>
      </c>
      <c r="B28" s="74">
        <v>72.8</v>
      </c>
      <c r="C28" s="78">
        <v>19</v>
      </c>
      <c r="D28" s="78">
        <v>21.9</v>
      </c>
      <c r="E28" s="93">
        <v>41.8</v>
      </c>
      <c r="F28" s="80">
        <v>155.5</v>
      </c>
      <c r="G28" s="74">
        <v>18.899999999999999</v>
      </c>
      <c r="H28" s="78">
        <v>21.3</v>
      </c>
      <c r="I28" s="78">
        <v>30.9</v>
      </c>
      <c r="J28" s="78">
        <v>52.4</v>
      </c>
      <c r="K28" s="80">
        <v>123.5</v>
      </c>
      <c r="L28" s="78">
        <v>56.9</v>
      </c>
      <c r="M28" s="78">
        <v>198.2</v>
      </c>
      <c r="N28" s="78">
        <v>156.5</v>
      </c>
      <c r="O28" s="154"/>
      <c r="Q28" s="173"/>
      <c r="R28" s="173"/>
    </row>
    <row r="29" spans="1:18" x14ac:dyDescent="0.25">
      <c r="A29" s="212" t="s">
        <v>94</v>
      </c>
      <c r="B29" s="78">
        <v>6.7</v>
      </c>
      <c r="C29" s="78">
        <v>-0.3</v>
      </c>
      <c r="D29" s="78">
        <v>1</v>
      </c>
      <c r="E29" s="221">
        <v>1</v>
      </c>
      <c r="F29" s="80">
        <v>8.4</v>
      </c>
      <c r="G29" s="74">
        <v>1.1000000000000001</v>
      </c>
      <c r="H29" s="78">
        <v>0</v>
      </c>
      <c r="I29" s="78">
        <v>0.5</v>
      </c>
      <c r="J29" s="78">
        <v>1.3</v>
      </c>
      <c r="K29" s="176">
        <v>2.9</v>
      </c>
      <c r="L29" s="78">
        <v>2.5</v>
      </c>
      <c r="M29" s="78">
        <v>0.6</v>
      </c>
      <c r="N29" s="78">
        <v>0.7</v>
      </c>
      <c r="Q29" s="173"/>
      <c r="R29" s="173"/>
    </row>
    <row r="30" spans="1:18" x14ac:dyDescent="0.25">
      <c r="A30" s="213" t="s">
        <v>95</v>
      </c>
      <c r="B30" s="73">
        <v>0</v>
      </c>
      <c r="C30" s="72">
        <v>0</v>
      </c>
      <c r="D30" s="72">
        <v>0</v>
      </c>
      <c r="E30" s="219">
        <v>9.3000000000000007</v>
      </c>
      <c r="F30" s="40">
        <v>9.3000000000000007</v>
      </c>
      <c r="G30" s="73">
        <v>5.8</v>
      </c>
      <c r="H30" s="72">
        <v>1.2</v>
      </c>
      <c r="I30" s="72">
        <v>2.2999999999999998</v>
      </c>
      <c r="J30" s="78">
        <v>2.2999999999999998</v>
      </c>
      <c r="K30" s="80">
        <v>11.6</v>
      </c>
      <c r="L30" s="78">
        <v>1.1000000000000001</v>
      </c>
      <c r="M30" s="78">
        <v>-0.3</v>
      </c>
      <c r="N30" s="78">
        <v>0.1</v>
      </c>
      <c r="Q30" s="173"/>
      <c r="R30" s="173"/>
    </row>
    <row r="31" spans="1:18" x14ac:dyDescent="0.25">
      <c r="A31" s="218" t="s">
        <v>96</v>
      </c>
      <c r="B31" s="76">
        <v>220.5</v>
      </c>
      <c r="C31" s="76">
        <v>169</v>
      </c>
      <c r="D31" s="76">
        <v>150.1</v>
      </c>
      <c r="E31" s="76">
        <v>212.3</v>
      </c>
      <c r="F31" s="81">
        <v>751.9</v>
      </c>
      <c r="G31" s="160">
        <v>202.8</v>
      </c>
      <c r="H31" s="168">
        <v>153.6</v>
      </c>
      <c r="I31" s="168">
        <v>214.7</v>
      </c>
      <c r="J31" s="168">
        <v>306.8</v>
      </c>
      <c r="K31" s="81">
        <v>877.9</v>
      </c>
      <c r="L31" s="168">
        <v>225.8</v>
      </c>
      <c r="M31" s="168">
        <v>384.6</v>
      </c>
      <c r="N31" s="168">
        <v>358</v>
      </c>
      <c r="O31" s="154"/>
      <c r="Q31" s="173"/>
      <c r="R31" s="173"/>
    </row>
    <row r="32" spans="1:18" x14ac:dyDescent="0.25">
      <c r="A32" s="212"/>
      <c r="B32" s="215"/>
      <c r="C32" s="215"/>
      <c r="D32" s="215"/>
      <c r="E32" s="215"/>
      <c r="F32" s="216"/>
      <c r="G32" s="216"/>
      <c r="H32" s="215"/>
      <c r="I32" s="215"/>
      <c r="J32" s="215"/>
      <c r="K32" s="217"/>
      <c r="L32" s="215"/>
      <c r="M32" s="215"/>
      <c r="N32" s="215"/>
      <c r="Q32" s="173"/>
      <c r="R32" s="173"/>
    </row>
    <row r="33" spans="1:17" ht="30" x14ac:dyDescent="0.25">
      <c r="A33" s="464" t="s">
        <v>97</v>
      </c>
      <c r="B33" s="341"/>
      <c r="C33" s="341"/>
      <c r="D33" s="467"/>
      <c r="E33" s="467"/>
      <c r="F33" s="340"/>
      <c r="G33" s="340"/>
      <c r="H33" s="341"/>
      <c r="I33" s="341"/>
      <c r="J33" s="341"/>
      <c r="K33" s="342"/>
      <c r="L33" s="341"/>
      <c r="M33" s="341"/>
      <c r="N33" s="341"/>
      <c r="Q33" s="173"/>
    </row>
    <row r="34" spans="1:17" x14ac:dyDescent="0.25">
      <c r="A34" s="212" t="s">
        <v>78</v>
      </c>
      <c r="B34" s="71"/>
      <c r="C34" s="56"/>
      <c r="D34" s="56"/>
      <c r="E34" s="56"/>
      <c r="F34" s="71"/>
      <c r="G34" s="200">
        <v>1.4999999999999999E-2</v>
      </c>
      <c r="H34" s="201">
        <v>-8.9999999999999993E-3</v>
      </c>
      <c r="I34" s="201">
        <v>5.0000000000000001E-3</v>
      </c>
      <c r="J34" s="201">
        <v>-0.05</v>
      </c>
      <c r="K34" s="202">
        <v>-1.0999999999999999E-2</v>
      </c>
      <c r="L34" s="201">
        <v>2.3E-2</v>
      </c>
      <c r="M34" s="201">
        <v>6.5000000000000002E-2</v>
      </c>
      <c r="N34" s="201">
        <v>5.3999999999999999E-2</v>
      </c>
      <c r="Q34" s="173"/>
    </row>
    <row r="35" spans="1:17" x14ac:dyDescent="0.25">
      <c r="A35" s="212" t="s">
        <v>79</v>
      </c>
      <c r="B35" s="71"/>
      <c r="C35" s="56"/>
      <c r="D35" s="56"/>
      <c r="E35" s="56"/>
      <c r="F35" s="71"/>
      <c r="G35" s="200">
        <v>6.7000000000000004E-2</v>
      </c>
      <c r="H35" s="201">
        <v>-0.11600000000000001</v>
      </c>
      <c r="I35" s="201">
        <v>-0.104</v>
      </c>
      <c r="J35" s="201">
        <v>3.7999999999999999E-2</v>
      </c>
      <c r="K35" s="202">
        <v>-2.7E-2</v>
      </c>
      <c r="L35" s="201">
        <v>8.1000000000000003E-2</v>
      </c>
      <c r="M35" s="201">
        <v>0.375</v>
      </c>
      <c r="N35" s="201">
        <v>0.27200000000000002</v>
      </c>
      <c r="Q35" s="173"/>
    </row>
    <row r="36" spans="1:17" x14ac:dyDescent="0.25">
      <c r="A36" s="212" t="s">
        <v>80</v>
      </c>
      <c r="B36" s="71"/>
      <c r="C36" s="56"/>
      <c r="D36" s="56"/>
      <c r="E36" s="56"/>
      <c r="F36" s="71"/>
      <c r="G36" s="200">
        <v>0.23300000000000001</v>
      </c>
      <c r="H36" s="201">
        <v>0.14899999999999999</v>
      </c>
      <c r="I36" s="201">
        <v>2.5000000000000001E-2</v>
      </c>
      <c r="J36" s="201">
        <v>0.248</v>
      </c>
      <c r="K36" s="202">
        <v>0.16</v>
      </c>
      <c r="L36" s="201">
        <v>0.21299999999999999</v>
      </c>
      <c r="M36" s="201">
        <v>0.155</v>
      </c>
      <c r="N36" s="201">
        <v>0.35299999999999998</v>
      </c>
      <c r="Q36" s="173"/>
    </row>
    <row r="37" spans="1:17" x14ac:dyDescent="0.25">
      <c r="A37" s="212" t="s">
        <v>81</v>
      </c>
      <c r="B37" s="71"/>
      <c r="C37" s="56"/>
      <c r="D37" s="56"/>
      <c r="E37" s="56"/>
      <c r="F37" s="71"/>
      <c r="G37" s="200">
        <v>-0.03</v>
      </c>
      <c r="H37" s="201">
        <v>-0.38500000000000001</v>
      </c>
      <c r="I37" s="201">
        <v>-0.32400000000000001</v>
      </c>
      <c r="J37" s="201">
        <v>-0.28599999999999998</v>
      </c>
      <c r="K37" s="202">
        <v>-0.27100000000000002</v>
      </c>
      <c r="L37" s="201">
        <v>-0.16800000000000001</v>
      </c>
      <c r="M37" s="201">
        <v>0.32800000000000001</v>
      </c>
      <c r="N37" s="201">
        <v>0.58199999999999996</v>
      </c>
      <c r="Q37" s="173"/>
    </row>
    <row r="38" spans="1:17" x14ac:dyDescent="0.25">
      <c r="A38" s="212" t="s">
        <v>82</v>
      </c>
      <c r="B38" s="71"/>
      <c r="C38" s="56"/>
      <c r="D38" s="56"/>
      <c r="E38" s="56"/>
      <c r="F38" s="71"/>
      <c r="G38" s="200">
        <v>0.111</v>
      </c>
      <c r="H38" s="201">
        <v>-0.49399999999999999</v>
      </c>
      <c r="I38" s="201">
        <v>-0.34399999999999997</v>
      </c>
      <c r="J38" s="201">
        <v>-0.16300000000000001</v>
      </c>
      <c r="K38" s="202">
        <v>-0.23100000000000001</v>
      </c>
      <c r="L38" s="201">
        <v>-9.0999999999999998E-2</v>
      </c>
      <c r="M38" s="201">
        <v>1.518</v>
      </c>
      <c r="N38" s="201">
        <v>0.93400000000000005</v>
      </c>
      <c r="Q38" s="173"/>
    </row>
    <row r="39" spans="1:17" x14ac:dyDescent="0.25">
      <c r="A39" s="213" t="s">
        <v>83</v>
      </c>
      <c r="B39" s="68"/>
      <c r="C39" s="34"/>
      <c r="D39" s="34"/>
      <c r="E39" s="34"/>
      <c r="F39" s="68"/>
      <c r="G39" s="203">
        <v>1.7999999999999999E-2</v>
      </c>
      <c r="H39" s="204">
        <v>-0.28299999999999997</v>
      </c>
      <c r="I39" s="204">
        <v>-0.21199999999999999</v>
      </c>
      <c r="J39" s="204">
        <v>0.49</v>
      </c>
      <c r="K39" s="205">
        <v>3.0000000000000001E-3</v>
      </c>
      <c r="L39" s="204">
        <v>0.13600000000000001</v>
      </c>
      <c r="M39" s="204">
        <v>0.61199999999999999</v>
      </c>
      <c r="N39" s="204">
        <v>0.40899999999999997</v>
      </c>
      <c r="Q39" s="173"/>
    </row>
    <row r="40" spans="1:17" x14ac:dyDescent="0.25">
      <c r="A40" s="218" t="s">
        <v>84</v>
      </c>
      <c r="B40" s="69"/>
      <c r="C40" s="57"/>
      <c r="D40" s="57"/>
      <c r="E40" s="57"/>
      <c r="F40" s="69"/>
      <c r="G40" s="206">
        <v>0.03</v>
      </c>
      <c r="H40" s="207">
        <v>-0.29799999999999999</v>
      </c>
      <c r="I40" s="207">
        <v>-0.23300000000000001</v>
      </c>
      <c r="J40" s="207">
        <v>-0.13400000000000001</v>
      </c>
      <c r="K40" s="208">
        <v>-0.16500000000000001</v>
      </c>
      <c r="L40" s="207">
        <v>-5.2999999999999999E-2</v>
      </c>
      <c r="M40" s="207">
        <v>0.47299999999999998</v>
      </c>
      <c r="N40" s="207">
        <v>0.47899999999999998</v>
      </c>
      <c r="Q40" s="173"/>
    </row>
    <row r="41" spans="1:17" x14ac:dyDescent="0.25">
      <c r="A41" s="212"/>
      <c r="B41" s="216"/>
      <c r="C41" s="215"/>
      <c r="D41" s="215"/>
      <c r="E41" s="215"/>
      <c r="F41" s="216"/>
      <c r="G41" s="222"/>
      <c r="H41" s="223"/>
      <c r="I41" s="223"/>
      <c r="J41" s="223"/>
      <c r="K41" s="224"/>
      <c r="L41" s="223"/>
      <c r="M41" s="223"/>
      <c r="N41" s="223"/>
      <c r="Q41" s="173"/>
    </row>
    <row r="42" spans="1:17" ht="14.45" customHeight="1" x14ac:dyDescent="0.25">
      <c r="A42" s="472" t="s">
        <v>98</v>
      </c>
      <c r="B42" s="340"/>
      <c r="C42" s="341"/>
      <c r="D42" s="341"/>
      <c r="E42" s="467"/>
      <c r="F42" s="340"/>
      <c r="G42" s="469"/>
      <c r="H42" s="470"/>
      <c r="I42" s="470"/>
      <c r="J42" s="470"/>
      <c r="K42" s="471"/>
      <c r="L42" s="470"/>
      <c r="M42" s="470"/>
      <c r="N42" s="470"/>
      <c r="Q42" s="173"/>
    </row>
    <row r="43" spans="1:17" x14ac:dyDescent="0.25">
      <c r="A43" s="218" t="s">
        <v>84</v>
      </c>
      <c r="B43" s="69"/>
      <c r="C43" s="57"/>
      <c r="D43" s="57"/>
      <c r="E43" s="57"/>
      <c r="F43" s="69"/>
      <c r="G43" s="206">
        <v>0.19</v>
      </c>
      <c r="H43" s="207">
        <v>4.3999999999999997E-2</v>
      </c>
      <c r="I43" s="207">
        <v>5.0999999999999997E-2</v>
      </c>
      <c r="J43" s="207">
        <v>0</v>
      </c>
      <c r="K43" s="208">
        <v>6.6000000000000003E-2</v>
      </c>
      <c r="L43" s="207">
        <v>1.2999999999999999E-2</v>
      </c>
      <c r="M43" s="207">
        <v>0.113</v>
      </c>
      <c r="N43" s="207">
        <v>6.3E-2</v>
      </c>
      <c r="Q43" s="173"/>
    </row>
    <row r="44" spans="1:17" x14ac:dyDescent="0.25">
      <c r="A44" s="212"/>
      <c r="B44" s="216"/>
      <c r="C44" s="215"/>
      <c r="D44" s="215"/>
      <c r="E44" s="215"/>
      <c r="F44" s="216"/>
      <c r="G44" s="222"/>
      <c r="H44" s="223"/>
      <c r="I44" s="223"/>
      <c r="J44" s="223"/>
      <c r="K44" s="224"/>
      <c r="L44" s="223"/>
      <c r="M44" s="223"/>
      <c r="N44" s="223"/>
      <c r="Q44" s="173"/>
    </row>
    <row r="45" spans="1:17" ht="14.45" customHeight="1" x14ac:dyDescent="0.25">
      <c r="A45" s="472" t="s">
        <v>99</v>
      </c>
      <c r="B45" s="340"/>
      <c r="C45" s="341"/>
      <c r="D45" s="341"/>
      <c r="E45" s="467"/>
      <c r="F45" s="340"/>
      <c r="G45" s="469"/>
      <c r="H45" s="470"/>
      <c r="I45" s="470"/>
      <c r="J45" s="470"/>
      <c r="K45" s="471"/>
      <c r="L45" s="470"/>
      <c r="M45" s="470"/>
      <c r="N45" s="470"/>
      <c r="Q45" s="173"/>
    </row>
    <row r="46" spans="1:17" x14ac:dyDescent="0.25">
      <c r="A46" s="212" t="s">
        <v>87</v>
      </c>
      <c r="B46" s="71"/>
      <c r="C46" s="56"/>
      <c r="D46" s="56"/>
      <c r="E46" s="56"/>
      <c r="F46" s="71"/>
      <c r="G46" s="200">
        <v>2.1070000000000002</v>
      </c>
      <c r="H46" s="201">
        <v>0.219</v>
      </c>
      <c r="I46" s="201">
        <v>1.8680000000000001</v>
      </c>
      <c r="J46" s="201">
        <v>0.03</v>
      </c>
      <c r="K46" s="202">
        <v>0.51300000000000001</v>
      </c>
      <c r="L46" s="201">
        <v>-0.12</v>
      </c>
      <c r="M46" s="201">
        <v>0.77900000000000003</v>
      </c>
      <c r="N46" s="201">
        <v>0.27300000000000002</v>
      </c>
      <c r="Q46" s="173"/>
    </row>
    <row r="47" spans="1:17" x14ac:dyDescent="0.25">
      <c r="A47" s="212" t="s">
        <v>88</v>
      </c>
      <c r="B47" s="71"/>
      <c r="C47" s="56"/>
      <c r="D47" s="56"/>
      <c r="E47" s="56"/>
      <c r="F47" s="71"/>
      <c r="G47" s="200">
        <v>8.7999999999999995E-2</v>
      </c>
      <c r="H47" s="201">
        <v>2.3E-2</v>
      </c>
      <c r="I47" s="201">
        <v>7.2999999999999995E-2</v>
      </c>
      <c r="J47" s="201">
        <v>0.154</v>
      </c>
      <c r="K47" s="202">
        <v>8.5000000000000006E-2</v>
      </c>
      <c r="L47" s="201">
        <v>0.158</v>
      </c>
      <c r="M47" s="201">
        <v>0.28899999999999998</v>
      </c>
      <c r="N47" s="201">
        <v>0.32400000000000001</v>
      </c>
      <c r="Q47" s="173"/>
    </row>
    <row r="48" spans="1:17" x14ac:dyDescent="0.25">
      <c r="A48" s="212" t="s">
        <v>89</v>
      </c>
      <c r="B48" s="71"/>
      <c r="C48" s="56"/>
      <c r="D48" s="56"/>
      <c r="E48" s="56"/>
      <c r="F48" s="71"/>
      <c r="G48" s="200">
        <v>-0.13100000000000001</v>
      </c>
      <c r="H48" s="201">
        <v>-0.53300000000000003</v>
      </c>
      <c r="I48" s="201">
        <v>-0.127</v>
      </c>
      <c r="J48" s="201">
        <v>0.216</v>
      </c>
      <c r="K48" s="202">
        <v>-0.152</v>
      </c>
      <c r="L48" s="201">
        <v>1.2190000000000001</v>
      </c>
      <c r="M48" s="201">
        <v>1.02</v>
      </c>
      <c r="N48" s="201">
        <v>0.27300000000000002</v>
      </c>
      <c r="Q48" s="173"/>
    </row>
    <row r="49" spans="1:17" x14ac:dyDescent="0.25">
      <c r="A49" s="213" t="s">
        <v>90</v>
      </c>
      <c r="B49" s="68"/>
      <c r="C49" s="34"/>
      <c r="D49" s="34"/>
      <c r="E49" s="34"/>
      <c r="F49" s="68"/>
      <c r="G49" s="203">
        <v>0.90600000000000003</v>
      </c>
      <c r="H49" s="204">
        <v>3.5710000000000002</v>
      </c>
      <c r="I49" s="204">
        <v>-1.103</v>
      </c>
      <c r="J49" s="204">
        <v>2.2469999999999999</v>
      </c>
      <c r="K49" s="205">
        <v>0.81599999999999995</v>
      </c>
      <c r="L49" s="204">
        <v>-0.749</v>
      </c>
      <c r="M49" s="204">
        <v>0.71799999999999997</v>
      </c>
      <c r="N49" s="204">
        <v>-2.8</v>
      </c>
      <c r="Q49" s="173"/>
    </row>
    <row r="50" spans="1:17" x14ac:dyDescent="0.25">
      <c r="A50" s="218" t="s">
        <v>17</v>
      </c>
      <c r="B50" s="69"/>
      <c r="C50" s="57"/>
      <c r="D50" s="57"/>
      <c r="E50" s="57"/>
      <c r="F50" s="69"/>
      <c r="G50" s="206">
        <v>0.56399999999999995</v>
      </c>
      <c r="H50" s="207">
        <v>7.9000000000000001E-2</v>
      </c>
      <c r="I50" s="207">
        <v>0.313</v>
      </c>
      <c r="J50" s="207">
        <v>0.17100000000000001</v>
      </c>
      <c r="K50" s="208">
        <v>0.25900000000000001</v>
      </c>
      <c r="L50" s="207">
        <v>-2E-3</v>
      </c>
      <c r="M50" s="207">
        <v>0.50600000000000001</v>
      </c>
      <c r="N50" s="207">
        <v>0.32</v>
      </c>
      <c r="Q50" s="173"/>
    </row>
    <row r="51" spans="1:17" x14ac:dyDescent="0.25">
      <c r="A51" s="212" t="s">
        <v>91</v>
      </c>
      <c r="B51" s="69"/>
      <c r="C51" s="57"/>
      <c r="D51" s="57"/>
      <c r="E51" s="57"/>
      <c r="F51" s="69"/>
      <c r="G51" s="200">
        <v>1</v>
      </c>
      <c r="H51" s="201">
        <v>1</v>
      </c>
      <c r="I51" s="201">
        <v>1</v>
      </c>
      <c r="J51" s="201">
        <v>0.434</v>
      </c>
      <c r="K51" s="202">
        <v>-1.042</v>
      </c>
      <c r="L51" s="201">
        <v>0.25600000000000001</v>
      </c>
      <c r="M51" s="201">
        <v>-0.9</v>
      </c>
      <c r="N51" s="201">
        <v>-5.0000000000000001E-3</v>
      </c>
      <c r="Q51" s="173"/>
    </row>
    <row r="52" spans="1:17" x14ac:dyDescent="0.25">
      <c r="A52" s="212" t="s">
        <v>92</v>
      </c>
      <c r="B52" s="71"/>
      <c r="C52" s="56"/>
      <c r="D52" s="56"/>
      <c r="E52" s="83"/>
      <c r="F52" s="70"/>
      <c r="G52" s="200">
        <v>0.188</v>
      </c>
      <c r="H52" s="201">
        <v>-1</v>
      </c>
      <c r="I52" s="201" t="s">
        <v>100</v>
      </c>
      <c r="J52" s="201" t="s">
        <v>100</v>
      </c>
      <c r="K52" s="202">
        <v>3.4340000000000002</v>
      </c>
      <c r="L52" s="200">
        <v>-0.99099999999999999</v>
      </c>
      <c r="M52" s="201">
        <v>-2.8</v>
      </c>
      <c r="N52" s="201">
        <v>-0.65</v>
      </c>
      <c r="Q52" s="173"/>
    </row>
    <row r="53" spans="1:17" x14ac:dyDescent="0.25">
      <c r="A53" s="220" t="s">
        <v>93</v>
      </c>
      <c r="B53" s="56"/>
      <c r="C53" s="56"/>
      <c r="D53" s="56"/>
      <c r="E53" s="83"/>
      <c r="F53" s="70"/>
      <c r="G53" s="200">
        <v>-0.74</v>
      </c>
      <c r="H53" s="201">
        <v>0.121</v>
      </c>
      <c r="I53" s="201">
        <v>0.41099999999999998</v>
      </c>
      <c r="J53" s="201">
        <v>0.254</v>
      </c>
      <c r="K53" s="202">
        <v>-0.20599999999999999</v>
      </c>
      <c r="L53" s="201">
        <v>2.0110000000000001</v>
      </c>
      <c r="M53" s="201">
        <v>8.3049999999999997</v>
      </c>
      <c r="N53" s="201">
        <v>4.0650000000000004</v>
      </c>
      <c r="Q53" s="173"/>
    </row>
    <row r="54" spans="1:17" x14ac:dyDescent="0.25">
      <c r="A54" s="212" t="s">
        <v>94</v>
      </c>
      <c r="B54" s="56"/>
      <c r="C54" s="56"/>
      <c r="D54" s="56"/>
      <c r="E54" s="83"/>
      <c r="F54" s="70"/>
      <c r="G54" s="200">
        <v>-0.83599999999999997</v>
      </c>
      <c r="H54" s="201">
        <v>-1</v>
      </c>
      <c r="I54" s="201">
        <v>-0.5</v>
      </c>
      <c r="J54" s="201">
        <v>0.3</v>
      </c>
      <c r="K54" s="202">
        <v>-0.65500000000000003</v>
      </c>
      <c r="L54" s="201">
        <v>1.2729999999999999</v>
      </c>
      <c r="M54" s="201">
        <v>1</v>
      </c>
      <c r="N54" s="201">
        <v>0.4</v>
      </c>
      <c r="Q54" s="173"/>
    </row>
    <row r="55" spans="1:17" x14ac:dyDescent="0.25">
      <c r="A55" s="225" t="s">
        <v>95</v>
      </c>
      <c r="B55" s="72"/>
      <c r="C55" s="72"/>
      <c r="D55" s="72"/>
      <c r="E55" s="96"/>
      <c r="F55" s="135"/>
      <c r="G55" s="209">
        <v>1</v>
      </c>
      <c r="H55" s="210">
        <v>1</v>
      </c>
      <c r="I55" s="210">
        <v>1</v>
      </c>
      <c r="J55" s="210">
        <v>-0.753</v>
      </c>
      <c r="K55" s="211">
        <v>0.247</v>
      </c>
      <c r="L55" s="210">
        <v>-0.81</v>
      </c>
      <c r="M55" s="210">
        <v>-1.25</v>
      </c>
      <c r="N55" s="210">
        <v>-0.97799999999999998</v>
      </c>
      <c r="Q55" s="173"/>
    </row>
    <row r="56" spans="1:17" x14ac:dyDescent="0.25">
      <c r="A56" s="218" t="s">
        <v>96</v>
      </c>
      <c r="B56" s="56"/>
      <c r="C56" s="56"/>
      <c r="D56" s="56"/>
      <c r="E56" s="83"/>
      <c r="F56" s="70"/>
      <c r="G56" s="200">
        <v>-0.08</v>
      </c>
      <c r="H56" s="201">
        <v>-9.0999999999999998E-2</v>
      </c>
      <c r="I56" s="201">
        <v>0.43</v>
      </c>
      <c r="J56" s="201">
        <v>0.44500000000000001</v>
      </c>
      <c r="K56" s="202">
        <v>0.16800000000000001</v>
      </c>
      <c r="L56" s="201">
        <v>0.113</v>
      </c>
      <c r="M56" s="201">
        <v>1.504</v>
      </c>
      <c r="N56" s="201">
        <v>0.66700000000000004</v>
      </c>
      <c r="Q56" s="173"/>
    </row>
    <row r="57" spans="1:17" x14ac:dyDescent="0.25">
      <c r="A57" s="218"/>
      <c r="B57" s="37"/>
      <c r="C57" s="56"/>
      <c r="D57" s="215"/>
      <c r="E57" s="226"/>
      <c r="F57" s="70"/>
      <c r="G57" s="222"/>
      <c r="H57" s="223"/>
      <c r="I57" s="223"/>
      <c r="J57" s="223"/>
      <c r="K57" s="224"/>
      <c r="L57" s="223"/>
      <c r="M57" s="223"/>
      <c r="N57" s="223"/>
      <c r="Q57" s="173"/>
    </row>
    <row r="58" spans="1:17" x14ac:dyDescent="0.25">
      <c r="A58" s="218"/>
      <c r="B58" s="37"/>
      <c r="C58" s="56"/>
      <c r="D58" s="215"/>
      <c r="E58" s="215"/>
      <c r="F58" s="71"/>
      <c r="G58" s="222"/>
      <c r="H58" s="223"/>
      <c r="I58" s="223"/>
      <c r="J58" s="223"/>
      <c r="K58" s="224"/>
      <c r="L58" s="223"/>
      <c r="M58" s="223"/>
      <c r="N58" s="223"/>
      <c r="Q58" s="173"/>
    </row>
    <row r="59" spans="1:17" x14ac:dyDescent="0.25">
      <c r="A59" s="212"/>
      <c r="B59" s="37"/>
      <c r="C59" s="56"/>
      <c r="D59" s="215"/>
      <c r="E59" s="215"/>
      <c r="F59" s="71"/>
      <c r="G59" s="222"/>
      <c r="H59" s="223"/>
      <c r="I59" s="223"/>
      <c r="J59" s="223"/>
      <c r="K59" s="224"/>
      <c r="L59" s="223"/>
      <c r="M59" s="223"/>
      <c r="N59" s="223"/>
      <c r="Q59" s="173"/>
    </row>
    <row r="60" spans="1:17" x14ac:dyDescent="0.25">
      <c r="A60" s="472" t="s">
        <v>101</v>
      </c>
      <c r="B60" s="341"/>
      <c r="C60" s="341"/>
      <c r="D60" s="341"/>
      <c r="E60" s="467"/>
      <c r="F60" s="340"/>
      <c r="G60" s="469"/>
      <c r="H60" s="470"/>
      <c r="I60" s="470"/>
      <c r="J60" s="470"/>
      <c r="K60" s="471"/>
      <c r="L60" s="470"/>
      <c r="M60" s="470"/>
      <c r="N60" s="470"/>
      <c r="Q60" s="173"/>
    </row>
    <row r="61" spans="1:17" x14ac:dyDescent="0.25">
      <c r="A61" s="212" t="s">
        <v>78</v>
      </c>
      <c r="B61" s="37"/>
      <c r="C61" s="56"/>
      <c r="D61" s="56"/>
      <c r="E61" s="56"/>
      <c r="F61" s="71"/>
      <c r="G61" s="200">
        <v>2.7E-2</v>
      </c>
      <c r="H61" s="201">
        <v>1.2E-2</v>
      </c>
      <c r="I61" s="201">
        <v>-4.0000000000000001E-3</v>
      </c>
      <c r="J61" s="201">
        <v>-6.6000000000000003E-2</v>
      </c>
      <c r="K61" s="202">
        <v>-8.9999999999999993E-3</v>
      </c>
      <c r="L61" s="201">
        <v>-8.0000000000000002E-3</v>
      </c>
      <c r="M61" s="201">
        <v>1.4999999999999999E-2</v>
      </c>
      <c r="N61" s="201">
        <v>3.5000000000000003E-2</v>
      </c>
      <c r="Q61" s="173"/>
    </row>
    <row r="62" spans="1:17" x14ac:dyDescent="0.25">
      <c r="A62" s="212" t="s">
        <v>79</v>
      </c>
      <c r="B62" s="37"/>
      <c r="C62" s="56"/>
      <c r="D62" s="56"/>
      <c r="E62" s="56"/>
      <c r="F62" s="71"/>
      <c r="G62" s="200">
        <v>8.1000000000000003E-2</v>
      </c>
      <c r="H62" s="201">
        <v>-9.0999999999999998E-2</v>
      </c>
      <c r="I62" s="201">
        <v>-0.115</v>
      </c>
      <c r="J62" s="201">
        <v>1.4999999999999999E-2</v>
      </c>
      <c r="K62" s="202">
        <v>-2.8000000000000001E-2</v>
      </c>
      <c r="L62" s="201">
        <v>3.2000000000000001E-2</v>
      </c>
      <c r="M62" s="201">
        <v>0.28899999999999998</v>
      </c>
      <c r="N62" s="201">
        <v>0.247</v>
      </c>
      <c r="Q62" s="173"/>
    </row>
    <row r="63" spans="1:17" x14ac:dyDescent="0.25">
      <c r="A63" s="212" t="s">
        <v>80</v>
      </c>
      <c r="B63" s="37"/>
      <c r="C63" s="56"/>
      <c r="D63" s="56"/>
      <c r="E63" s="56"/>
      <c r="F63" s="71"/>
      <c r="G63" s="200">
        <v>0.23200000000000001</v>
      </c>
      <c r="H63" s="201">
        <v>0.151</v>
      </c>
      <c r="I63" s="201">
        <v>0.02</v>
      </c>
      <c r="J63" s="201">
        <v>0.24199999999999999</v>
      </c>
      <c r="K63" s="202">
        <v>0.157</v>
      </c>
      <c r="L63" s="201">
        <v>0.20399999999999999</v>
      </c>
      <c r="M63" s="201">
        <v>0.16200000000000001</v>
      </c>
      <c r="N63" s="201">
        <v>0.34799999999999998</v>
      </c>
      <c r="Q63" s="173"/>
    </row>
    <row r="64" spans="1:17" x14ac:dyDescent="0.25">
      <c r="A64" s="212" t="s">
        <v>81</v>
      </c>
      <c r="B64" s="37"/>
      <c r="C64" s="56"/>
      <c r="D64" s="56"/>
      <c r="E64" s="56"/>
      <c r="F64" s="71"/>
      <c r="G64" s="200">
        <v>-2.5000000000000001E-2</v>
      </c>
      <c r="H64" s="201">
        <v>-0.376</v>
      </c>
      <c r="I64" s="201">
        <v>-0.32400000000000001</v>
      </c>
      <c r="J64" s="201">
        <v>-0.29199999999999998</v>
      </c>
      <c r="K64" s="202">
        <v>-0.27</v>
      </c>
      <c r="L64" s="201">
        <v>-0.18</v>
      </c>
      <c r="M64" s="201">
        <v>0.28699999999999998</v>
      </c>
      <c r="N64" s="201">
        <v>0.56599999999999995</v>
      </c>
      <c r="Q64" s="173"/>
    </row>
    <row r="65" spans="1:17" x14ac:dyDescent="0.25">
      <c r="A65" s="212" t="s">
        <v>82</v>
      </c>
      <c r="B65" s="37"/>
      <c r="C65" s="56"/>
      <c r="D65" s="56"/>
      <c r="E65" s="56"/>
      <c r="F65" s="71"/>
      <c r="G65" s="200">
        <v>0.115</v>
      </c>
      <c r="H65" s="201">
        <v>-0.48399999999999999</v>
      </c>
      <c r="I65" s="201">
        <v>-0.34799999999999998</v>
      </c>
      <c r="J65" s="201">
        <v>-0.17499999999999999</v>
      </c>
      <c r="K65" s="202">
        <v>-0.23400000000000001</v>
      </c>
      <c r="L65" s="201">
        <v>-0.109</v>
      </c>
      <c r="M65" s="201">
        <v>1.423</v>
      </c>
      <c r="N65" s="201">
        <v>0.90900000000000003</v>
      </c>
      <c r="Q65" s="173"/>
    </row>
    <row r="66" spans="1:17" x14ac:dyDescent="0.25">
      <c r="A66" s="213" t="s">
        <v>83</v>
      </c>
      <c r="B66" s="34"/>
      <c r="C66" s="34"/>
      <c r="D66" s="34"/>
      <c r="E66" s="34"/>
      <c r="F66" s="68"/>
      <c r="G66" s="203">
        <v>1.9E-2</v>
      </c>
      <c r="H66" s="204">
        <v>-0.28199999999999997</v>
      </c>
      <c r="I66" s="204">
        <v>-0.21299999999999999</v>
      </c>
      <c r="J66" s="204">
        <v>0.48799999999999999</v>
      </c>
      <c r="K66" s="205">
        <v>3.0000000000000001E-3</v>
      </c>
      <c r="L66" s="204">
        <v>0.13400000000000001</v>
      </c>
      <c r="M66" s="204">
        <v>0.59899999999999998</v>
      </c>
      <c r="N66" s="204">
        <v>0.40799999999999997</v>
      </c>
      <c r="Q66" s="173"/>
    </row>
    <row r="67" spans="1:17" x14ac:dyDescent="0.25">
      <c r="A67" s="227" t="s">
        <v>84</v>
      </c>
      <c r="B67" s="36"/>
      <c r="C67" s="57"/>
      <c r="D67" s="57"/>
      <c r="E67" s="57"/>
      <c r="F67" s="69"/>
      <c r="G67" s="206">
        <v>3.6999999999999998E-2</v>
      </c>
      <c r="H67" s="207">
        <v>-0.28599999999999998</v>
      </c>
      <c r="I67" s="207">
        <v>-0.23699999999999999</v>
      </c>
      <c r="J67" s="207">
        <v>-0.14399999999999999</v>
      </c>
      <c r="K67" s="208">
        <v>-0.16500000000000001</v>
      </c>
      <c r="L67" s="207">
        <v>-7.2999999999999995E-2</v>
      </c>
      <c r="M67" s="207">
        <v>0.42</v>
      </c>
      <c r="N67" s="207">
        <v>0.46100000000000002</v>
      </c>
      <c r="Q67" s="173"/>
    </row>
    <row r="68" spans="1:17" x14ac:dyDescent="0.25">
      <c r="A68" s="212"/>
      <c r="B68" s="215"/>
      <c r="C68" s="215"/>
      <c r="D68" s="215"/>
      <c r="E68" s="215"/>
      <c r="F68" s="216"/>
      <c r="G68" s="222"/>
      <c r="H68" s="223"/>
      <c r="I68" s="223"/>
      <c r="J68" s="223"/>
      <c r="K68" s="224"/>
      <c r="L68" s="223"/>
      <c r="M68" s="223"/>
      <c r="N68" s="223"/>
      <c r="Q68" s="173"/>
    </row>
    <row r="69" spans="1:17" x14ac:dyDescent="0.25">
      <c r="A69" s="472" t="s">
        <v>102</v>
      </c>
      <c r="B69" s="341"/>
      <c r="C69" s="341"/>
      <c r="D69" s="341"/>
      <c r="E69" s="467"/>
      <c r="F69" s="340"/>
      <c r="G69" s="469"/>
      <c r="H69" s="470"/>
      <c r="I69" s="470"/>
      <c r="J69" s="470"/>
      <c r="K69" s="471"/>
      <c r="L69" s="470"/>
      <c r="M69" s="470"/>
      <c r="N69" s="470"/>
      <c r="Q69" s="173"/>
    </row>
    <row r="70" spans="1:17" x14ac:dyDescent="0.25">
      <c r="A70" s="218" t="s">
        <v>84</v>
      </c>
      <c r="B70" s="36"/>
      <c r="C70" s="57"/>
      <c r="D70" s="57"/>
      <c r="E70" s="57"/>
      <c r="F70" s="35"/>
      <c r="G70" s="206">
        <v>0.19900000000000001</v>
      </c>
      <c r="H70" s="207">
        <v>6.2E-2</v>
      </c>
      <c r="I70" s="207">
        <v>4.2999999999999997E-2</v>
      </c>
      <c r="J70" s="207">
        <v>-1.2999999999999999E-2</v>
      </c>
      <c r="K70" s="208">
        <v>6.7000000000000004E-2</v>
      </c>
      <c r="L70" s="207">
        <v>-0.01</v>
      </c>
      <c r="M70" s="207">
        <v>7.0000000000000007E-2</v>
      </c>
      <c r="N70" s="207">
        <v>4.3999999999999997E-2</v>
      </c>
      <c r="Q70" s="173"/>
    </row>
    <row r="71" spans="1:17" x14ac:dyDescent="0.25">
      <c r="A71" s="212"/>
      <c r="B71" s="215"/>
      <c r="C71" s="215"/>
      <c r="D71" s="215"/>
      <c r="E71" s="215"/>
      <c r="F71" s="217"/>
      <c r="G71" s="222"/>
      <c r="H71" s="223"/>
      <c r="I71" s="223"/>
      <c r="J71" s="223"/>
      <c r="K71" s="224"/>
      <c r="L71" s="223"/>
      <c r="M71" s="223"/>
      <c r="N71" s="223"/>
      <c r="Q71" s="173"/>
    </row>
    <row r="72" spans="1:17" x14ac:dyDescent="0.25">
      <c r="A72" s="472" t="s">
        <v>103</v>
      </c>
      <c r="B72" s="341"/>
      <c r="C72" s="341"/>
      <c r="D72" s="341"/>
      <c r="E72" s="467"/>
      <c r="F72" s="340"/>
      <c r="G72" s="469"/>
      <c r="H72" s="470"/>
      <c r="I72" s="470"/>
      <c r="J72" s="470"/>
      <c r="K72" s="471"/>
      <c r="L72" s="470"/>
      <c r="M72" s="470"/>
      <c r="N72" s="470"/>
      <c r="Q72" s="173"/>
    </row>
    <row r="73" spans="1:17" x14ac:dyDescent="0.25">
      <c r="A73" s="212" t="s">
        <v>87</v>
      </c>
      <c r="B73" s="37"/>
      <c r="C73" s="56"/>
      <c r="D73" s="56"/>
      <c r="E73" s="56"/>
      <c r="F73" s="70"/>
      <c r="G73" s="200">
        <v>2.1080000000000001</v>
      </c>
      <c r="H73" s="201">
        <v>0.219</v>
      </c>
      <c r="I73" s="201">
        <v>1.865</v>
      </c>
      <c r="J73" s="201">
        <v>2.4E-2</v>
      </c>
      <c r="K73" s="202">
        <v>0.50900000000000001</v>
      </c>
      <c r="L73" s="201">
        <v>-0.14799999999999999</v>
      </c>
      <c r="M73" s="201">
        <v>0.65100000000000002</v>
      </c>
      <c r="N73" s="201">
        <v>0.24299999999999999</v>
      </c>
      <c r="Q73" s="173"/>
    </row>
    <row r="74" spans="1:17" x14ac:dyDescent="0.25">
      <c r="A74" s="212" t="s">
        <v>88</v>
      </c>
      <c r="B74" s="37"/>
      <c r="C74" s="56"/>
      <c r="D74" s="56"/>
      <c r="E74" s="56"/>
      <c r="F74" s="70"/>
      <c r="G74" s="200">
        <v>9.9000000000000005E-2</v>
      </c>
      <c r="H74" s="201">
        <v>4.7E-2</v>
      </c>
      <c r="I74" s="201">
        <v>4.2999999999999997E-2</v>
      </c>
      <c r="J74" s="201">
        <v>0.12</v>
      </c>
      <c r="K74" s="202">
        <v>7.8E-2</v>
      </c>
      <c r="L74" s="201">
        <v>0.10299999999999999</v>
      </c>
      <c r="M74" s="201">
        <v>0.20300000000000001</v>
      </c>
      <c r="N74" s="201">
        <v>0.28799999999999998</v>
      </c>
      <c r="Q74" s="173"/>
    </row>
    <row r="75" spans="1:17" x14ac:dyDescent="0.25">
      <c r="A75" s="212" t="s">
        <v>89</v>
      </c>
      <c r="B75" s="37"/>
      <c r="C75" s="56"/>
      <c r="D75" s="56"/>
      <c r="E75" s="56"/>
      <c r="F75" s="70"/>
      <c r="G75" s="200">
        <v>-0.13400000000000001</v>
      </c>
      <c r="H75" s="201">
        <v>-0.52100000000000002</v>
      </c>
      <c r="I75" s="201">
        <v>-0.13700000000000001</v>
      </c>
      <c r="J75" s="201">
        <v>0.20200000000000001</v>
      </c>
      <c r="K75" s="202">
        <v>-0.156</v>
      </c>
      <c r="L75" s="201">
        <v>1.1830000000000001</v>
      </c>
      <c r="M75" s="201">
        <v>0.85199999999999998</v>
      </c>
      <c r="N75" s="201">
        <v>0.23599999999999999</v>
      </c>
      <c r="Q75" s="173"/>
    </row>
    <row r="76" spans="1:17" x14ac:dyDescent="0.25">
      <c r="A76" s="213" t="s">
        <v>90</v>
      </c>
      <c r="B76" s="34"/>
      <c r="C76" s="34"/>
      <c r="D76" s="34"/>
      <c r="E76" s="34"/>
      <c r="F76" s="33"/>
      <c r="G76" s="203">
        <v>0.90800000000000003</v>
      </c>
      <c r="H76" s="204">
        <v>3.5569999999999999</v>
      </c>
      <c r="I76" s="204">
        <v>-1.1060000000000001</v>
      </c>
      <c r="J76" s="204">
        <v>2.1669999999999998</v>
      </c>
      <c r="K76" s="205">
        <v>0.78900000000000003</v>
      </c>
      <c r="L76" s="204">
        <v>-0.747</v>
      </c>
      <c r="M76" s="204">
        <v>0.56499999999999995</v>
      </c>
      <c r="N76" s="204">
        <v>-2.7410000000000001</v>
      </c>
      <c r="Q76" s="173"/>
    </row>
    <row r="77" spans="1:17" x14ac:dyDescent="0.25">
      <c r="A77" s="218" t="s">
        <v>17</v>
      </c>
      <c r="B77" s="37"/>
      <c r="C77" s="56"/>
      <c r="D77" s="56"/>
      <c r="E77" s="56"/>
      <c r="F77" s="58"/>
      <c r="G77" s="200">
        <v>0.57099999999999995</v>
      </c>
      <c r="H77" s="201">
        <v>9.5000000000000001E-2</v>
      </c>
      <c r="I77" s="201">
        <v>0.28999999999999998</v>
      </c>
      <c r="J77" s="201">
        <v>0.152</v>
      </c>
      <c r="K77" s="202">
        <v>0.252</v>
      </c>
      <c r="L77" s="201">
        <v>-0.04</v>
      </c>
      <c r="M77" s="201">
        <v>0.4</v>
      </c>
      <c r="N77" s="201">
        <v>0.27700000000000002</v>
      </c>
      <c r="Q77" s="173"/>
    </row>
    <row r="78" spans="1:17" x14ac:dyDescent="0.25">
      <c r="A78" s="212" t="s">
        <v>91</v>
      </c>
      <c r="B78" s="78"/>
      <c r="C78" s="78"/>
      <c r="D78" s="78"/>
      <c r="E78" s="228"/>
      <c r="F78" s="155"/>
      <c r="G78" s="200">
        <v>1</v>
      </c>
      <c r="H78" s="201">
        <v>1</v>
      </c>
      <c r="I78" s="201">
        <v>1</v>
      </c>
      <c r="J78" s="201">
        <v>-0.441</v>
      </c>
      <c r="K78" s="202">
        <v>1.0349999999999999</v>
      </c>
      <c r="L78" s="201">
        <v>-0.29299999999999998</v>
      </c>
      <c r="M78" s="201">
        <v>0.69399999999999995</v>
      </c>
      <c r="N78" s="201">
        <v>7.2999999999999995E-2</v>
      </c>
      <c r="Q78" s="173"/>
    </row>
    <row r="79" spans="1:17" x14ac:dyDescent="0.25">
      <c r="A79" s="212" t="s">
        <v>92</v>
      </c>
      <c r="B79" s="229"/>
      <c r="C79" s="230"/>
      <c r="D79" s="230"/>
      <c r="E79" s="230"/>
      <c r="F79" s="231"/>
      <c r="G79" s="232">
        <v>0.186</v>
      </c>
      <c r="H79" s="233" t="s">
        <v>100</v>
      </c>
      <c r="I79" s="233" t="s">
        <v>100</v>
      </c>
      <c r="J79" s="233" t="s">
        <v>100</v>
      </c>
      <c r="K79" s="234">
        <v>3.43</v>
      </c>
      <c r="L79" s="233">
        <v>-0.99299999999999999</v>
      </c>
      <c r="M79" s="233">
        <v>-2.8860000000000001</v>
      </c>
      <c r="N79" s="233">
        <v>-0.65</v>
      </c>
      <c r="Q79" s="173"/>
    </row>
    <row r="80" spans="1:17" x14ac:dyDescent="0.25">
      <c r="A80" s="220" t="s">
        <v>93</v>
      </c>
      <c r="B80" s="235"/>
      <c r="C80" s="236"/>
      <c r="D80" s="236"/>
      <c r="E80" s="237"/>
      <c r="F80" s="231"/>
      <c r="G80" s="238">
        <v>-0.74099999999999999</v>
      </c>
      <c r="H80" s="233">
        <v>0.123</v>
      </c>
      <c r="I80" s="233">
        <v>0.41499999999999998</v>
      </c>
      <c r="J80" s="233">
        <v>0.253</v>
      </c>
      <c r="K80" s="234">
        <v>-0.20499999999999999</v>
      </c>
      <c r="L80" s="233">
        <v>1.9410000000000001</v>
      </c>
      <c r="M80" s="233">
        <v>8.3059999999999992</v>
      </c>
      <c r="N80" s="233">
        <v>4.0640000000000001</v>
      </c>
      <c r="Q80" s="173"/>
    </row>
    <row r="81" spans="1:17" x14ac:dyDescent="0.25">
      <c r="A81" s="212" t="s">
        <v>94</v>
      </c>
      <c r="B81" s="230"/>
      <c r="C81" s="230"/>
      <c r="D81" s="230"/>
      <c r="E81" s="239"/>
      <c r="F81" s="231"/>
      <c r="G81" s="238">
        <v>-0.84299999999999997</v>
      </c>
      <c r="H81" s="233">
        <v>-1.0660000000000001</v>
      </c>
      <c r="I81" s="233">
        <v>-0.439</v>
      </c>
      <c r="J81" s="233">
        <v>0.39500000000000002</v>
      </c>
      <c r="K81" s="234">
        <v>-0.64300000000000002</v>
      </c>
      <c r="L81" s="233">
        <v>1.3120000000000001</v>
      </c>
      <c r="M81" s="233" t="s">
        <v>100</v>
      </c>
      <c r="N81" s="233">
        <v>0.28599999999999998</v>
      </c>
      <c r="Q81" s="173"/>
    </row>
    <row r="82" spans="1:17" x14ac:dyDescent="0.25">
      <c r="A82" s="225" t="s">
        <v>95</v>
      </c>
      <c r="B82" s="72"/>
      <c r="C82" s="72"/>
      <c r="D82" s="72"/>
      <c r="E82" s="96"/>
      <c r="F82" s="137"/>
      <c r="G82" s="203">
        <v>1</v>
      </c>
      <c r="H82" s="204">
        <v>1</v>
      </c>
      <c r="I82" s="204">
        <v>1</v>
      </c>
      <c r="J82" s="204">
        <v>-0.74399999999999999</v>
      </c>
      <c r="K82" s="205">
        <v>0.37</v>
      </c>
      <c r="L82" s="204">
        <v>-0.80900000000000005</v>
      </c>
      <c r="M82" s="204">
        <v>-1.3</v>
      </c>
      <c r="N82" s="204">
        <v>-1</v>
      </c>
      <c r="Q82" s="173"/>
    </row>
    <row r="83" spans="1:17" x14ac:dyDescent="0.25">
      <c r="A83" s="218" t="s">
        <v>96</v>
      </c>
      <c r="B83" s="235"/>
      <c r="C83" s="236"/>
      <c r="D83" s="236"/>
      <c r="E83" s="236"/>
      <c r="F83" s="231"/>
      <c r="G83" s="232">
        <v>-7.5999999999999998E-2</v>
      </c>
      <c r="H83" s="240">
        <v>-7.0999999999999994E-2</v>
      </c>
      <c r="I83" s="240">
        <v>0.41099999999999998</v>
      </c>
      <c r="J83" s="240">
        <v>0.42499999999999999</v>
      </c>
      <c r="K83" s="241">
        <v>0.16400000000000001</v>
      </c>
      <c r="L83" s="240">
        <v>7.6999999999999999E-2</v>
      </c>
      <c r="M83" s="240">
        <v>1.431</v>
      </c>
      <c r="N83" s="240">
        <v>0.64700000000000002</v>
      </c>
      <c r="Q83" s="173"/>
    </row>
  </sheetData>
  <pageMargins left="0.45" right="0.45" top="0.5" bottom="0.4" header="0.3" footer="0.25"/>
  <pageSetup paperSize="5" scale="70" fitToHeight="3" orientation="landscape" r:id="rId1"/>
  <rowBreaks count="1" manualBreakCount="1">
    <brk id="4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A8F3-0392-4891-9CD9-6DFE421B9456}">
  <sheetPr>
    <tabColor theme="2" tint="-0.499984740745262"/>
    <pageSetUpPr fitToPage="1"/>
  </sheetPr>
  <dimension ref="A1:O44"/>
  <sheetViews>
    <sheetView showGridLines="0" zoomScaleNormal="100" zoomScaleSheetLayoutView="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4.25" x14ac:dyDescent="0.2"/>
  <cols>
    <col min="1" max="1" width="88.42578125" style="5" customWidth="1"/>
    <col min="2" max="14" width="9.140625" style="9"/>
    <col min="15" max="16384" width="9.140625" style="5"/>
  </cols>
  <sheetData>
    <row r="1" spans="1:15" ht="15" x14ac:dyDescent="0.25">
      <c r="A1" s="242" t="s">
        <v>310</v>
      </c>
    </row>
    <row r="2" spans="1:15" s="15" customFormat="1" ht="15" x14ac:dyDescent="0.25">
      <c r="A2" s="300"/>
      <c r="B2" s="347" t="s">
        <v>66</v>
      </c>
      <c r="C2" s="190" t="s">
        <v>67</v>
      </c>
      <c r="D2" s="190" t="s">
        <v>68</v>
      </c>
      <c r="E2" s="190" t="s">
        <v>69</v>
      </c>
      <c r="F2" s="348">
        <v>2019</v>
      </c>
      <c r="G2" s="347" t="s">
        <v>70</v>
      </c>
      <c r="H2" s="190" t="s">
        <v>71</v>
      </c>
      <c r="I2" s="190" t="s">
        <v>72</v>
      </c>
      <c r="J2" s="190" t="s">
        <v>73</v>
      </c>
      <c r="K2" s="348">
        <v>2020</v>
      </c>
      <c r="L2" s="190" t="s">
        <v>74</v>
      </c>
      <c r="M2" s="190" t="s">
        <v>75</v>
      </c>
      <c r="N2" s="190" t="s">
        <v>76</v>
      </c>
    </row>
    <row r="3" spans="1:15" ht="15" x14ac:dyDescent="0.25">
      <c r="A3" s="464" t="s">
        <v>299</v>
      </c>
      <c r="B3" s="499"/>
      <c r="C3" s="500"/>
      <c r="D3" s="500"/>
      <c r="E3" s="500"/>
      <c r="F3" s="501"/>
      <c r="G3" s="499"/>
      <c r="H3" s="500"/>
      <c r="I3" s="500"/>
      <c r="J3" s="500"/>
      <c r="K3" s="502"/>
      <c r="L3" s="500"/>
      <c r="M3" s="500"/>
      <c r="N3" s="500"/>
    </row>
    <row r="4" spans="1:15" ht="14.25" customHeight="1" x14ac:dyDescent="0.2">
      <c r="A4" s="212" t="s">
        <v>305</v>
      </c>
      <c r="B4" s="503">
        <v>2.8</v>
      </c>
      <c r="C4" s="504">
        <v>2.5</v>
      </c>
      <c r="D4" s="504">
        <v>3.5</v>
      </c>
      <c r="E4" s="505">
        <v>5.8</v>
      </c>
      <c r="F4" s="506">
        <v>5.8</v>
      </c>
      <c r="G4" s="503">
        <v>5.8</v>
      </c>
      <c r="H4" s="504">
        <v>6.1</v>
      </c>
      <c r="I4" s="504">
        <v>5.9</v>
      </c>
      <c r="J4" s="504">
        <v>6.1</v>
      </c>
      <c r="K4" s="506">
        <v>6.1</v>
      </c>
      <c r="L4" s="504">
        <v>6.8</v>
      </c>
      <c r="M4" s="504">
        <v>9.6</v>
      </c>
      <c r="N4" s="504">
        <v>9.6</v>
      </c>
      <c r="O4" s="6"/>
    </row>
    <row r="5" spans="1:15" ht="14.25" customHeight="1" x14ac:dyDescent="0.2">
      <c r="A5" s="212" t="s">
        <v>304</v>
      </c>
      <c r="B5" s="503">
        <v>9.6999999999999993</v>
      </c>
      <c r="C5" s="504">
        <v>10.6</v>
      </c>
      <c r="D5" s="504">
        <v>10.9</v>
      </c>
      <c r="E5" s="505">
        <v>13</v>
      </c>
      <c r="F5" s="506">
        <v>13</v>
      </c>
      <c r="G5" s="503">
        <v>13.9</v>
      </c>
      <c r="H5" s="504">
        <v>13.7</v>
      </c>
      <c r="I5" s="504">
        <v>14.8</v>
      </c>
      <c r="J5" s="504">
        <v>14.9</v>
      </c>
      <c r="K5" s="506">
        <v>14.9</v>
      </c>
      <c r="L5" s="504">
        <v>15</v>
      </c>
      <c r="M5" s="504">
        <v>15.2</v>
      </c>
      <c r="N5" s="504">
        <v>16.8</v>
      </c>
    </row>
    <row r="6" spans="1:15" ht="14.25" customHeight="1" x14ac:dyDescent="0.2">
      <c r="A6" s="212" t="s">
        <v>303</v>
      </c>
      <c r="B6" s="503">
        <v>9.5</v>
      </c>
      <c r="C6" s="504">
        <v>9.1999999999999993</v>
      </c>
      <c r="D6" s="59">
        <v>6.6</v>
      </c>
      <c r="E6" s="505">
        <v>28.5</v>
      </c>
      <c r="F6" s="506">
        <v>28.5</v>
      </c>
      <c r="G6" s="503">
        <v>25.4</v>
      </c>
      <c r="H6" s="504">
        <v>26.1</v>
      </c>
      <c r="I6" s="504">
        <v>20.8</v>
      </c>
      <c r="J6" s="504">
        <v>23.4</v>
      </c>
      <c r="K6" s="506">
        <v>23.4</v>
      </c>
      <c r="L6" s="504">
        <v>11.7</v>
      </c>
      <c r="M6" s="504">
        <v>8.1</v>
      </c>
      <c r="N6" s="504">
        <v>14.9</v>
      </c>
    </row>
    <row r="7" spans="1:15" x14ac:dyDescent="0.2">
      <c r="A7" s="212"/>
      <c r="B7" s="45"/>
      <c r="C7" s="59"/>
      <c r="D7" s="317"/>
      <c r="E7" s="372"/>
      <c r="F7" s="507"/>
      <c r="G7" s="508"/>
      <c r="H7" s="317"/>
      <c r="I7" s="317"/>
      <c r="J7" s="317"/>
      <c r="K7" s="507"/>
      <c r="L7" s="317"/>
      <c r="M7" s="317"/>
      <c r="N7" s="317"/>
    </row>
    <row r="8" spans="1:15" ht="15" x14ac:dyDescent="0.25">
      <c r="A8" s="464" t="s">
        <v>300</v>
      </c>
      <c r="B8" s="499"/>
      <c r="C8" s="500"/>
      <c r="D8" s="500"/>
      <c r="E8" s="500"/>
      <c r="F8" s="509"/>
      <c r="G8" s="499"/>
      <c r="H8" s="500"/>
      <c r="I8" s="500"/>
      <c r="J8" s="500"/>
      <c r="K8" s="502"/>
      <c r="L8" s="500"/>
      <c r="M8" s="500"/>
      <c r="N8" s="500"/>
    </row>
    <row r="9" spans="1:15" ht="14.25" customHeight="1" x14ac:dyDescent="0.2">
      <c r="A9" s="212" t="s">
        <v>104</v>
      </c>
      <c r="B9" s="45">
        <v>107.2</v>
      </c>
      <c r="C9" s="59">
        <v>106.7</v>
      </c>
      <c r="D9" s="59">
        <v>106.2</v>
      </c>
      <c r="E9" s="510">
        <v>112.9</v>
      </c>
      <c r="F9" s="506">
        <v>112.9</v>
      </c>
      <c r="G9" s="503">
        <v>108.1</v>
      </c>
      <c r="H9" s="504">
        <v>109.6</v>
      </c>
      <c r="I9" s="504">
        <v>114.5</v>
      </c>
      <c r="J9" s="504">
        <v>122.7</v>
      </c>
      <c r="K9" s="506">
        <v>122.7</v>
      </c>
      <c r="L9" s="504">
        <v>124.5</v>
      </c>
      <c r="M9" s="504">
        <v>129.1</v>
      </c>
      <c r="N9" s="504">
        <v>133.1</v>
      </c>
    </row>
    <row r="10" spans="1:15" ht="14.25" customHeight="1" x14ac:dyDescent="0.2">
      <c r="A10" s="212" t="s">
        <v>302</v>
      </c>
      <c r="B10" s="503">
        <v>7.5</v>
      </c>
      <c r="C10" s="504">
        <v>6.9</v>
      </c>
      <c r="D10" s="532">
        <v>7.6</v>
      </c>
      <c r="E10" s="505">
        <v>9.6</v>
      </c>
      <c r="F10" s="506">
        <v>9.6</v>
      </c>
      <c r="G10" s="503">
        <v>10</v>
      </c>
      <c r="H10" s="504">
        <v>10.1</v>
      </c>
      <c r="I10" s="504">
        <v>10</v>
      </c>
      <c r="J10" s="504">
        <v>10.9</v>
      </c>
      <c r="K10" s="506">
        <v>10.9</v>
      </c>
      <c r="L10" s="503">
        <v>12</v>
      </c>
      <c r="M10" s="504">
        <v>12.4</v>
      </c>
      <c r="N10" s="504">
        <v>13.2</v>
      </c>
    </row>
    <row r="11" spans="1:15" ht="14.25" customHeight="1" x14ac:dyDescent="0.2">
      <c r="A11" s="212"/>
      <c r="B11" s="508"/>
      <c r="C11" s="59"/>
      <c r="D11" s="317"/>
      <c r="E11" s="510"/>
      <c r="F11" s="507"/>
      <c r="G11" s="508"/>
      <c r="H11" s="317"/>
      <c r="I11" s="317"/>
      <c r="J11" s="317"/>
      <c r="K11" s="507"/>
      <c r="L11" s="317"/>
      <c r="M11" s="317"/>
      <c r="N11" s="317"/>
    </row>
    <row r="12" spans="1:15" ht="15" x14ac:dyDescent="0.25">
      <c r="A12" s="464" t="s">
        <v>301</v>
      </c>
      <c r="B12" s="499"/>
      <c r="C12" s="500"/>
      <c r="D12" s="500"/>
      <c r="E12" s="500"/>
      <c r="F12" s="509"/>
      <c r="G12" s="499"/>
      <c r="H12" s="500"/>
      <c r="I12" s="500"/>
      <c r="J12" s="500"/>
      <c r="K12" s="502"/>
      <c r="L12" s="500"/>
      <c r="M12" s="500"/>
      <c r="N12" s="500"/>
    </row>
    <row r="13" spans="1:15" ht="14.25" customHeight="1" x14ac:dyDescent="0.2">
      <c r="A13" s="117" t="s">
        <v>105</v>
      </c>
      <c r="B13" s="45">
        <v>106.6</v>
      </c>
      <c r="C13" s="59">
        <v>109.2</v>
      </c>
      <c r="D13" s="59">
        <v>117.8</v>
      </c>
      <c r="E13" s="510">
        <v>188.7</v>
      </c>
      <c r="F13" s="506">
        <v>188.7</v>
      </c>
      <c r="G13" s="503">
        <v>192.2</v>
      </c>
      <c r="H13" s="504">
        <v>205.3</v>
      </c>
      <c r="I13" s="504">
        <v>241.3</v>
      </c>
      <c r="J13" s="504">
        <v>259.89999999999998</v>
      </c>
      <c r="K13" s="506">
        <v>259.89999999999998</v>
      </c>
      <c r="L13" s="504">
        <v>266.60000000000002</v>
      </c>
      <c r="M13" s="504">
        <v>288.3</v>
      </c>
      <c r="N13" s="504">
        <v>334.5</v>
      </c>
    </row>
    <row r="14" spans="1:15" ht="14.25" customHeight="1" x14ac:dyDescent="0.2">
      <c r="A14" s="117" t="s">
        <v>106</v>
      </c>
      <c r="B14" s="45">
        <v>184.2</v>
      </c>
      <c r="C14" s="59">
        <v>177.4</v>
      </c>
      <c r="D14" s="59">
        <v>185.5</v>
      </c>
      <c r="E14" s="510">
        <v>189.5</v>
      </c>
      <c r="F14" s="506">
        <v>189.5</v>
      </c>
      <c r="G14" s="503">
        <v>176.9</v>
      </c>
      <c r="H14" s="504">
        <v>146.69999999999999</v>
      </c>
      <c r="I14" s="504">
        <v>144.30000000000001</v>
      </c>
      <c r="J14" s="504">
        <v>150.19999999999999</v>
      </c>
      <c r="K14" s="506">
        <v>150.19999999999999</v>
      </c>
      <c r="L14" s="504">
        <v>180.8</v>
      </c>
      <c r="M14" s="504">
        <v>176.2</v>
      </c>
      <c r="N14" s="504">
        <v>261.3</v>
      </c>
    </row>
    <row r="15" spans="1:15" x14ac:dyDescent="0.2">
      <c r="A15" s="117"/>
      <c r="B15" s="45"/>
      <c r="C15" s="59"/>
      <c r="D15" s="59"/>
      <c r="E15" s="511"/>
      <c r="F15" s="506"/>
      <c r="G15" s="512"/>
      <c r="H15" s="504"/>
      <c r="I15" s="504"/>
      <c r="J15" s="504"/>
      <c r="K15" s="506"/>
      <c r="L15" s="504"/>
      <c r="M15" s="504"/>
      <c r="N15" s="504"/>
    </row>
    <row r="16" spans="1:15" ht="18" customHeight="1" x14ac:dyDescent="0.25">
      <c r="A16" s="464" t="s">
        <v>306</v>
      </c>
      <c r="B16" s="499"/>
      <c r="C16" s="500"/>
      <c r="D16" s="500"/>
      <c r="E16" s="500"/>
      <c r="F16" s="509"/>
      <c r="G16" s="499"/>
      <c r="H16" s="500"/>
      <c r="I16" s="500"/>
      <c r="J16" s="500"/>
      <c r="K16" s="502"/>
      <c r="L16" s="500"/>
      <c r="M16" s="500"/>
      <c r="N16" s="500"/>
    </row>
    <row r="17" spans="1:14" ht="14.25" customHeight="1" x14ac:dyDescent="0.2">
      <c r="A17" s="117" t="s">
        <v>322</v>
      </c>
      <c r="B17" s="45"/>
      <c r="C17" s="59"/>
      <c r="D17" s="59"/>
      <c r="E17" s="511">
        <f>AVERAGE(B5:E5)</f>
        <v>11.1</v>
      </c>
      <c r="F17" s="513">
        <f>E17</f>
        <v>11.1</v>
      </c>
      <c r="G17" s="512">
        <f>AVERAGE(G5,C5:E5)</f>
        <v>12.1</v>
      </c>
      <c r="H17" s="504">
        <f>AVERAGE(G5:H5,D5:E5)</f>
        <v>12.9</v>
      </c>
      <c r="I17" s="504">
        <f>AVERAGE(G5:I5,E5)</f>
        <v>13.9</v>
      </c>
      <c r="J17" s="504">
        <f>AVERAGE(G5:J5)</f>
        <v>14.3</v>
      </c>
      <c r="K17" s="513">
        <f>J17</f>
        <v>14.3</v>
      </c>
      <c r="L17" s="504">
        <f>AVERAGE(L5,H5:J5)</f>
        <v>14.6</v>
      </c>
      <c r="M17" s="504">
        <f>AVERAGE(L5:M5,I5:J5)</f>
        <v>15</v>
      </c>
      <c r="N17" s="504">
        <f>AVERAGE(L5:N5,J5)</f>
        <v>15.5</v>
      </c>
    </row>
    <row r="18" spans="1:14" ht="14.25" customHeight="1" x14ac:dyDescent="0.2">
      <c r="A18" s="117" t="s">
        <v>319</v>
      </c>
      <c r="B18" s="45"/>
      <c r="C18" s="59"/>
      <c r="D18" s="59"/>
      <c r="E18" s="511">
        <f>SUM(B29:E29)</f>
        <v>122.1</v>
      </c>
      <c r="F18" s="506">
        <f>E18</f>
        <v>122.1</v>
      </c>
      <c r="G18" s="512">
        <v>95.5</v>
      </c>
      <c r="H18" s="504">
        <f>SUM(G29:H29,D29:E29)</f>
        <v>74.400000000000006</v>
      </c>
      <c r="I18" s="504">
        <v>120.9</v>
      </c>
      <c r="J18" s="504">
        <v>153</v>
      </c>
      <c r="K18" s="506">
        <f>J18</f>
        <v>153</v>
      </c>
      <c r="L18" s="512">
        <v>129.80000000000001</v>
      </c>
      <c r="M18" s="504">
        <f>SUM(L29:M29,I29:J29)</f>
        <v>250</v>
      </c>
      <c r="N18" s="504">
        <f>SUM(L29:N29,J29)</f>
        <v>297.89999999999998</v>
      </c>
    </row>
    <row r="19" spans="1:14" ht="14.25" customHeight="1" x14ac:dyDescent="0.2">
      <c r="A19" s="117" t="s">
        <v>320</v>
      </c>
      <c r="B19" s="45"/>
      <c r="C19" s="59"/>
      <c r="D19" s="59"/>
      <c r="E19" s="230">
        <f t="shared" ref="E19:N19" si="0">(E18/1000)/E17</f>
        <v>1.0999999999999999E-2</v>
      </c>
      <c r="F19" s="514">
        <f t="shared" si="0"/>
        <v>1.0999999999999999E-2</v>
      </c>
      <c r="G19" s="230">
        <f t="shared" si="0"/>
        <v>8.0000000000000002E-3</v>
      </c>
      <c r="H19" s="230">
        <f t="shared" si="0"/>
        <v>6.0000000000000001E-3</v>
      </c>
      <c r="I19" s="230">
        <f t="shared" si="0"/>
        <v>8.9999999999999993E-3</v>
      </c>
      <c r="J19" s="230">
        <f t="shared" si="0"/>
        <v>1.0999999999999999E-2</v>
      </c>
      <c r="K19" s="514">
        <f t="shared" si="0"/>
        <v>1.0999999999999999E-2</v>
      </c>
      <c r="L19" s="230">
        <f t="shared" si="0"/>
        <v>8.9999999999999993E-3</v>
      </c>
      <c r="M19" s="230">
        <f t="shared" si="0"/>
        <v>1.7000000000000001E-2</v>
      </c>
      <c r="N19" s="230">
        <f t="shared" si="0"/>
        <v>1.9E-2</v>
      </c>
    </row>
    <row r="20" spans="1:14" x14ac:dyDescent="0.2">
      <c r="A20" s="117"/>
      <c r="B20" s="45"/>
      <c r="C20" s="59"/>
      <c r="D20" s="59"/>
      <c r="E20" s="511"/>
      <c r="F20" s="506"/>
      <c r="G20" s="512"/>
      <c r="H20" s="504"/>
      <c r="I20" s="504"/>
      <c r="J20" s="504"/>
      <c r="K20" s="506"/>
      <c r="L20" s="504"/>
      <c r="M20" s="504"/>
      <c r="N20" s="504"/>
    </row>
    <row r="21" spans="1:14" ht="15" x14ac:dyDescent="0.25">
      <c r="A21" s="464" t="s">
        <v>311</v>
      </c>
      <c r="B21" s="499"/>
      <c r="C21" s="500"/>
      <c r="D21" s="500"/>
      <c r="E21" s="500"/>
      <c r="F21" s="515"/>
      <c r="G21" s="500"/>
      <c r="H21" s="500"/>
      <c r="I21" s="500"/>
      <c r="J21" s="500"/>
      <c r="K21" s="515"/>
      <c r="L21" s="500"/>
      <c r="M21" s="500"/>
      <c r="N21" s="500"/>
    </row>
    <row r="22" spans="1:14" ht="14.25" customHeight="1" x14ac:dyDescent="0.2">
      <c r="A22" s="117" t="s">
        <v>307</v>
      </c>
      <c r="B22" s="533">
        <v>106.3</v>
      </c>
      <c r="C22" s="516">
        <v>101.6</v>
      </c>
      <c r="D22" s="516">
        <v>104.9</v>
      </c>
      <c r="E22" s="516">
        <v>112</v>
      </c>
      <c r="F22" s="517">
        <v>424.9</v>
      </c>
      <c r="G22" s="516">
        <v>121.7</v>
      </c>
      <c r="H22" s="516">
        <v>103.1</v>
      </c>
      <c r="I22" s="516">
        <v>99.9</v>
      </c>
      <c r="J22" s="516">
        <v>150.30000000000001</v>
      </c>
      <c r="K22" s="517">
        <v>475.1</v>
      </c>
      <c r="L22" s="516">
        <v>132.1</v>
      </c>
      <c r="M22" s="516">
        <v>139.19999999999999</v>
      </c>
      <c r="N22" s="516">
        <v>135.19999999999999</v>
      </c>
    </row>
    <row r="23" spans="1:14" ht="14.25" customHeight="1" x14ac:dyDescent="0.2">
      <c r="A23" s="117" t="s">
        <v>314</v>
      </c>
      <c r="B23" s="533">
        <v>29</v>
      </c>
      <c r="C23" s="516">
        <v>47.9</v>
      </c>
      <c r="D23" s="516">
        <v>23.8</v>
      </c>
      <c r="E23" s="516">
        <v>132.6</v>
      </c>
      <c r="F23" s="518">
        <v>233.4</v>
      </c>
      <c r="G23" s="516">
        <v>87.7</v>
      </c>
      <c r="H23" s="516">
        <v>56.9</v>
      </c>
      <c r="I23" s="516">
        <v>67.5</v>
      </c>
      <c r="J23" s="516">
        <v>136.80000000000001</v>
      </c>
      <c r="K23" s="518">
        <v>348.8</v>
      </c>
      <c r="L23" s="516">
        <v>77.900000000000006</v>
      </c>
      <c r="M23" s="516">
        <v>103.1</v>
      </c>
      <c r="N23" s="516">
        <v>87.3</v>
      </c>
    </row>
    <row r="24" spans="1:14" ht="14.25" customHeight="1" x14ac:dyDescent="0.2">
      <c r="A24" s="117" t="s">
        <v>308</v>
      </c>
      <c r="B24" s="534">
        <v>-0.1</v>
      </c>
      <c r="C24" s="519">
        <v>0.1</v>
      </c>
      <c r="D24" s="519">
        <v>0.5</v>
      </c>
      <c r="E24" s="519">
        <v>1.9</v>
      </c>
      <c r="F24" s="520">
        <v>2.4</v>
      </c>
      <c r="G24" s="519">
        <v>2.1</v>
      </c>
      <c r="H24" s="519">
        <v>1.6</v>
      </c>
      <c r="I24" s="519">
        <v>2.2000000000000002</v>
      </c>
      <c r="J24" s="519">
        <v>1.7</v>
      </c>
      <c r="K24" s="520">
        <v>7.6</v>
      </c>
      <c r="L24" s="519">
        <v>1.1000000000000001</v>
      </c>
      <c r="M24" s="519">
        <v>1</v>
      </c>
      <c r="N24" s="519">
        <v>1.4</v>
      </c>
    </row>
    <row r="25" spans="1:14" ht="14.25" customHeight="1" x14ac:dyDescent="0.25">
      <c r="A25" s="535" t="s">
        <v>309</v>
      </c>
      <c r="B25" s="536">
        <v>135.19999999999999</v>
      </c>
      <c r="C25" s="530">
        <v>149.69999999999999</v>
      </c>
      <c r="D25" s="530">
        <v>129.19999999999999</v>
      </c>
      <c r="E25" s="530">
        <v>246.6</v>
      </c>
      <c r="F25" s="531">
        <v>660.6</v>
      </c>
      <c r="G25" s="530">
        <v>211.5</v>
      </c>
      <c r="H25" s="530">
        <v>161.6</v>
      </c>
      <c r="I25" s="530">
        <v>169.6</v>
      </c>
      <c r="J25" s="530">
        <v>288.8</v>
      </c>
      <c r="K25" s="531">
        <v>831.5</v>
      </c>
      <c r="L25" s="530">
        <v>211.1</v>
      </c>
      <c r="M25" s="530">
        <v>243.4</v>
      </c>
      <c r="N25" s="530">
        <v>223.8</v>
      </c>
    </row>
    <row r="26" spans="1:14" x14ac:dyDescent="0.2">
      <c r="A26" s="117"/>
      <c r="B26" s="533"/>
      <c r="C26" s="521"/>
      <c r="D26" s="521"/>
      <c r="E26" s="516"/>
      <c r="F26" s="522"/>
      <c r="G26" s="523"/>
      <c r="H26" s="524"/>
      <c r="I26" s="524"/>
      <c r="J26" s="524"/>
      <c r="K26" s="522"/>
      <c r="L26" s="524"/>
      <c r="M26" s="524"/>
      <c r="N26" s="524"/>
    </row>
    <row r="27" spans="1:14" ht="15" x14ac:dyDescent="0.25">
      <c r="A27" s="464" t="s">
        <v>312</v>
      </c>
      <c r="B27" s="525"/>
      <c r="C27" s="526"/>
      <c r="D27" s="526"/>
      <c r="E27" s="526"/>
      <c r="F27" s="527"/>
      <c r="G27" s="526"/>
      <c r="H27" s="526"/>
      <c r="I27" s="526"/>
      <c r="J27" s="526"/>
      <c r="K27" s="527"/>
      <c r="L27" s="526"/>
      <c r="M27" s="526"/>
      <c r="N27" s="526"/>
    </row>
    <row r="28" spans="1:14" ht="14.25" customHeight="1" x14ac:dyDescent="0.2">
      <c r="A28" s="117" t="s">
        <v>307</v>
      </c>
      <c r="B28" s="533">
        <v>39.6</v>
      </c>
      <c r="C28" s="516">
        <v>23.6</v>
      </c>
      <c r="D28" s="516">
        <v>25.8</v>
      </c>
      <c r="E28" s="516">
        <v>21</v>
      </c>
      <c r="F28" s="518">
        <v>110.1</v>
      </c>
      <c r="G28" s="516">
        <v>22.2</v>
      </c>
      <c r="H28" s="516">
        <v>32.5</v>
      </c>
      <c r="I28" s="516">
        <v>28.9</v>
      </c>
      <c r="J28" s="516">
        <v>56.2</v>
      </c>
      <c r="K28" s="518">
        <v>139.80000000000001</v>
      </c>
      <c r="L28" s="516">
        <v>68.8</v>
      </c>
      <c r="M28" s="516">
        <v>44.7</v>
      </c>
      <c r="N28" s="516">
        <v>48.7</v>
      </c>
    </row>
    <row r="29" spans="1:14" ht="14.25" customHeight="1" x14ac:dyDescent="0.2">
      <c r="A29" s="117" t="s">
        <v>317</v>
      </c>
      <c r="B29" s="533">
        <v>58.5</v>
      </c>
      <c r="C29" s="516">
        <v>20.8</v>
      </c>
      <c r="D29" s="516">
        <v>5.2</v>
      </c>
      <c r="E29" s="516">
        <v>37.6</v>
      </c>
      <c r="F29" s="518">
        <v>122.1</v>
      </c>
      <c r="G29" s="516">
        <v>32</v>
      </c>
      <c r="H29" s="516">
        <v>-0.4</v>
      </c>
      <c r="I29" s="516">
        <v>51.8</v>
      </c>
      <c r="J29" s="516">
        <v>69.7</v>
      </c>
      <c r="K29" s="518">
        <v>153</v>
      </c>
      <c r="L29" s="516">
        <v>8.8000000000000007</v>
      </c>
      <c r="M29" s="516">
        <v>119.7</v>
      </c>
      <c r="N29" s="516">
        <v>99.7</v>
      </c>
    </row>
    <row r="30" spans="1:14" ht="14.25" customHeight="1" x14ac:dyDescent="0.2">
      <c r="A30" s="117" t="s">
        <v>315</v>
      </c>
      <c r="B30" s="534">
        <v>-6</v>
      </c>
      <c r="C30" s="519">
        <v>-6.5</v>
      </c>
      <c r="D30" s="519">
        <v>-10.1</v>
      </c>
      <c r="E30" s="519">
        <v>-8.1999999999999993</v>
      </c>
      <c r="F30" s="520">
        <v>-30.9</v>
      </c>
      <c r="G30" s="519">
        <v>-11.1</v>
      </c>
      <c r="H30" s="519">
        <v>-7.5</v>
      </c>
      <c r="I30" s="519">
        <v>-9.3000000000000007</v>
      </c>
      <c r="J30" s="519">
        <v>-10.199999999999999</v>
      </c>
      <c r="K30" s="520">
        <v>-38.1</v>
      </c>
      <c r="L30" s="519">
        <v>-17</v>
      </c>
      <c r="M30" s="519">
        <v>-11</v>
      </c>
      <c r="N30" s="519">
        <v>-2.4</v>
      </c>
    </row>
    <row r="31" spans="1:14" ht="14.25" customHeight="1" x14ac:dyDescent="0.25">
      <c r="A31" s="535" t="s">
        <v>313</v>
      </c>
      <c r="B31" s="536">
        <v>92.1</v>
      </c>
      <c r="C31" s="530">
        <v>37.9</v>
      </c>
      <c r="D31" s="530">
        <v>20.9</v>
      </c>
      <c r="E31" s="530">
        <v>50.4</v>
      </c>
      <c r="F31" s="531">
        <v>201.3</v>
      </c>
      <c r="G31" s="530">
        <v>43</v>
      </c>
      <c r="H31" s="530">
        <v>24.7</v>
      </c>
      <c r="I31" s="530">
        <v>71.400000000000006</v>
      </c>
      <c r="J31" s="530">
        <v>115.6</v>
      </c>
      <c r="K31" s="531">
        <v>254.7</v>
      </c>
      <c r="L31" s="530">
        <v>60.6</v>
      </c>
      <c r="M31" s="530">
        <v>153.5</v>
      </c>
      <c r="N31" s="530">
        <v>146</v>
      </c>
    </row>
    <row r="32" spans="1:14" x14ac:dyDescent="0.2">
      <c r="A32" s="117"/>
      <c r="B32" s="529"/>
      <c r="F32" s="528"/>
      <c r="K32" s="528"/>
    </row>
    <row r="33" spans="1:14" ht="30" x14ac:dyDescent="0.25">
      <c r="A33" s="464" t="s">
        <v>316</v>
      </c>
      <c r="B33" s="525"/>
      <c r="C33" s="526"/>
      <c r="D33" s="526"/>
      <c r="E33" s="526"/>
      <c r="F33" s="527"/>
      <c r="G33" s="526"/>
      <c r="H33" s="526"/>
      <c r="I33" s="526"/>
      <c r="J33" s="526"/>
      <c r="K33" s="527"/>
      <c r="L33" s="526"/>
      <c r="M33" s="526"/>
      <c r="N33" s="526"/>
    </row>
    <row r="34" spans="1:14" ht="14.25" customHeight="1" x14ac:dyDescent="0.2">
      <c r="A34" s="117" t="s">
        <v>307</v>
      </c>
      <c r="B34" s="533"/>
      <c r="C34" s="516"/>
      <c r="D34" s="516"/>
      <c r="E34" s="516">
        <f>F34</f>
        <v>110.1</v>
      </c>
      <c r="F34" s="518">
        <f>SUM(F28)</f>
        <v>110.1</v>
      </c>
      <c r="G34" s="516">
        <v>92.7</v>
      </c>
      <c r="H34" s="516">
        <v>101.6</v>
      </c>
      <c r="I34" s="516">
        <v>104.7</v>
      </c>
      <c r="J34" s="516">
        <f>K28</f>
        <v>139.80000000000001</v>
      </c>
      <c r="K34" s="518">
        <f>K28</f>
        <v>139.80000000000001</v>
      </c>
      <c r="L34" s="516">
        <f>SUM(L28,H28:J28)</f>
        <v>186.4</v>
      </c>
      <c r="M34" s="516">
        <f>SUM(L28:M28,I28:J28)</f>
        <v>198.6</v>
      </c>
      <c r="N34" s="516">
        <f>SUM(L28:N28,J28)</f>
        <v>218.4</v>
      </c>
    </row>
    <row r="35" spans="1:14" ht="14.25" customHeight="1" x14ac:dyDescent="0.2">
      <c r="A35" s="117" t="s">
        <v>317</v>
      </c>
      <c r="B35" s="533"/>
      <c r="C35" s="516"/>
      <c r="D35" s="516"/>
      <c r="E35" s="516">
        <f t="shared" ref="E35:E37" si="1">F35</f>
        <v>122.1</v>
      </c>
      <c r="F35" s="518">
        <f t="shared" ref="F35:F37" si="2">SUM(F29)</f>
        <v>122.1</v>
      </c>
      <c r="G35" s="516">
        <v>95.5</v>
      </c>
      <c r="H35" s="516">
        <f t="shared" ref="H35:H37" si="3">SUM(G29:H29,D29:E29)</f>
        <v>74.400000000000006</v>
      </c>
      <c r="I35" s="516">
        <v>120.9</v>
      </c>
      <c r="J35" s="516">
        <f>K29</f>
        <v>153</v>
      </c>
      <c r="K35" s="518">
        <f>K29</f>
        <v>153</v>
      </c>
      <c r="L35" s="516">
        <v>129.80000000000001</v>
      </c>
      <c r="M35" s="516">
        <f t="shared" ref="M35:M37" si="4">SUM(L29:M29,I29:J29)</f>
        <v>250</v>
      </c>
      <c r="N35" s="516">
        <f t="shared" ref="N35:N37" si="5">SUM(L29:N29,J29)</f>
        <v>297.89999999999998</v>
      </c>
    </row>
    <row r="36" spans="1:14" ht="14.25" customHeight="1" x14ac:dyDescent="0.2">
      <c r="A36" s="117" t="s">
        <v>315</v>
      </c>
      <c r="B36" s="534"/>
      <c r="C36" s="519"/>
      <c r="D36" s="519"/>
      <c r="E36" s="519">
        <f t="shared" si="1"/>
        <v>-30.9</v>
      </c>
      <c r="F36" s="520">
        <f t="shared" si="2"/>
        <v>-30.9</v>
      </c>
      <c r="G36" s="519">
        <f t="shared" ref="G36:G37" si="6">SUM(G30,C30:E30)</f>
        <v>-35.9</v>
      </c>
      <c r="H36" s="519">
        <f t="shared" si="3"/>
        <v>-36.9</v>
      </c>
      <c r="I36" s="519">
        <f t="shared" ref="I36:I37" si="7">SUM(G30:I30,E30)</f>
        <v>-36.1</v>
      </c>
      <c r="J36" s="519">
        <f>K30</f>
        <v>-38.1</v>
      </c>
      <c r="K36" s="520">
        <f>K30</f>
        <v>-38.1</v>
      </c>
      <c r="L36" s="519">
        <f t="shared" ref="L36:L37" si="8">SUM(L30,H30:J30)</f>
        <v>-44</v>
      </c>
      <c r="M36" s="519">
        <f t="shared" si="4"/>
        <v>-47.5</v>
      </c>
      <c r="N36" s="519">
        <f t="shared" si="5"/>
        <v>-40.6</v>
      </c>
    </row>
    <row r="37" spans="1:14" ht="14.25" customHeight="1" x14ac:dyDescent="0.25">
      <c r="A37" s="535" t="s">
        <v>313</v>
      </c>
      <c r="B37" s="536"/>
      <c r="C37" s="530"/>
      <c r="D37" s="530"/>
      <c r="E37" s="530">
        <f t="shared" si="1"/>
        <v>201.3</v>
      </c>
      <c r="F37" s="531">
        <f t="shared" si="2"/>
        <v>201.3</v>
      </c>
      <c r="G37" s="530">
        <f t="shared" si="6"/>
        <v>152.19999999999999</v>
      </c>
      <c r="H37" s="530">
        <f t="shared" si="3"/>
        <v>139</v>
      </c>
      <c r="I37" s="530">
        <f t="shared" si="7"/>
        <v>189.5</v>
      </c>
      <c r="J37" s="530">
        <f>K31</f>
        <v>254.7</v>
      </c>
      <c r="K37" s="531">
        <f>K31</f>
        <v>254.7</v>
      </c>
      <c r="L37" s="530">
        <f t="shared" si="8"/>
        <v>272.3</v>
      </c>
      <c r="M37" s="530">
        <f t="shared" si="4"/>
        <v>401.1</v>
      </c>
      <c r="N37" s="530">
        <f t="shared" si="5"/>
        <v>475.7</v>
      </c>
    </row>
    <row r="38" spans="1:14" x14ac:dyDescent="0.2">
      <c r="A38" s="93"/>
    </row>
    <row r="39" spans="1:14" x14ac:dyDescent="0.2">
      <c r="A39" s="474" t="s">
        <v>107</v>
      </c>
    </row>
    <row r="40" spans="1:14" x14ac:dyDescent="0.2">
      <c r="A40" s="474" t="s">
        <v>108</v>
      </c>
    </row>
    <row r="41" spans="1:14" x14ac:dyDescent="0.2">
      <c r="A41" s="474" t="s">
        <v>109</v>
      </c>
    </row>
    <row r="42" spans="1:14" x14ac:dyDescent="0.2">
      <c r="A42" s="474" t="s">
        <v>110</v>
      </c>
    </row>
    <row r="43" spans="1:14" x14ac:dyDescent="0.2">
      <c r="A43" s="474" t="s">
        <v>321</v>
      </c>
    </row>
    <row r="44" spans="1:14" x14ac:dyDescent="0.2">
      <c r="A44" s="474" t="s">
        <v>318</v>
      </c>
    </row>
  </sheetData>
  <pageMargins left="0.2" right="0.2" top="0.75" bottom="0.5" header="0.3" footer="0.3"/>
  <pageSetup paperSize="5" orientation="landscape" r:id="rId1"/>
  <ignoredErrors>
    <ignoredError sqref="E17 E18:F18 J17 K18 H18 M18:N18"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F32C-22B3-4D90-93FD-2F7D89AD7DE1}">
  <sheetPr>
    <tabColor theme="2" tint="-0.499984740745262"/>
  </sheetPr>
  <dimension ref="A1:W133"/>
  <sheetViews>
    <sheetView showGridLines="0" zoomScaleNormal="100" zoomScaleSheetLayoutView="100" workbookViewId="0">
      <pane xSplit="1" ySplit="3" topLeftCell="B4" activePane="bottomRight" state="frozen"/>
      <selection pane="topRight" activeCell="B1" sqref="B1"/>
      <selection pane="bottomLeft" activeCell="A4" sqref="A4"/>
      <selection pane="bottomRight" activeCell="L65" sqref="L65"/>
    </sheetView>
  </sheetViews>
  <sheetFormatPr defaultColWidth="9.140625" defaultRowHeight="14.25" x14ac:dyDescent="0.2"/>
  <cols>
    <col min="1" max="1" width="58.140625" style="9" customWidth="1"/>
    <col min="2" max="5" width="9.7109375" style="5" customWidth="1"/>
    <col min="6" max="6" width="10.7109375" style="5" customWidth="1"/>
    <col min="7" max="7" width="9.140625" style="5"/>
    <col min="8" max="10" width="10" style="5" customWidth="1"/>
    <col min="11" max="11" width="10.42578125" style="5" bestFit="1" customWidth="1"/>
    <col min="12" max="12" width="10" style="5" customWidth="1"/>
    <col min="13" max="16384" width="9.140625" style="5"/>
  </cols>
  <sheetData>
    <row r="1" spans="1:23" ht="15" x14ac:dyDescent="0.25">
      <c r="A1" s="242" t="s">
        <v>111</v>
      </c>
      <c r="B1" s="163"/>
      <c r="M1" s="49"/>
      <c r="N1" s="49"/>
    </row>
    <row r="2" spans="1:23" x14ac:dyDescent="0.2">
      <c r="A2" s="4" t="s">
        <v>40</v>
      </c>
    </row>
    <row r="3" spans="1:23" s="51" customFormat="1" ht="15" x14ac:dyDescent="0.25">
      <c r="A3" s="461"/>
      <c r="B3" s="347" t="s">
        <v>66</v>
      </c>
      <c r="C3" s="194" t="s">
        <v>67</v>
      </c>
      <c r="D3" s="194" t="s">
        <v>68</v>
      </c>
      <c r="E3" s="194" t="s">
        <v>69</v>
      </c>
      <c r="F3" s="348">
        <v>2019</v>
      </c>
      <c r="G3" s="347" t="s">
        <v>70</v>
      </c>
      <c r="H3" s="194" t="s">
        <v>71</v>
      </c>
      <c r="I3" s="194" t="s">
        <v>72</v>
      </c>
      <c r="J3" s="194" t="s">
        <v>73</v>
      </c>
      <c r="K3" s="348">
        <v>2020</v>
      </c>
      <c r="L3" s="194" t="s">
        <v>74</v>
      </c>
      <c r="M3" s="194" t="s">
        <v>75</v>
      </c>
      <c r="N3" s="194" t="s">
        <v>76</v>
      </c>
    </row>
    <row r="4" spans="1:23" s="51" customFormat="1" ht="15" x14ac:dyDescent="0.25">
      <c r="A4" s="339" t="s">
        <v>112</v>
      </c>
      <c r="B4" s="462"/>
      <c r="C4" s="463"/>
      <c r="D4" s="463"/>
      <c r="E4" s="344"/>
      <c r="F4" s="346"/>
      <c r="G4" s="463"/>
      <c r="H4" s="463"/>
      <c r="I4" s="463"/>
      <c r="J4" s="463"/>
      <c r="K4" s="346"/>
      <c r="L4" s="463"/>
      <c r="M4" s="463"/>
      <c r="N4" s="463"/>
    </row>
    <row r="5" spans="1:23" ht="15" x14ac:dyDescent="0.25">
      <c r="A5" s="214" t="s">
        <v>84</v>
      </c>
      <c r="B5" s="97">
        <v>3075.2</v>
      </c>
      <c r="C5" s="102">
        <v>3533.9</v>
      </c>
      <c r="D5" s="102">
        <v>3631.5</v>
      </c>
      <c r="E5" s="102">
        <v>4439.3</v>
      </c>
      <c r="F5" s="111">
        <v>14679.9</v>
      </c>
      <c r="G5" s="98">
        <v>3431.3</v>
      </c>
      <c r="H5" s="98">
        <v>2987.7</v>
      </c>
      <c r="I5" s="98">
        <v>3248.5</v>
      </c>
      <c r="J5" s="98">
        <v>4123</v>
      </c>
      <c r="K5" s="111">
        <v>13790.5</v>
      </c>
      <c r="L5" s="98">
        <v>3359</v>
      </c>
      <c r="M5" s="98">
        <v>3911.7</v>
      </c>
      <c r="N5" s="98">
        <v>4173</v>
      </c>
      <c r="O5" s="175"/>
      <c r="P5" s="175"/>
      <c r="Q5" s="175"/>
      <c r="R5" s="175"/>
      <c r="S5" s="6"/>
      <c r="T5" s="6"/>
      <c r="U5" s="6"/>
      <c r="V5" s="6"/>
      <c r="W5" s="6"/>
    </row>
    <row r="6" spans="1:23" x14ac:dyDescent="0.2">
      <c r="A6" s="302" t="s">
        <v>16</v>
      </c>
      <c r="B6" s="100">
        <v>2060.3000000000002</v>
      </c>
      <c r="C6" s="101">
        <v>2180.1999999999998</v>
      </c>
      <c r="D6" s="101">
        <v>2293.6</v>
      </c>
      <c r="E6" s="101">
        <v>2680.1</v>
      </c>
      <c r="F6" s="112">
        <v>9214.2000000000007</v>
      </c>
      <c r="G6" s="101">
        <v>2457.9</v>
      </c>
      <c r="H6" s="101">
        <v>2393.6999999999998</v>
      </c>
      <c r="I6" s="101">
        <v>2396.6</v>
      </c>
      <c r="J6" s="101">
        <v>2787.5</v>
      </c>
      <c r="K6" s="112">
        <v>10035.700000000001</v>
      </c>
      <c r="L6" s="101">
        <v>2579.9</v>
      </c>
      <c r="M6" s="101">
        <v>2546.9</v>
      </c>
      <c r="N6" s="101">
        <v>2625.3</v>
      </c>
      <c r="O6" s="175"/>
      <c r="P6" s="175"/>
      <c r="Q6" s="175"/>
      <c r="R6" s="175"/>
      <c r="S6" s="6"/>
      <c r="T6" s="6"/>
      <c r="U6" s="6"/>
      <c r="V6" s="6"/>
      <c r="W6" s="6"/>
    </row>
    <row r="7" spans="1:23" ht="15" x14ac:dyDescent="0.25">
      <c r="A7" s="303" t="s">
        <v>17</v>
      </c>
      <c r="B7" s="97">
        <v>5135.5</v>
      </c>
      <c r="C7" s="102">
        <v>5714.1</v>
      </c>
      <c r="D7" s="102">
        <v>5925.1</v>
      </c>
      <c r="E7" s="102">
        <v>7119.4</v>
      </c>
      <c r="F7" s="304">
        <v>23894.1</v>
      </c>
      <c r="G7" s="98">
        <v>5889.2</v>
      </c>
      <c r="H7" s="98">
        <v>5381.4</v>
      </c>
      <c r="I7" s="98">
        <v>5645.1</v>
      </c>
      <c r="J7" s="98">
        <v>6910.5</v>
      </c>
      <c r="K7" s="304">
        <v>23826.2</v>
      </c>
      <c r="L7" s="98">
        <v>5938.9</v>
      </c>
      <c r="M7" s="98">
        <v>6458.6</v>
      </c>
      <c r="N7" s="98">
        <v>6798.3</v>
      </c>
      <c r="O7" s="6"/>
    </row>
    <row r="8" spans="1:23" ht="3" customHeight="1" x14ac:dyDescent="0.2">
      <c r="A8" s="291"/>
      <c r="B8" s="103"/>
      <c r="C8" s="104"/>
      <c r="D8" s="104"/>
      <c r="E8" s="104"/>
      <c r="F8" s="109"/>
      <c r="G8" s="105"/>
      <c r="H8" s="105"/>
      <c r="I8" s="105"/>
      <c r="J8" s="105"/>
      <c r="K8" s="109"/>
      <c r="L8" s="105"/>
      <c r="M8" s="105"/>
      <c r="N8" s="105"/>
      <c r="O8" s="6"/>
    </row>
    <row r="9" spans="1:23" x14ac:dyDescent="0.2">
      <c r="A9" s="291" t="s">
        <v>18</v>
      </c>
      <c r="B9" s="103">
        <v>4022</v>
      </c>
      <c r="C9" s="104">
        <v>4445.8</v>
      </c>
      <c r="D9" s="104">
        <v>4687.3</v>
      </c>
      <c r="E9" s="104">
        <v>5533.8</v>
      </c>
      <c r="F9" s="109">
        <v>18688.900000000001</v>
      </c>
      <c r="G9" s="105">
        <v>4712.7</v>
      </c>
      <c r="H9" s="105">
        <v>4399.5</v>
      </c>
      <c r="I9" s="105">
        <v>4564.6000000000004</v>
      </c>
      <c r="J9" s="105">
        <v>5370.8</v>
      </c>
      <c r="K9" s="109">
        <v>19047.599999999999</v>
      </c>
      <c r="L9" s="105">
        <v>4719.5</v>
      </c>
      <c r="M9" s="105">
        <v>5016.7</v>
      </c>
      <c r="N9" s="105">
        <v>5258.9</v>
      </c>
      <c r="O9" s="6"/>
      <c r="S9" s="6"/>
      <c r="T9" s="6"/>
      <c r="U9" s="6"/>
      <c r="V9" s="6"/>
      <c r="W9" s="6"/>
    </row>
    <row r="10" spans="1:23" x14ac:dyDescent="0.2">
      <c r="A10" s="291" t="s">
        <v>19</v>
      </c>
      <c r="B10" s="103">
        <v>792.9</v>
      </c>
      <c r="C10" s="104">
        <v>877.4</v>
      </c>
      <c r="D10" s="104">
        <v>809.6</v>
      </c>
      <c r="E10" s="104">
        <v>956.1</v>
      </c>
      <c r="F10" s="109">
        <v>3436</v>
      </c>
      <c r="G10" s="105">
        <v>790.1</v>
      </c>
      <c r="H10" s="105">
        <v>770.8</v>
      </c>
      <c r="I10" s="105">
        <v>794.2</v>
      </c>
      <c r="J10" s="105">
        <v>951.1</v>
      </c>
      <c r="K10" s="109">
        <v>3306.2</v>
      </c>
      <c r="L10" s="105">
        <v>828.3</v>
      </c>
      <c r="M10" s="105">
        <v>957.2</v>
      </c>
      <c r="N10" s="105">
        <v>1025.7</v>
      </c>
      <c r="O10" s="6"/>
      <c r="S10" s="6"/>
      <c r="T10" s="6"/>
      <c r="U10" s="6"/>
      <c r="V10" s="6"/>
      <c r="W10" s="6"/>
    </row>
    <row r="11" spans="1:23" x14ac:dyDescent="0.2">
      <c r="A11" s="291" t="s">
        <v>20</v>
      </c>
      <c r="B11" s="103">
        <v>105.8</v>
      </c>
      <c r="C11" s="104">
        <v>106.5</v>
      </c>
      <c r="D11" s="104">
        <v>111.6</v>
      </c>
      <c r="E11" s="104">
        <v>115.4</v>
      </c>
      <c r="F11" s="109">
        <v>439.3</v>
      </c>
      <c r="G11" s="105">
        <v>113.8</v>
      </c>
      <c r="H11" s="105">
        <v>116.4</v>
      </c>
      <c r="I11" s="105">
        <v>127.7</v>
      </c>
      <c r="J11" s="105">
        <v>143.80000000000001</v>
      </c>
      <c r="K11" s="109">
        <v>501.7</v>
      </c>
      <c r="L11" s="105">
        <v>122.1</v>
      </c>
      <c r="M11" s="105">
        <v>119.1</v>
      </c>
      <c r="N11" s="105">
        <v>122.6</v>
      </c>
      <c r="O11" s="6"/>
      <c r="S11" s="6"/>
      <c r="T11" s="6"/>
      <c r="U11" s="6"/>
      <c r="V11" s="6"/>
      <c r="W11" s="6"/>
    </row>
    <row r="12" spans="1:23" x14ac:dyDescent="0.2">
      <c r="A12" s="302" t="s">
        <v>21</v>
      </c>
      <c r="B12" s="100">
        <v>89</v>
      </c>
      <c r="C12" s="101">
        <v>0</v>
      </c>
      <c r="D12" s="101">
        <v>0</v>
      </c>
      <c r="E12" s="101">
        <v>0.8</v>
      </c>
      <c r="F12" s="112">
        <v>89.8</v>
      </c>
      <c r="G12" s="101">
        <v>75.2</v>
      </c>
      <c r="H12" s="101">
        <v>0</v>
      </c>
      <c r="I12" s="101">
        <v>0</v>
      </c>
      <c r="J12" s="101">
        <v>13.5</v>
      </c>
      <c r="K12" s="112">
        <v>88.7</v>
      </c>
      <c r="L12" s="101">
        <v>0</v>
      </c>
      <c r="M12" s="101">
        <v>0</v>
      </c>
      <c r="N12" s="101">
        <v>0</v>
      </c>
      <c r="O12" s="6"/>
      <c r="S12" s="6"/>
      <c r="T12" s="6"/>
      <c r="U12" s="6"/>
      <c r="V12" s="6"/>
      <c r="W12" s="6"/>
    </row>
    <row r="13" spans="1:23" x14ac:dyDescent="0.2">
      <c r="A13" s="291" t="s">
        <v>22</v>
      </c>
      <c r="B13" s="103">
        <v>5009.7</v>
      </c>
      <c r="C13" s="104">
        <v>5429.7</v>
      </c>
      <c r="D13" s="104">
        <v>5608.5</v>
      </c>
      <c r="E13" s="104">
        <v>6606.1</v>
      </c>
      <c r="F13" s="109">
        <v>22654</v>
      </c>
      <c r="G13" s="105">
        <v>5691.8</v>
      </c>
      <c r="H13" s="105">
        <v>5286.7</v>
      </c>
      <c r="I13" s="105">
        <v>5486.5</v>
      </c>
      <c r="J13" s="105">
        <v>6479.2</v>
      </c>
      <c r="K13" s="109">
        <v>22944.2</v>
      </c>
      <c r="L13" s="105">
        <v>5669.9</v>
      </c>
      <c r="M13" s="105">
        <v>6093</v>
      </c>
      <c r="N13" s="105">
        <v>6407.2</v>
      </c>
      <c r="O13" s="6"/>
      <c r="S13" s="6"/>
      <c r="T13" s="6"/>
      <c r="U13" s="6"/>
      <c r="V13" s="6"/>
      <c r="W13" s="6"/>
    </row>
    <row r="14" spans="1:23" ht="3.75" customHeight="1" x14ac:dyDescent="0.2">
      <c r="A14" s="291"/>
      <c r="B14" s="103"/>
      <c r="C14" s="104"/>
      <c r="D14" s="104"/>
      <c r="E14" s="104"/>
      <c r="F14" s="109"/>
      <c r="G14" s="105"/>
      <c r="H14" s="105"/>
      <c r="I14" s="105"/>
      <c r="J14" s="105"/>
      <c r="K14" s="109"/>
      <c r="L14" s="105"/>
      <c r="M14" s="105"/>
      <c r="N14" s="105"/>
      <c r="O14" s="6"/>
      <c r="S14" s="6"/>
      <c r="T14" s="6"/>
      <c r="U14" s="6"/>
      <c r="V14" s="6"/>
      <c r="W14" s="6"/>
    </row>
    <row r="15" spans="1:23" x14ac:dyDescent="0.2">
      <c r="A15" s="291" t="s">
        <v>113</v>
      </c>
      <c r="B15" s="103">
        <v>19.2</v>
      </c>
      <c r="C15" s="104">
        <v>0</v>
      </c>
      <c r="D15" s="104">
        <v>0</v>
      </c>
      <c r="E15" s="104">
        <v>0.5</v>
      </c>
      <c r="F15" s="109">
        <v>19.7</v>
      </c>
      <c r="G15" s="105">
        <v>22.8</v>
      </c>
      <c r="H15" s="104">
        <v>-0.5</v>
      </c>
      <c r="I15" s="104">
        <v>52.8</v>
      </c>
      <c r="J15" s="104">
        <v>12.7</v>
      </c>
      <c r="K15" s="109">
        <v>87.8</v>
      </c>
      <c r="L15" s="105">
        <v>0.2</v>
      </c>
      <c r="M15" s="105">
        <v>0.9</v>
      </c>
      <c r="N15" s="105">
        <v>18.5</v>
      </c>
      <c r="O15" s="6"/>
      <c r="S15" s="6"/>
      <c r="T15" s="6"/>
      <c r="U15" s="6"/>
      <c r="V15" s="6"/>
      <c r="W15" s="6"/>
    </row>
    <row r="16" spans="1:23" ht="3" customHeight="1" x14ac:dyDescent="0.2">
      <c r="A16" s="291"/>
      <c r="B16" s="103"/>
      <c r="C16" s="104"/>
      <c r="D16" s="104"/>
      <c r="E16" s="104"/>
      <c r="F16" s="109"/>
      <c r="G16" s="105"/>
      <c r="H16" s="104"/>
      <c r="I16" s="104"/>
      <c r="J16" s="104"/>
      <c r="K16" s="109"/>
      <c r="L16" s="105"/>
      <c r="M16" s="105"/>
      <c r="N16" s="105"/>
      <c r="O16" s="6"/>
      <c r="S16" s="6"/>
      <c r="T16" s="6"/>
      <c r="U16" s="6"/>
      <c r="V16" s="6"/>
      <c r="W16" s="6"/>
    </row>
    <row r="17" spans="1:23" x14ac:dyDescent="0.2">
      <c r="A17" s="291" t="s">
        <v>24</v>
      </c>
      <c r="B17" s="103">
        <v>145</v>
      </c>
      <c r="C17" s="104">
        <v>284.39999999999998</v>
      </c>
      <c r="D17" s="104">
        <v>316.60000000000002</v>
      </c>
      <c r="E17" s="104">
        <v>513.79999999999995</v>
      </c>
      <c r="F17" s="109">
        <v>1259.8</v>
      </c>
      <c r="G17" s="105">
        <v>220.2</v>
      </c>
      <c r="H17" s="104">
        <v>94.2</v>
      </c>
      <c r="I17" s="104">
        <v>211.4</v>
      </c>
      <c r="J17" s="104">
        <v>444</v>
      </c>
      <c r="K17" s="109">
        <v>969.8</v>
      </c>
      <c r="L17" s="105">
        <v>269.2</v>
      </c>
      <c r="M17" s="105">
        <v>366.5</v>
      </c>
      <c r="N17" s="105">
        <v>409.6</v>
      </c>
      <c r="O17" s="6"/>
      <c r="S17" s="6"/>
      <c r="T17" s="6"/>
      <c r="U17" s="6"/>
      <c r="V17" s="6"/>
      <c r="W17" s="6"/>
    </row>
    <row r="18" spans="1:23" ht="3.75" customHeight="1" x14ac:dyDescent="0.2">
      <c r="A18" s="291"/>
      <c r="B18" s="103"/>
      <c r="C18" s="104"/>
      <c r="D18" s="104"/>
      <c r="E18" s="104"/>
      <c r="F18" s="109"/>
      <c r="G18" s="105"/>
      <c r="H18" s="104"/>
      <c r="I18" s="104"/>
      <c r="J18" s="104"/>
      <c r="K18" s="109"/>
      <c r="L18" s="105"/>
      <c r="M18" s="105"/>
      <c r="N18" s="105"/>
      <c r="O18" s="6"/>
      <c r="S18" s="6"/>
      <c r="T18" s="6"/>
      <c r="U18" s="6"/>
      <c r="V18" s="6"/>
      <c r="W18" s="6"/>
    </row>
    <row r="19" spans="1:23" x14ac:dyDescent="0.2">
      <c r="A19" s="291" t="s">
        <v>25</v>
      </c>
      <c r="B19" s="103">
        <v>72.7</v>
      </c>
      <c r="C19" s="104">
        <v>21.8</v>
      </c>
      <c r="D19" s="104">
        <v>25.8</v>
      </c>
      <c r="E19" s="104">
        <v>40.700000000000003</v>
      </c>
      <c r="F19" s="109">
        <v>161</v>
      </c>
      <c r="G19" s="105">
        <v>20.6</v>
      </c>
      <c r="H19" s="104">
        <v>19.5</v>
      </c>
      <c r="I19" s="104">
        <v>32.4</v>
      </c>
      <c r="J19" s="104">
        <v>53.7</v>
      </c>
      <c r="K19" s="109">
        <v>126.2</v>
      </c>
      <c r="L19" s="105">
        <v>83.5</v>
      </c>
      <c r="M19" s="105">
        <v>212.1</v>
      </c>
      <c r="N19" s="105">
        <v>163.80000000000001</v>
      </c>
      <c r="O19" s="6"/>
      <c r="S19" s="6"/>
      <c r="T19" s="6"/>
      <c r="U19" s="6"/>
      <c r="V19" s="6"/>
      <c r="W19" s="6"/>
    </row>
    <row r="20" spans="1:23" x14ac:dyDescent="0.2">
      <c r="A20" s="291" t="s">
        <v>114</v>
      </c>
      <c r="B20" s="103">
        <v>20.8</v>
      </c>
      <c r="C20" s="104">
        <v>4.3</v>
      </c>
      <c r="D20" s="104">
        <v>0.9</v>
      </c>
      <c r="E20" s="104">
        <v>2.7</v>
      </c>
      <c r="F20" s="109">
        <v>28.7</v>
      </c>
      <c r="G20" s="105">
        <v>-0.1</v>
      </c>
      <c r="H20" s="104">
        <v>5.2</v>
      </c>
      <c r="I20" s="104">
        <v>7.9</v>
      </c>
      <c r="J20" s="104">
        <v>4.4000000000000004</v>
      </c>
      <c r="K20" s="109">
        <v>17.3</v>
      </c>
      <c r="L20" s="105">
        <v>2.7</v>
      </c>
      <c r="M20" s="105">
        <v>12</v>
      </c>
      <c r="N20" s="105">
        <v>7.7</v>
      </c>
      <c r="O20" s="6"/>
      <c r="S20" s="6"/>
      <c r="T20" s="6"/>
      <c r="U20" s="6"/>
      <c r="V20" s="6"/>
      <c r="W20" s="6"/>
    </row>
    <row r="21" spans="1:23" ht="28.5" x14ac:dyDescent="0.2">
      <c r="A21" s="291" t="s">
        <v>115</v>
      </c>
      <c r="B21" s="107">
        <v>6.4</v>
      </c>
      <c r="C21" s="108">
        <v>-0.3</v>
      </c>
      <c r="D21" s="108">
        <v>1.4</v>
      </c>
      <c r="E21" s="108">
        <v>1.5</v>
      </c>
      <c r="F21" s="305">
        <v>9</v>
      </c>
      <c r="G21" s="306">
        <v>1.3</v>
      </c>
      <c r="H21" s="108">
        <v>0.2</v>
      </c>
      <c r="I21" s="108">
        <v>0.7</v>
      </c>
      <c r="J21" s="108">
        <v>1.7</v>
      </c>
      <c r="K21" s="305">
        <v>3.8</v>
      </c>
      <c r="L21" s="306">
        <v>2.8</v>
      </c>
      <c r="M21" s="306">
        <v>0.8</v>
      </c>
      <c r="N21" s="306">
        <v>0.9</v>
      </c>
      <c r="O21" s="6"/>
      <c r="S21" s="6"/>
      <c r="T21" s="6"/>
      <c r="U21" s="6"/>
      <c r="V21" s="6"/>
      <c r="W21" s="6"/>
    </row>
    <row r="22" spans="1:23" ht="3.75" customHeight="1" x14ac:dyDescent="0.2">
      <c r="A22" s="291"/>
      <c r="B22" s="103"/>
      <c r="C22" s="104"/>
      <c r="D22" s="104"/>
      <c r="E22" s="104"/>
      <c r="F22" s="109"/>
      <c r="G22" s="105"/>
      <c r="H22" s="105"/>
      <c r="I22" s="105"/>
      <c r="J22" s="105"/>
      <c r="K22" s="109"/>
      <c r="L22" s="105"/>
      <c r="M22" s="105"/>
      <c r="N22" s="105"/>
      <c r="O22" s="6"/>
      <c r="S22" s="6"/>
      <c r="T22" s="6"/>
      <c r="U22" s="6"/>
      <c r="V22" s="6"/>
      <c r="W22" s="6"/>
    </row>
    <row r="23" spans="1:23" x14ac:dyDescent="0.2">
      <c r="A23" s="291" t="s">
        <v>59</v>
      </c>
      <c r="B23" s="103">
        <v>105.8</v>
      </c>
      <c r="C23" s="104">
        <v>106.5</v>
      </c>
      <c r="D23" s="104">
        <v>111.6</v>
      </c>
      <c r="E23" s="104">
        <v>115.4</v>
      </c>
      <c r="F23" s="109">
        <v>439.3</v>
      </c>
      <c r="G23" s="105">
        <v>113.8</v>
      </c>
      <c r="H23" s="105">
        <v>116.4</v>
      </c>
      <c r="I23" s="105">
        <v>127.7</v>
      </c>
      <c r="J23" s="105">
        <v>143.80000000000001</v>
      </c>
      <c r="K23" s="109">
        <v>501.7</v>
      </c>
      <c r="L23" s="105">
        <v>122.1</v>
      </c>
      <c r="M23" s="105">
        <v>119.1</v>
      </c>
      <c r="N23" s="105">
        <v>122.6</v>
      </c>
      <c r="O23" s="6"/>
      <c r="S23" s="6"/>
      <c r="T23" s="6"/>
      <c r="U23" s="6"/>
      <c r="V23" s="6"/>
      <c r="W23" s="6"/>
    </row>
    <row r="24" spans="1:23" x14ac:dyDescent="0.2">
      <c r="A24" s="302" t="s">
        <v>116</v>
      </c>
      <c r="B24" s="100">
        <v>89</v>
      </c>
      <c r="C24" s="101">
        <v>0</v>
      </c>
      <c r="D24" s="101">
        <v>0</v>
      </c>
      <c r="E24" s="101">
        <v>0.8</v>
      </c>
      <c r="F24" s="112">
        <v>89.8</v>
      </c>
      <c r="G24" s="101">
        <v>75.2</v>
      </c>
      <c r="H24" s="101">
        <v>0</v>
      </c>
      <c r="I24" s="101">
        <v>0</v>
      </c>
      <c r="J24" s="101">
        <v>13.5</v>
      </c>
      <c r="K24" s="112">
        <v>88.7</v>
      </c>
      <c r="L24" s="101">
        <v>0</v>
      </c>
      <c r="M24" s="101">
        <v>0</v>
      </c>
      <c r="N24" s="101">
        <v>0</v>
      </c>
      <c r="O24" s="6"/>
      <c r="S24" s="6"/>
      <c r="T24" s="6"/>
      <c r="U24" s="6"/>
      <c r="V24" s="6"/>
      <c r="W24" s="6"/>
    </row>
    <row r="25" spans="1:23" ht="15" x14ac:dyDescent="0.25">
      <c r="A25" s="303" t="s">
        <v>35</v>
      </c>
      <c r="B25" s="97">
        <v>426.9</v>
      </c>
      <c r="C25" s="102">
        <v>417.3</v>
      </c>
      <c r="D25" s="102">
        <v>453.5</v>
      </c>
      <c r="E25" s="102">
        <v>671.9</v>
      </c>
      <c r="F25" s="111">
        <v>1969.6</v>
      </c>
      <c r="G25" s="98">
        <v>428.4</v>
      </c>
      <c r="H25" s="98">
        <v>235.1</v>
      </c>
      <c r="I25" s="98">
        <v>378.7</v>
      </c>
      <c r="J25" s="98">
        <v>657.7</v>
      </c>
      <c r="K25" s="111">
        <v>1699.9</v>
      </c>
      <c r="L25" s="98">
        <v>474.7</v>
      </c>
      <c r="M25" s="98">
        <v>708.9</v>
      </c>
      <c r="N25" s="98">
        <v>702.8</v>
      </c>
      <c r="O25" s="6"/>
      <c r="S25" s="6"/>
      <c r="T25" s="6"/>
      <c r="U25" s="6"/>
      <c r="V25" s="6"/>
      <c r="W25" s="6"/>
    </row>
    <row r="26" spans="1:23" ht="16.5" x14ac:dyDescent="0.2">
      <c r="A26" s="291" t="s">
        <v>275</v>
      </c>
      <c r="B26" s="103">
        <v>23.1</v>
      </c>
      <c r="C26" s="104">
        <v>51.2</v>
      </c>
      <c r="D26" s="104">
        <v>1.1000000000000001</v>
      </c>
      <c r="E26" s="104">
        <v>18.8</v>
      </c>
      <c r="F26" s="109">
        <v>94.2</v>
      </c>
      <c r="G26" s="105">
        <v>2</v>
      </c>
      <c r="H26" s="105">
        <v>32.200000000000003</v>
      </c>
      <c r="I26" s="105">
        <v>63.1</v>
      </c>
      <c r="J26" s="105">
        <v>95.3</v>
      </c>
      <c r="K26" s="109">
        <v>192.6</v>
      </c>
      <c r="L26" s="105">
        <v>16.399999999999999</v>
      </c>
      <c r="M26" s="105">
        <v>9.5</v>
      </c>
      <c r="N26" s="105">
        <v>33.299999999999997</v>
      </c>
      <c r="O26" s="6"/>
      <c r="S26" s="6"/>
      <c r="T26" s="6"/>
      <c r="U26" s="6"/>
      <c r="V26" s="6"/>
      <c r="W26" s="6"/>
    </row>
    <row r="27" spans="1:23" ht="15" x14ac:dyDescent="0.25">
      <c r="A27" s="487" t="s">
        <v>64</v>
      </c>
      <c r="B27" s="488">
        <v>450</v>
      </c>
      <c r="C27" s="490">
        <v>468.5</v>
      </c>
      <c r="D27" s="490">
        <v>454.6</v>
      </c>
      <c r="E27" s="490">
        <v>690.7</v>
      </c>
      <c r="F27" s="304">
        <v>2063.8000000000002</v>
      </c>
      <c r="G27" s="490">
        <v>430.4</v>
      </c>
      <c r="H27" s="490">
        <v>267.3</v>
      </c>
      <c r="I27" s="490">
        <v>441.8</v>
      </c>
      <c r="J27" s="490">
        <v>753</v>
      </c>
      <c r="K27" s="304">
        <v>1892.5</v>
      </c>
      <c r="L27" s="490">
        <v>491.1</v>
      </c>
      <c r="M27" s="490">
        <v>718.4</v>
      </c>
      <c r="N27" s="490">
        <v>736.1</v>
      </c>
      <c r="O27" s="6"/>
      <c r="S27" s="6"/>
      <c r="T27" s="6"/>
      <c r="U27" s="6"/>
      <c r="V27" s="6"/>
      <c r="W27" s="6"/>
    </row>
    <row r="28" spans="1:23" x14ac:dyDescent="0.2">
      <c r="A28" s="334" t="s">
        <v>117</v>
      </c>
      <c r="B28" s="322">
        <v>0.14599999999999999</v>
      </c>
      <c r="C28" s="323">
        <v>0.13300000000000001</v>
      </c>
      <c r="D28" s="323">
        <v>0.125</v>
      </c>
      <c r="E28" s="323">
        <v>0.156</v>
      </c>
      <c r="F28" s="324">
        <v>0.14099999999999999</v>
      </c>
      <c r="G28" s="325">
        <v>0.125</v>
      </c>
      <c r="H28" s="325">
        <v>8.8999999999999996E-2</v>
      </c>
      <c r="I28" s="325">
        <v>0.13600000000000001</v>
      </c>
      <c r="J28" s="325">
        <v>0.183</v>
      </c>
      <c r="K28" s="324">
        <v>0.13700000000000001</v>
      </c>
      <c r="L28" s="325">
        <v>0.14599999999999999</v>
      </c>
      <c r="M28" s="325">
        <v>0.184</v>
      </c>
      <c r="N28" s="325">
        <v>0.17599999999999999</v>
      </c>
      <c r="O28" s="6"/>
      <c r="S28" s="6"/>
      <c r="T28" s="6"/>
      <c r="U28" s="6"/>
      <c r="V28" s="6"/>
      <c r="W28" s="6"/>
    </row>
    <row r="29" spans="1:23" x14ac:dyDescent="0.2">
      <c r="A29" s="291"/>
      <c r="B29" s="187"/>
      <c r="C29" s="93"/>
      <c r="D29" s="93"/>
      <c r="E29" s="319"/>
      <c r="F29" s="88"/>
      <c r="G29" s="319"/>
      <c r="H29" s="93"/>
      <c r="I29" s="93"/>
      <c r="J29" s="93"/>
      <c r="K29" s="88"/>
      <c r="L29" s="93"/>
      <c r="M29" s="93"/>
      <c r="N29" s="93"/>
      <c r="O29" s="6"/>
      <c r="S29" s="6"/>
      <c r="T29" s="6"/>
      <c r="U29" s="6"/>
      <c r="V29" s="6"/>
      <c r="W29" s="6"/>
    </row>
    <row r="30" spans="1:23" ht="15" x14ac:dyDescent="0.2">
      <c r="A30" s="339" t="s">
        <v>77</v>
      </c>
      <c r="B30" s="343"/>
      <c r="C30" s="344"/>
      <c r="D30" s="344"/>
      <c r="E30" s="344"/>
      <c r="F30" s="346"/>
      <c r="G30" s="344"/>
      <c r="H30" s="344"/>
      <c r="I30" s="344"/>
      <c r="J30" s="344"/>
      <c r="K30" s="346"/>
      <c r="L30" s="344"/>
      <c r="M30" s="344"/>
      <c r="N30" s="344"/>
      <c r="O30" s="6"/>
    </row>
    <row r="31" spans="1:23" ht="15" x14ac:dyDescent="0.25">
      <c r="A31" s="214" t="s">
        <v>84</v>
      </c>
      <c r="B31" s="159">
        <v>1731.2</v>
      </c>
      <c r="C31" s="169">
        <v>2066.1999999999998</v>
      </c>
      <c r="D31" s="169">
        <v>2117.4</v>
      </c>
      <c r="E31" s="169">
        <v>2675.9</v>
      </c>
      <c r="F31" s="111">
        <v>8590.7000000000007</v>
      </c>
      <c r="G31" s="169">
        <v>1783.6</v>
      </c>
      <c r="H31" s="169">
        <v>1449.9</v>
      </c>
      <c r="I31" s="169">
        <v>1624.2</v>
      </c>
      <c r="J31" s="169">
        <v>2317.1</v>
      </c>
      <c r="K31" s="111">
        <v>7174.8</v>
      </c>
      <c r="L31" s="169">
        <v>1689.4</v>
      </c>
      <c r="M31" s="169">
        <v>2135.1</v>
      </c>
      <c r="N31" s="169">
        <v>2402.1999999999998</v>
      </c>
      <c r="O31" s="6"/>
    </row>
    <row r="32" spans="1:23" x14ac:dyDescent="0.2">
      <c r="A32" s="302" t="s">
        <v>16</v>
      </c>
      <c r="B32" s="18">
        <v>13.2</v>
      </c>
      <c r="C32" s="17">
        <v>17.3</v>
      </c>
      <c r="D32" s="17">
        <v>16.399999999999999</v>
      </c>
      <c r="E32" s="17">
        <v>16.899999999999999</v>
      </c>
      <c r="F32" s="112">
        <v>63.8</v>
      </c>
      <c r="G32" s="21">
        <v>19.100000000000001</v>
      </c>
      <c r="H32" s="21">
        <v>4.3</v>
      </c>
      <c r="I32" s="21">
        <v>5.8</v>
      </c>
      <c r="J32" s="21">
        <v>10.7</v>
      </c>
      <c r="K32" s="112">
        <v>39.9</v>
      </c>
      <c r="L32" s="21">
        <v>18.600000000000001</v>
      </c>
      <c r="M32" s="21">
        <v>1.9</v>
      </c>
      <c r="N32" s="21">
        <v>10</v>
      </c>
      <c r="O32" s="6"/>
    </row>
    <row r="33" spans="1:15" ht="15" x14ac:dyDescent="0.25">
      <c r="A33" s="303" t="s">
        <v>17</v>
      </c>
      <c r="B33" s="97">
        <v>1744.4</v>
      </c>
      <c r="C33" s="102">
        <v>2083.5</v>
      </c>
      <c r="D33" s="102">
        <v>2133.8000000000002</v>
      </c>
      <c r="E33" s="102">
        <v>2692.8</v>
      </c>
      <c r="F33" s="111">
        <v>8654.5</v>
      </c>
      <c r="G33" s="98">
        <v>1802.7</v>
      </c>
      <c r="H33" s="98">
        <v>1454.2</v>
      </c>
      <c r="I33" s="98">
        <v>1630</v>
      </c>
      <c r="J33" s="98">
        <v>2327.8000000000002</v>
      </c>
      <c r="K33" s="111">
        <v>7214.7</v>
      </c>
      <c r="L33" s="98">
        <v>1708</v>
      </c>
      <c r="M33" s="98">
        <v>2137</v>
      </c>
      <c r="N33" s="98">
        <v>2412.1999999999998</v>
      </c>
      <c r="O33" s="6"/>
    </row>
    <row r="34" spans="1:15" ht="3.75" customHeight="1" x14ac:dyDescent="0.2">
      <c r="A34" s="291"/>
      <c r="B34" s="103"/>
      <c r="C34" s="104"/>
      <c r="D34" s="276"/>
      <c r="E34" s="276"/>
      <c r="F34" s="109"/>
      <c r="G34" s="319"/>
      <c r="H34" s="93"/>
      <c r="I34" s="93"/>
      <c r="J34" s="93"/>
      <c r="K34" s="109"/>
      <c r="L34" s="93"/>
      <c r="M34" s="93"/>
      <c r="N34" s="93"/>
      <c r="O34" s="6"/>
    </row>
    <row r="35" spans="1:15" x14ac:dyDescent="0.2">
      <c r="A35" s="291" t="s">
        <v>18</v>
      </c>
      <c r="B35" s="103">
        <v>1010.1</v>
      </c>
      <c r="C35" s="104">
        <v>1237.9000000000001</v>
      </c>
      <c r="D35" s="104">
        <v>1281.8</v>
      </c>
      <c r="E35" s="276">
        <v>1600.6</v>
      </c>
      <c r="F35" s="109">
        <v>5130.3999999999996</v>
      </c>
      <c r="G35" s="77">
        <v>1054.2</v>
      </c>
      <c r="H35" s="77">
        <v>889.7</v>
      </c>
      <c r="I35" s="77">
        <v>986.7</v>
      </c>
      <c r="J35" s="77">
        <v>1382.8</v>
      </c>
      <c r="K35" s="109">
        <v>4313.3999999999996</v>
      </c>
      <c r="L35" s="77">
        <v>987.5</v>
      </c>
      <c r="M35" s="77">
        <v>1231.8</v>
      </c>
      <c r="N35" s="77">
        <v>1433.3</v>
      </c>
      <c r="O35" s="6"/>
    </row>
    <row r="36" spans="1:15" x14ac:dyDescent="0.2">
      <c r="A36" s="291" t="s">
        <v>19</v>
      </c>
      <c r="B36" s="103">
        <v>418</v>
      </c>
      <c r="C36" s="104">
        <v>453.8</v>
      </c>
      <c r="D36" s="104">
        <v>449.7</v>
      </c>
      <c r="E36" s="276">
        <v>515.29999999999995</v>
      </c>
      <c r="F36" s="109">
        <v>1836.8</v>
      </c>
      <c r="G36" s="77">
        <v>419.2</v>
      </c>
      <c r="H36" s="77">
        <v>376.4</v>
      </c>
      <c r="I36" s="77">
        <v>384.6</v>
      </c>
      <c r="J36" s="77">
        <v>489.4</v>
      </c>
      <c r="K36" s="109">
        <v>1669.6</v>
      </c>
      <c r="L36" s="77">
        <v>388.6</v>
      </c>
      <c r="M36" s="77">
        <v>443.6</v>
      </c>
      <c r="N36" s="77">
        <v>466.2</v>
      </c>
      <c r="O36" s="6"/>
    </row>
    <row r="37" spans="1:15" x14ac:dyDescent="0.2">
      <c r="A37" s="302" t="s">
        <v>20</v>
      </c>
      <c r="B37" s="100">
        <v>64.400000000000006</v>
      </c>
      <c r="C37" s="101">
        <v>67.2</v>
      </c>
      <c r="D37" s="101">
        <v>71.3</v>
      </c>
      <c r="E37" s="284">
        <v>72.400000000000006</v>
      </c>
      <c r="F37" s="112">
        <v>275.3</v>
      </c>
      <c r="G37" s="21">
        <v>70.7</v>
      </c>
      <c r="H37" s="21">
        <v>72.2</v>
      </c>
      <c r="I37" s="21">
        <v>80.400000000000006</v>
      </c>
      <c r="J37" s="21">
        <v>88.3</v>
      </c>
      <c r="K37" s="112">
        <v>311.60000000000002</v>
      </c>
      <c r="L37" s="21">
        <v>69.8</v>
      </c>
      <c r="M37" s="21">
        <v>74.2</v>
      </c>
      <c r="N37" s="21">
        <v>76.3</v>
      </c>
      <c r="O37" s="6"/>
    </row>
    <row r="38" spans="1:15" x14ac:dyDescent="0.2">
      <c r="A38" s="291" t="s">
        <v>22</v>
      </c>
      <c r="B38" s="106">
        <v>1492.5</v>
      </c>
      <c r="C38" s="184">
        <v>1758.9</v>
      </c>
      <c r="D38" s="104">
        <v>1802.8</v>
      </c>
      <c r="E38" s="104">
        <v>2188.3000000000002</v>
      </c>
      <c r="F38" s="109">
        <v>7242.5</v>
      </c>
      <c r="G38" s="105">
        <v>1544.1</v>
      </c>
      <c r="H38" s="105">
        <v>1338.3</v>
      </c>
      <c r="I38" s="105">
        <v>1451.7</v>
      </c>
      <c r="J38" s="105">
        <v>1960.5</v>
      </c>
      <c r="K38" s="109">
        <v>6294.6</v>
      </c>
      <c r="L38" s="105">
        <v>1445.9</v>
      </c>
      <c r="M38" s="105">
        <v>1749.6</v>
      </c>
      <c r="N38" s="105">
        <v>1975.8</v>
      </c>
      <c r="O38" s="6"/>
    </row>
    <row r="39" spans="1:15" ht="3.75" customHeight="1" x14ac:dyDescent="0.2">
      <c r="A39" s="291"/>
      <c r="B39" s="103"/>
      <c r="C39" s="104"/>
      <c r="D39" s="276"/>
      <c r="E39" s="276"/>
      <c r="F39" s="109"/>
      <c r="G39" s="319"/>
      <c r="H39" s="93"/>
      <c r="I39" s="93"/>
      <c r="J39" s="93"/>
      <c r="K39" s="109"/>
      <c r="L39" s="93"/>
      <c r="M39" s="93"/>
      <c r="N39" s="93"/>
      <c r="O39" s="6"/>
    </row>
    <row r="40" spans="1:15" x14ac:dyDescent="0.2">
      <c r="A40" s="291" t="s">
        <v>24</v>
      </c>
      <c r="B40" s="103">
        <v>251.9</v>
      </c>
      <c r="C40" s="184">
        <v>324.60000000000002</v>
      </c>
      <c r="D40" s="104">
        <v>331</v>
      </c>
      <c r="E40" s="104">
        <v>504.5</v>
      </c>
      <c r="F40" s="109">
        <v>1412</v>
      </c>
      <c r="G40" s="105">
        <v>258.60000000000002</v>
      </c>
      <c r="H40" s="105">
        <v>115.9</v>
      </c>
      <c r="I40" s="105">
        <v>178.3</v>
      </c>
      <c r="J40" s="105">
        <v>367.3</v>
      </c>
      <c r="K40" s="109">
        <v>920.1</v>
      </c>
      <c r="L40" s="105">
        <v>262.10000000000002</v>
      </c>
      <c r="M40" s="105">
        <v>387.4</v>
      </c>
      <c r="N40" s="105">
        <v>436.4</v>
      </c>
      <c r="O40" s="6"/>
    </row>
    <row r="41" spans="1:15" ht="2.25" customHeight="1" x14ac:dyDescent="0.2">
      <c r="A41" s="291"/>
      <c r="B41" s="103">
        <v>0</v>
      </c>
      <c r="C41" s="104">
        <v>0</v>
      </c>
      <c r="D41" s="276"/>
      <c r="E41" s="276"/>
      <c r="F41" s="109">
        <v>0</v>
      </c>
      <c r="G41" s="319"/>
      <c r="H41" s="93"/>
      <c r="I41" s="93"/>
      <c r="J41" s="93"/>
      <c r="K41" s="109">
        <v>0</v>
      </c>
      <c r="L41" s="93"/>
      <c r="M41" s="93"/>
      <c r="N41" s="93"/>
      <c r="O41" s="6"/>
    </row>
    <row r="42" spans="1:15" x14ac:dyDescent="0.2">
      <c r="A42" s="291" t="s">
        <v>57</v>
      </c>
      <c r="B42" s="103">
        <v>1</v>
      </c>
      <c r="C42" s="104">
        <v>1.7</v>
      </c>
      <c r="D42" s="104">
        <v>1.3</v>
      </c>
      <c r="E42" s="276">
        <v>-0.9</v>
      </c>
      <c r="F42" s="109">
        <v>3.1</v>
      </c>
      <c r="G42" s="77">
        <v>1</v>
      </c>
      <c r="H42" s="77">
        <v>1.3</v>
      </c>
      <c r="I42" s="77">
        <v>1.2</v>
      </c>
      <c r="J42" s="77">
        <v>1</v>
      </c>
      <c r="K42" s="109">
        <v>4.5</v>
      </c>
      <c r="L42" s="77">
        <v>0.7</v>
      </c>
      <c r="M42" s="77">
        <v>2.1</v>
      </c>
      <c r="N42" s="77">
        <v>19.5</v>
      </c>
      <c r="O42" s="6"/>
    </row>
    <row r="43" spans="1:15" x14ac:dyDescent="0.2">
      <c r="A43" s="291" t="s">
        <v>114</v>
      </c>
      <c r="B43" s="103">
        <v>0</v>
      </c>
      <c r="C43" s="104">
        <v>0</v>
      </c>
      <c r="D43" s="104">
        <v>0</v>
      </c>
      <c r="E43" s="276">
        <v>0</v>
      </c>
      <c r="F43" s="109">
        <v>0</v>
      </c>
      <c r="G43" s="77">
        <v>2.9</v>
      </c>
      <c r="H43" s="77">
        <v>0.2</v>
      </c>
      <c r="I43" s="77">
        <v>0.6</v>
      </c>
      <c r="J43" s="77">
        <v>0.3</v>
      </c>
      <c r="K43" s="109">
        <v>4</v>
      </c>
      <c r="L43" s="77">
        <v>0</v>
      </c>
      <c r="M43" s="77">
        <v>0.8</v>
      </c>
      <c r="N43" s="77">
        <v>-10.5</v>
      </c>
      <c r="O43" s="6"/>
    </row>
    <row r="44" spans="1:15" ht="28.5" x14ac:dyDescent="0.2">
      <c r="A44" s="291" t="s">
        <v>115</v>
      </c>
      <c r="B44" s="107">
        <v>-0.1</v>
      </c>
      <c r="C44" s="108">
        <v>0.1</v>
      </c>
      <c r="D44" s="108">
        <v>0.3</v>
      </c>
      <c r="E44" s="280">
        <v>0.5</v>
      </c>
      <c r="F44" s="305">
        <v>0.8</v>
      </c>
      <c r="G44" s="180">
        <v>0.2</v>
      </c>
      <c r="H44" s="180">
        <v>0.2</v>
      </c>
      <c r="I44" s="180">
        <v>0.1</v>
      </c>
      <c r="J44" s="180">
        <v>0.4</v>
      </c>
      <c r="K44" s="305">
        <v>0.9</v>
      </c>
      <c r="L44" s="180">
        <v>0.3</v>
      </c>
      <c r="M44" s="180">
        <v>0.2</v>
      </c>
      <c r="N44" s="180">
        <v>0.2</v>
      </c>
      <c r="O44" s="6"/>
    </row>
    <row r="45" spans="1:15" x14ac:dyDescent="0.2">
      <c r="A45" s="302" t="s">
        <v>59</v>
      </c>
      <c r="B45" s="100">
        <v>64.5</v>
      </c>
      <c r="C45" s="101">
        <v>67.099999999999994</v>
      </c>
      <c r="D45" s="101">
        <v>71.3</v>
      </c>
      <c r="E45" s="101">
        <v>72.3</v>
      </c>
      <c r="F45" s="112">
        <v>275.2</v>
      </c>
      <c r="G45" s="101">
        <v>70.599999999999994</v>
      </c>
      <c r="H45" s="101">
        <v>72.2</v>
      </c>
      <c r="I45" s="101">
        <v>80.400000000000006</v>
      </c>
      <c r="J45" s="101">
        <v>88.2</v>
      </c>
      <c r="K45" s="112">
        <v>311.39999999999998</v>
      </c>
      <c r="L45" s="101">
        <v>69.8</v>
      </c>
      <c r="M45" s="101">
        <v>74.2</v>
      </c>
      <c r="N45" s="101">
        <v>76.3</v>
      </c>
      <c r="O45" s="6"/>
    </row>
    <row r="46" spans="1:15" ht="15" x14ac:dyDescent="0.25">
      <c r="A46" s="303" t="s">
        <v>35</v>
      </c>
      <c r="B46" s="97">
        <v>317.5</v>
      </c>
      <c r="C46" s="311">
        <v>393.3</v>
      </c>
      <c r="D46" s="102">
        <v>403.3</v>
      </c>
      <c r="E46" s="102">
        <v>575.4</v>
      </c>
      <c r="F46" s="111">
        <v>1689.5</v>
      </c>
      <c r="G46" s="98">
        <v>332.9</v>
      </c>
      <c r="H46" s="98">
        <v>189.4</v>
      </c>
      <c r="I46" s="98">
        <v>260.39999999999998</v>
      </c>
      <c r="J46" s="98">
        <v>456.4</v>
      </c>
      <c r="K46" s="111">
        <v>1239.0999999999999</v>
      </c>
      <c r="L46" s="312">
        <v>332.3</v>
      </c>
      <c r="M46" s="98">
        <v>464.3</v>
      </c>
      <c r="N46" s="98">
        <v>521.5</v>
      </c>
      <c r="O46" s="6"/>
    </row>
    <row r="47" spans="1:15" ht="16.5" x14ac:dyDescent="0.2">
      <c r="A47" s="291" t="s">
        <v>275</v>
      </c>
      <c r="B47" s="103">
        <v>0</v>
      </c>
      <c r="C47" s="104">
        <v>0.3</v>
      </c>
      <c r="D47" s="104">
        <v>0</v>
      </c>
      <c r="E47" s="276">
        <v>0</v>
      </c>
      <c r="F47" s="109">
        <v>0.3</v>
      </c>
      <c r="G47" s="320">
        <v>0</v>
      </c>
      <c r="H47" s="19">
        <v>12.6</v>
      </c>
      <c r="I47" s="19">
        <v>26.5</v>
      </c>
      <c r="J47" s="19">
        <v>69</v>
      </c>
      <c r="K47" s="109">
        <v>108.1</v>
      </c>
      <c r="L47" s="19">
        <v>0</v>
      </c>
      <c r="M47" s="19">
        <v>0</v>
      </c>
      <c r="N47" s="19">
        <v>0</v>
      </c>
      <c r="O47" s="6"/>
    </row>
    <row r="48" spans="1:15" ht="15" x14ac:dyDescent="0.25">
      <c r="A48" s="487" t="s">
        <v>118</v>
      </c>
      <c r="B48" s="488">
        <v>317.5</v>
      </c>
      <c r="C48" s="489">
        <v>393.6</v>
      </c>
      <c r="D48" s="490">
        <v>403.3</v>
      </c>
      <c r="E48" s="490">
        <v>575.4</v>
      </c>
      <c r="F48" s="304">
        <v>1689.8</v>
      </c>
      <c r="G48" s="490">
        <v>332.9</v>
      </c>
      <c r="H48" s="490">
        <v>202</v>
      </c>
      <c r="I48" s="490">
        <v>286.89999999999998</v>
      </c>
      <c r="J48" s="490">
        <v>525.4</v>
      </c>
      <c r="K48" s="304">
        <v>1347.2</v>
      </c>
      <c r="L48" s="489">
        <v>332.3</v>
      </c>
      <c r="M48" s="490">
        <v>464.3</v>
      </c>
      <c r="N48" s="490">
        <v>521.5</v>
      </c>
      <c r="O48" s="6"/>
    </row>
    <row r="49" spans="1:15" x14ac:dyDescent="0.2">
      <c r="A49" s="334" t="s">
        <v>119</v>
      </c>
      <c r="B49" s="326">
        <v>0.182</v>
      </c>
      <c r="C49" s="327">
        <v>0.189</v>
      </c>
      <c r="D49" s="327">
        <v>0.189</v>
      </c>
      <c r="E49" s="328">
        <v>0.214</v>
      </c>
      <c r="F49" s="329">
        <v>0.19500000000000001</v>
      </c>
      <c r="G49" s="328">
        <v>0.185</v>
      </c>
      <c r="H49" s="328">
        <v>0.13900000000000001</v>
      </c>
      <c r="I49" s="328">
        <v>0.17599999999999999</v>
      </c>
      <c r="J49" s="328">
        <v>0.22600000000000001</v>
      </c>
      <c r="K49" s="329">
        <v>0.187</v>
      </c>
      <c r="L49" s="328">
        <v>0.19500000000000001</v>
      </c>
      <c r="M49" s="328">
        <v>0.217</v>
      </c>
      <c r="N49" s="328">
        <v>0.216</v>
      </c>
      <c r="O49" s="6"/>
    </row>
    <row r="50" spans="1:15" x14ac:dyDescent="0.2">
      <c r="A50" s="334" t="s">
        <v>120</v>
      </c>
      <c r="B50" s="322">
        <v>0.183</v>
      </c>
      <c r="C50" s="323">
        <v>0.19</v>
      </c>
      <c r="D50" s="323">
        <v>0.19</v>
      </c>
      <c r="E50" s="323">
        <v>0.215</v>
      </c>
      <c r="F50" s="324">
        <v>0.19700000000000001</v>
      </c>
      <c r="G50" s="325">
        <v>0.187</v>
      </c>
      <c r="H50" s="325">
        <v>0.13900000000000001</v>
      </c>
      <c r="I50" s="325">
        <v>0.17699999999999999</v>
      </c>
      <c r="J50" s="325">
        <v>0.22700000000000001</v>
      </c>
      <c r="K50" s="324">
        <v>0.188</v>
      </c>
      <c r="L50" s="325">
        <v>0.19700000000000001</v>
      </c>
      <c r="M50" s="325">
        <v>0.217</v>
      </c>
      <c r="N50" s="325">
        <v>0.217</v>
      </c>
      <c r="O50" s="6"/>
    </row>
    <row r="51" spans="1:15" x14ac:dyDescent="0.2">
      <c r="A51" s="291"/>
      <c r="B51" s="187"/>
      <c r="C51" s="93"/>
      <c r="D51" s="93"/>
      <c r="E51" s="319"/>
      <c r="F51" s="88"/>
      <c r="G51" s="319"/>
      <c r="H51" s="93"/>
      <c r="I51" s="93"/>
      <c r="J51" s="93"/>
      <c r="K51" s="88"/>
      <c r="L51" s="93"/>
      <c r="M51" s="93"/>
      <c r="N51" s="93"/>
      <c r="O51" s="6"/>
    </row>
    <row r="52" spans="1:15" ht="15" x14ac:dyDescent="0.2">
      <c r="A52" s="339" t="s">
        <v>85</v>
      </c>
      <c r="B52" s="343"/>
      <c r="C52" s="344"/>
      <c r="D52" s="344"/>
      <c r="E52" s="344"/>
      <c r="F52" s="346"/>
      <c r="G52" s="344"/>
      <c r="H52" s="344"/>
      <c r="I52" s="344"/>
      <c r="J52" s="344"/>
      <c r="K52" s="346"/>
      <c r="L52" s="344"/>
      <c r="M52" s="344"/>
      <c r="N52" s="344"/>
      <c r="O52" s="6"/>
    </row>
    <row r="53" spans="1:15" ht="15" x14ac:dyDescent="0.25">
      <c r="A53" s="214" t="s">
        <v>84</v>
      </c>
      <c r="B53" s="97">
        <v>1214.4000000000001</v>
      </c>
      <c r="C53" s="102">
        <v>1322.4</v>
      </c>
      <c r="D53" s="102">
        <v>1389.1</v>
      </c>
      <c r="E53" s="102">
        <v>1525.6</v>
      </c>
      <c r="F53" s="111">
        <v>5451.5</v>
      </c>
      <c r="G53" s="169">
        <v>1445.7</v>
      </c>
      <c r="H53" s="169">
        <v>1381.1</v>
      </c>
      <c r="I53" s="169">
        <v>1460.5</v>
      </c>
      <c r="J53" s="169">
        <v>1524.9</v>
      </c>
      <c r="K53" s="111">
        <v>5812.2</v>
      </c>
      <c r="L53" s="169">
        <v>1464.6</v>
      </c>
      <c r="M53" s="169">
        <v>1537.7</v>
      </c>
      <c r="N53" s="169">
        <v>1551.8</v>
      </c>
      <c r="O53" s="6"/>
    </row>
    <row r="54" spans="1:15" x14ac:dyDescent="0.2">
      <c r="A54" s="302" t="s">
        <v>16</v>
      </c>
      <c r="B54" s="100">
        <v>2047.1</v>
      </c>
      <c r="C54" s="101">
        <v>2162.9</v>
      </c>
      <c r="D54" s="101">
        <v>2277.1999999999998</v>
      </c>
      <c r="E54" s="101">
        <v>2663.2</v>
      </c>
      <c r="F54" s="112">
        <v>9150.4</v>
      </c>
      <c r="G54" s="17">
        <v>2438.8000000000002</v>
      </c>
      <c r="H54" s="17">
        <v>2389.4</v>
      </c>
      <c r="I54" s="17">
        <v>2390.8000000000002</v>
      </c>
      <c r="J54" s="17">
        <v>2776.8</v>
      </c>
      <c r="K54" s="112">
        <v>9995.7999999999993</v>
      </c>
      <c r="L54" s="17">
        <v>2561.3000000000002</v>
      </c>
      <c r="M54" s="17">
        <v>2545</v>
      </c>
      <c r="N54" s="17">
        <v>2615.3000000000002</v>
      </c>
      <c r="O54" s="6"/>
    </row>
    <row r="55" spans="1:15" ht="15" x14ac:dyDescent="0.25">
      <c r="A55" s="303" t="s">
        <v>17</v>
      </c>
      <c r="B55" s="97">
        <v>3261.5</v>
      </c>
      <c r="C55" s="102">
        <v>3485.3</v>
      </c>
      <c r="D55" s="102">
        <v>3666.3</v>
      </c>
      <c r="E55" s="102">
        <v>4188.8</v>
      </c>
      <c r="F55" s="111">
        <v>14601.9</v>
      </c>
      <c r="G55" s="98">
        <v>3884.5</v>
      </c>
      <c r="H55" s="98">
        <v>3770.5</v>
      </c>
      <c r="I55" s="98">
        <v>3851.3</v>
      </c>
      <c r="J55" s="98">
        <v>4301.7</v>
      </c>
      <c r="K55" s="111">
        <v>15808</v>
      </c>
      <c r="L55" s="98">
        <v>4025.9</v>
      </c>
      <c r="M55" s="98">
        <v>4082.7</v>
      </c>
      <c r="N55" s="98">
        <v>4167.1000000000004</v>
      </c>
      <c r="O55" s="6"/>
    </row>
    <row r="56" spans="1:15" ht="3.75" customHeight="1" x14ac:dyDescent="0.2">
      <c r="A56" s="291"/>
      <c r="B56" s="103"/>
      <c r="C56" s="104"/>
      <c r="D56" s="276"/>
      <c r="E56" s="276"/>
      <c r="F56" s="109"/>
      <c r="G56" s="319"/>
      <c r="H56" s="93"/>
      <c r="I56" s="93"/>
      <c r="J56" s="93"/>
      <c r="K56" s="109"/>
      <c r="L56" s="93"/>
      <c r="M56" s="93"/>
      <c r="N56" s="93"/>
      <c r="O56" s="6"/>
    </row>
    <row r="57" spans="1:15" x14ac:dyDescent="0.2">
      <c r="A57" s="291" t="s">
        <v>18</v>
      </c>
      <c r="B57" s="103">
        <v>3017.3</v>
      </c>
      <c r="C57" s="104">
        <v>3215.5</v>
      </c>
      <c r="D57" s="104">
        <v>3404</v>
      </c>
      <c r="E57" s="128">
        <v>3848.6</v>
      </c>
      <c r="F57" s="109">
        <v>13485.4</v>
      </c>
      <c r="G57" s="105">
        <v>3611.6</v>
      </c>
      <c r="H57" s="105">
        <v>3483.4</v>
      </c>
      <c r="I57" s="105">
        <v>3540.9</v>
      </c>
      <c r="J57" s="105">
        <v>3946.1</v>
      </c>
      <c r="K57" s="109">
        <v>14582</v>
      </c>
      <c r="L57" s="105">
        <v>3697.8</v>
      </c>
      <c r="M57" s="105">
        <v>3729.6</v>
      </c>
      <c r="N57" s="105">
        <v>3788.2</v>
      </c>
      <c r="O57" s="6"/>
    </row>
    <row r="58" spans="1:15" x14ac:dyDescent="0.2">
      <c r="A58" s="291" t="s">
        <v>19</v>
      </c>
      <c r="B58" s="103">
        <v>146.80000000000001</v>
      </c>
      <c r="C58" s="104">
        <v>184.6</v>
      </c>
      <c r="D58" s="104">
        <v>151.6</v>
      </c>
      <c r="E58" s="128">
        <v>193.7</v>
      </c>
      <c r="F58" s="109">
        <v>676.7</v>
      </c>
      <c r="G58" s="105">
        <v>166.7</v>
      </c>
      <c r="H58" s="105">
        <v>163.9</v>
      </c>
      <c r="I58" s="105">
        <v>167</v>
      </c>
      <c r="J58" s="105">
        <v>197.6</v>
      </c>
      <c r="K58" s="109">
        <v>695.2</v>
      </c>
      <c r="L58" s="105">
        <v>176</v>
      </c>
      <c r="M58" s="105">
        <v>193.3</v>
      </c>
      <c r="N58" s="105">
        <v>209.2</v>
      </c>
      <c r="O58" s="6"/>
    </row>
    <row r="59" spans="1:15" x14ac:dyDescent="0.2">
      <c r="A59" s="291" t="s">
        <v>20</v>
      </c>
      <c r="B59" s="103">
        <v>31.9</v>
      </c>
      <c r="C59" s="105">
        <v>32.299999999999997</v>
      </c>
      <c r="D59" s="105">
        <v>32.1</v>
      </c>
      <c r="E59" s="128">
        <v>34.1</v>
      </c>
      <c r="F59" s="109">
        <v>130.4</v>
      </c>
      <c r="G59" s="105">
        <v>32.4</v>
      </c>
      <c r="H59" s="105">
        <v>32.5</v>
      </c>
      <c r="I59" s="105">
        <v>33.799999999999997</v>
      </c>
      <c r="J59" s="105">
        <v>35.6</v>
      </c>
      <c r="K59" s="109">
        <v>134.30000000000001</v>
      </c>
      <c r="L59" s="105">
        <v>34.5</v>
      </c>
      <c r="M59" s="105">
        <v>32.6</v>
      </c>
      <c r="N59" s="105">
        <v>34.6</v>
      </c>
      <c r="O59" s="6"/>
    </row>
    <row r="60" spans="1:15" x14ac:dyDescent="0.2">
      <c r="A60" s="302" t="s">
        <v>21</v>
      </c>
      <c r="B60" s="100">
        <v>0</v>
      </c>
      <c r="C60" s="101">
        <v>0</v>
      </c>
      <c r="D60" s="101">
        <v>0</v>
      </c>
      <c r="E60" s="284">
        <v>0</v>
      </c>
      <c r="F60" s="112">
        <v>0</v>
      </c>
      <c r="G60" s="101">
        <v>50.2</v>
      </c>
      <c r="H60" s="101">
        <v>0</v>
      </c>
      <c r="I60" s="101">
        <v>0</v>
      </c>
      <c r="J60" s="101">
        <v>0</v>
      </c>
      <c r="K60" s="112">
        <v>50.2</v>
      </c>
      <c r="L60" s="101">
        <v>0</v>
      </c>
      <c r="M60" s="101">
        <v>0</v>
      </c>
      <c r="N60" s="101">
        <v>0</v>
      </c>
      <c r="O60" s="6"/>
    </row>
    <row r="61" spans="1:15" x14ac:dyDescent="0.2">
      <c r="A61" s="291" t="s">
        <v>22</v>
      </c>
      <c r="B61" s="103">
        <v>3196</v>
      </c>
      <c r="C61" s="104">
        <v>3432.4</v>
      </c>
      <c r="D61" s="104">
        <v>3587.7</v>
      </c>
      <c r="E61" s="104">
        <v>4076.4</v>
      </c>
      <c r="F61" s="109">
        <v>14292.5</v>
      </c>
      <c r="G61" s="105">
        <v>3860.9</v>
      </c>
      <c r="H61" s="105">
        <v>3679.8</v>
      </c>
      <c r="I61" s="105">
        <v>3741.7</v>
      </c>
      <c r="J61" s="105">
        <v>4179.3</v>
      </c>
      <c r="K61" s="109">
        <v>15461.7</v>
      </c>
      <c r="L61" s="105">
        <v>3908.3</v>
      </c>
      <c r="M61" s="105">
        <v>3955.5</v>
      </c>
      <c r="N61" s="105">
        <v>4032</v>
      </c>
      <c r="O61" s="6"/>
    </row>
    <row r="62" spans="1:15" ht="2.25" customHeight="1" x14ac:dyDescent="0.2">
      <c r="A62" s="291"/>
      <c r="B62" s="103"/>
      <c r="C62" s="104"/>
      <c r="D62" s="276"/>
      <c r="E62" s="128"/>
      <c r="F62" s="109"/>
      <c r="G62" s="105"/>
      <c r="H62" s="105"/>
      <c r="I62" s="105"/>
      <c r="J62" s="105"/>
      <c r="K62" s="109"/>
      <c r="L62" s="105"/>
      <c r="M62" s="105"/>
      <c r="N62" s="105"/>
      <c r="O62" s="6"/>
    </row>
    <row r="63" spans="1:15" hidden="1" x14ac:dyDescent="0.2">
      <c r="A63" s="291" t="s">
        <v>23</v>
      </c>
      <c r="B63" s="103">
        <v>0</v>
      </c>
      <c r="C63" s="104">
        <v>0</v>
      </c>
      <c r="D63" s="276"/>
      <c r="E63" s="128"/>
      <c r="F63" s="109">
        <v>0</v>
      </c>
      <c r="G63" s="105"/>
      <c r="H63" s="105"/>
      <c r="I63" s="105"/>
      <c r="J63" s="105"/>
      <c r="K63" s="109">
        <v>0</v>
      </c>
      <c r="L63" s="105"/>
      <c r="M63" s="105"/>
      <c r="N63" s="105"/>
      <c r="O63" s="6"/>
    </row>
    <row r="64" spans="1:15" ht="5.25" hidden="1" customHeight="1" x14ac:dyDescent="0.2">
      <c r="A64" s="291"/>
      <c r="B64" s="103">
        <v>0</v>
      </c>
      <c r="C64" s="104">
        <v>0</v>
      </c>
      <c r="D64" s="276"/>
      <c r="E64" s="128"/>
      <c r="F64" s="109">
        <v>0</v>
      </c>
      <c r="G64" s="105"/>
      <c r="H64" s="105"/>
      <c r="I64" s="105"/>
      <c r="J64" s="105"/>
      <c r="K64" s="109">
        <v>0</v>
      </c>
      <c r="L64" s="105"/>
      <c r="M64" s="105"/>
      <c r="N64" s="105"/>
      <c r="O64" s="6"/>
    </row>
    <row r="65" spans="1:15" x14ac:dyDescent="0.2">
      <c r="A65" s="291" t="s">
        <v>24</v>
      </c>
      <c r="B65" s="103">
        <v>65.5</v>
      </c>
      <c r="C65" s="104">
        <v>52.9</v>
      </c>
      <c r="D65" s="104">
        <v>78.599999999999994</v>
      </c>
      <c r="E65" s="105">
        <v>112.4</v>
      </c>
      <c r="F65" s="109">
        <v>309.39999999999998</v>
      </c>
      <c r="G65" s="105">
        <v>23.6</v>
      </c>
      <c r="H65" s="105">
        <v>90.7</v>
      </c>
      <c r="I65" s="105">
        <v>109.6</v>
      </c>
      <c r="J65" s="105">
        <v>122.4</v>
      </c>
      <c r="K65" s="109">
        <v>346.3</v>
      </c>
      <c r="L65" s="105">
        <v>117.6</v>
      </c>
      <c r="M65" s="105">
        <v>127.2</v>
      </c>
      <c r="N65" s="105">
        <v>135.1</v>
      </c>
      <c r="O65" s="6"/>
    </row>
    <row r="66" spans="1:15" ht="3.75" customHeight="1" x14ac:dyDescent="0.2">
      <c r="A66" s="291"/>
      <c r="B66" s="103">
        <v>0</v>
      </c>
      <c r="C66" s="104">
        <v>0</v>
      </c>
      <c r="D66" s="276"/>
      <c r="E66" s="276"/>
      <c r="F66" s="109">
        <v>0</v>
      </c>
      <c r="G66" s="105"/>
      <c r="H66" s="105"/>
      <c r="I66" s="105"/>
      <c r="J66" s="105"/>
      <c r="K66" s="109">
        <v>0</v>
      </c>
      <c r="L66" s="105"/>
      <c r="M66" s="105"/>
      <c r="N66" s="105"/>
      <c r="O66" s="6"/>
    </row>
    <row r="67" spans="1:15" x14ac:dyDescent="0.2">
      <c r="A67" s="291" t="s">
        <v>57</v>
      </c>
      <c r="B67" s="103">
        <v>-0.7</v>
      </c>
      <c r="C67" s="104">
        <v>-0.2</v>
      </c>
      <c r="D67" s="104">
        <v>0.4</v>
      </c>
      <c r="E67" s="276">
        <v>-0.4</v>
      </c>
      <c r="F67" s="109">
        <v>-0.9</v>
      </c>
      <c r="G67" s="105">
        <v>0.5</v>
      </c>
      <c r="H67" s="105">
        <v>-0.4</v>
      </c>
      <c r="I67" s="105">
        <v>0.2</v>
      </c>
      <c r="J67" s="105">
        <v>-0.3</v>
      </c>
      <c r="K67" s="109">
        <v>0</v>
      </c>
      <c r="L67" s="105">
        <v>-0.2</v>
      </c>
      <c r="M67" s="105">
        <v>0.4</v>
      </c>
      <c r="N67" s="105">
        <v>0.8</v>
      </c>
      <c r="O67" s="6"/>
    </row>
    <row r="68" spans="1:15" x14ac:dyDescent="0.2">
      <c r="A68" s="291" t="s">
        <v>114</v>
      </c>
      <c r="B68" s="103">
        <v>0</v>
      </c>
      <c r="C68" s="104">
        <v>1.5</v>
      </c>
      <c r="D68" s="104">
        <v>-2.7</v>
      </c>
      <c r="E68" s="276">
        <v>0.1</v>
      </c>
      <c r="F68" s="109">
        <v>-1.1000000000000001</v>
      </c>
      <c r="G68" s="105">
        <v>0.2</v>
      </c>
      <c r="H68" s="105">
        <v>-0.1</v>
      </c>
      <c r="I68" s="105">
        <v>0</v>
      </c>
      <c r="J68" s="105">
        <v>1</v>
      </c>
      <c r="K68" s="109">
        <v>1.1000000000000001</v>
      </c>
      <c r="L68" s="105">
        <v>0.3</v>
      </c>
      <c r="M68" s="105">
        <v>1.8</v>
      </c>
      <c r="N68" s="105">
        <v>0.6</v>
      </c>
      <c r="O68" s="6"/>
    </row>
    <row r="69" spans="1:15" ht="28.5" x14ac:dyDescent="0.2">
      <c r="A69" s="291" t="s">
        <v>121</v>
      </c>
      <c r="B69" s="107">
        <v>-0.2</v>
      </c>
      <c r="C69" s="108">
        <v>-0.1</v>
      </c>
      <c r="D69" s="108">
        <v>0.1</v>
      </c>
      <c r="E69" s="276">
        <v>0</v>
      </c>
      <c r="F69" s="305">
        <v>-0.2</v>
      </c>
      <c r="G69" s="306">
        <v>0</v>
      </c>
      <c r="H69" s="306">
        <v>0</v>
      </c>
      <c r="I69" s="306">
        <v>0</v>
      </c>
      <c r="J69" s="306">
        <v>0</v>
      </c>
      <c r="K69" s="305">
        <v>0</v>
      </c>
      <c r="L69" s="306">
        <v>0</v>
      </c>
      <c r="M69" s="306">
        <v>0</v>
      </c>
      <c r="N69" s="306">
        <v>0</v>
      </c>
      <c r="O69" s="6"/>
    </row>
    <row r="70" spans="1:15" x14ac:dyDescent="0.2">
      <c r="A70" s="291" t="s">
        <v>59</v>
      </c>
      <c r="B70" s="103">
        <v>31.9</v>
      </c>
      <c r="C70" s="105">
        <v>32.299999999999997</v>
      </c>
      <c r="D70" s="105">
        <v>32.1</v>
      </c>
      <c r="E70" s="128">
        <v>34.1</v>
      </c>
      <c r="F70" s="109">
        <v>130.4</v>
      </c>
      <c r="G70" s="105">
        <v>32.4</v>
      </c>
      <c r="H70" s="105">
        <v>32.5</v>
      </c>
      <c r="I70" s="105">
        <v>33.799999999999997</v>
      </c>
      <c r="J70" s="105">
        <v>35.6</v>
      </c>
      <c r="K70" s="109">
        <v>134.30000000000001</v>
      </c>
      <c r="L70" s="105">
        <v>34.5</v>
      </c>
      <c r="M70" s="105">
        <v>32.6</v>
      </c>
      <c r="N70" s="105">
        <v>34.6</v>
      </c>
      <c r="O70" s="6"/>
    </row>
    <row r="71" spans="1:15" x14ac:dyDescent="0.2">
      <c r="A71" s="302" t="s">
        <v>116</v>
      </c>
      <c r="B71" s="100">
        <v>0</v>
      </c>
      <c r="C71" s="101">
        <v>0</v>
      </c>
      <c r="D71" s="101">
        <v>0</v>
      </c>
      <c r="E71" s="284">
        <v>0</v>
      </c>
      <c r="F71" s="112">
        <v>0</v>
      </c>
      <c r="G71" s="101">
        <v>50.2</v>
      </c>
      <c r="H71" s="101">
        <v>0</v>
      </c>
      <c r="I71" s="101">
        <v>0</v>
      </c>
      <c r="J71" s="101">
        <v>0</v>
      </c>
      <c r="K71" s="112">
        <v>50.2</v>
      </c>
      <c r="L71" s="101">
        <v>0</v>
      </c>
      <c r="M71" s="101">
        <v>0</v>
      </c>
      <c r="N71" s="101">
        <v>0</v>
      </c>
      <c r="O71" s="6"/>
    </row>
    <row r="72" spans="1:15" ht="15" x14ac:dyDescent="0.25">
      <c r="A72" s="303" t="s">
        <v>35</v>
      </c>
      <c r="B72" s="97">
        <v>96.9</v>
      </c>
      <c r="C72" s="98">
        <v>86.6</v>
      </c>
      <c r="D72" s="98">
        <v>108.3</v>
      </c>
      <c r="E72" s="490">
        <v>146.19999999999999</v>
      </c>
      <c r="F72" s="111">
        <v>438</v>
      </c>
      <c r="G72" s="98">
        <v>106.9</v>
      </c>
      <c r="H72" s="98">
        <v>122.7</v>
      </c>
      <c r="I72" s="98">
        <v>143.6</v>
      </c>
      <c r="J72" s="98">
        <v>158.69999999999999</v>
      </c>
      <c r="K72" s="111">
        <v>531.9</v>
      </c>
      <c r="L72" s="98">
        <v>152.19999999999999</v>
      </c>
      <c r="M72" s="98">
        <v>162</v>
      </c>
      <c r="N72" s="98">
        <v>171.1</v>
      </c>
      <c r="O72" s="6"/>
    </row>
    <row r="73" spans="1:15" ht="16.5" x14ac:dyDescent="0.2">
      <c r="A73" s="291" t="s">
        <v>275</v>
      </c>
      <c r="B73" s="103">
        <v>8.9</v>
      </c>
      <c r="C73" s="105">
        <v>29.4</v>
      </c>
      <c r="D73" s="105">
        <v>0</v>
      </c>
      <c r="E73" s="128">
        <v>0</v>
      </c>
      <c r="F73" s="109">
        <v>38.299999999999997</v>
      </c>
      <c r="G73" s="128">
        <v>0</v>
      </c>
      <c r="H73" s="128">
        <v>5</v>
      </c>
      <c r="I73" s="128">
        <v>17.100000000000001</v>
      </c>
      <c r="J73" s="128">
        <v>21.1</v>
      </c>
      <c r="K73" s="109">
        <v>43.2</v>
      </c>
      <c r="L73" s="128">
        <v>0</v>
      </c>
      <c r="M73" s="128">
        <v>8.1</v>
      </c>
      <c r="N73" s="128">
        <v>16.2</v>
      </c>
      <c r="O73" s="6"/>
    </row>
    <row r="74" spans="1:15" ht="15" x14ac:dyDescent="0.25">
      <c r="A74" s="487" t="s">
        <v>118</v>
      </c>
      <c r="B74" s="488">
        <v>105.8</v>
      </c>
      <c r="C74" s="490">
        <v>116</v>
      </c>
      <c r="D74" s="490">
        <v>108.3</v>
      </c>
      <c r="E74" s="490">
        <v>146.19999999999999</v>
      </c>
      <c r="F74" s="304">
        <v>476.3</v>
      </c>
      <c r="G74" s="490">
        <v>106.9</v>
      </c>
      <c r="H74" s="490">
        <v>127.7</v>
      </c>
      <c r="I74" s="490">
        <v>160.69999999999999</v>
      </c>
      <c r="J74" s="490">
        <v>179.8</v>
      </c>
      <c r="K74" s="304">
        <v>575.1</v>
      </c>
      <c r="L74" s="490">
        <v>152.19999999999999</v>
      </c>
      <c r="M74" s="490">
        <v>170.1</v>
      </c>
      <c r="N74" s="490">
        <v>187.3</v>
      </c>
      <c r="O74" s="6"/>
    </row>
    <row r="75" spans="1:15" x14ac:dyDescent="0.2">
      <c r="A75" s="334" t="s">
        <v>119</v>
      </c>
      <c r="B75" s="326">
        <v>3.2000000000000001E-2</v>
      </c>
      <c r="C75" s="327">
        <v>3.3000000000000002E-2</v>
      </c>
      <c r="D75" s="327">
        <v>0.03</v>
      </c>
      <c r="E75" s="328">
        <v>3.5000000000000003E-2</v>
      </c>
      <c r="F75" s="329">
        <v>3.3000000000000002E-2</v>
      </c>
      <c r="G75" s="328">
        <v>2.8000000000000001E-2</v>
      </c>
      <c r="H75" s="328">
        <v>3.4000000000000002E-2</v>
      </c>
      <c r="I75" s="328">
        <v>4.2000000000000003E-2</v>
      </c>
      <c r="J75" s="328">
        <v>4.2000000000000003E-2</v>
      </c>
      <c r="K75" s="329">
        <v>3.5999999999999997E-2</v>
      </c>
      <c r="L75" s="328">
        <v>3.7999999999999999E-2</v>
      </c>
      <c r="M75" s="328">
        <v>4.2000000000000003E-2</v>
      </c>
      <c r="N75" s="328">
        <v>4.4999999999999998E-2</v>
      </c>
      <c r="O75" s="6"/>
    </row>
    <row r="76" spans="1:15" x14ac:dyDescent="0.2">
      <c r="A76" s="334" t="s">
        <v>120</v>
      </c>
      <c r="B76" s="322">
        <v>8.6999999999999994E-2</v>
      </c>
      <c r="C76" s="323">
        <v>8.7999999999999995E-2</v>
      </c>
      <c r="D76" s="323">
        <v>7.8E-2</v>
      </c>
      <c r="E76" s="323">
        <v>9.6000000000000002E-2</v>
      </c>
      <c r="F76" s="324">
        <v>8.6999999999999994E-2</v>
      </c>
      <c r="G76" s="325">
        <v>7.3999999999999996E-2</v>
      </c>
      <c r="H76" s="325">
        <v>9.1999999999999998E-2</v>
      </c>
      <c r="I76" s="325">
        <v>0.11</v>
      </c>
      <c r="J76" s="325">
        <v>0.11799999999999999</v>
      </c>
      <c r="K76" s="324">
        <v>9.9000000000000005E-2</v>
      </c>
      <c r="L76" s="325">
        <v>0.104</v>
      </c>
      <c r="M76" s="325">
        <v>0.111</v>
      </c>
      <c r="N76" s="325">
        <v>0.121</v>
      </c>
      <c r="O76" s="6"/>
    </row>
    <row r="77" spans="1:15" x14ac:dyDescent="0.2">
      <c r="A77" s="291"/>
      <c r="B77" s="187"/>
      <c r="C77" s="93"/>
      <c r="D77" s="93"/>
      <c r="E77" s="319"/>
      <c r="F77" s="88"/>
      <c r="G77" s="319"/>
      <c r="H77" s="93"/>
      <c r="I77" s="93"/>
      <c r="J77" s="93"/>
      <c r="K77" s="88"/>
      <c r="L77" s="93"/>
      <c r="M77" s="93"/>
      <c r="N77" s="93"/>
      <c r="O77" s="6"/>
    </row>
    <row r="78" spans="1:15" ht="15" x14ac:dyDescent="0.2">
      <c r="A78" s="339" t="s">
        <v>86</v>
      </c>
      <c r="B78" s="343"/>
      <c r="C78" s="344"/>
      <c r="D78" s="344"/>
      <c r="E78" s="344"/>
      <c r="F78" s="346"/>
      <c r="G78" s="344"/>
      <c r="H78" s="344"/>
      <c r="I78" s="344"/>
      <c r="J78" s="344"/>
      <c r="K78" s="346"/>
      <c r="L78" s="344"/>
      <c r="M78" s="344"/>
      <c r="N78" s="344"/>
      <c r="O78" s="6"/>
    </row>
    <row r="79" spans="1:15" ht="15" x14ac:dyDescent="0.25">
      <c r="A79" s="303" t="s">
        <v>17</v>
      </c>
      <c r="B79" s="97">
        <v>135.19999999999999</v>
      </c>
      <c r="C79" s="102">
        <v>149.69999999999999</v>
      </c>
      <c r="D79" s="102">
        <v>129.19999999999999</v>
      </c>
      <c r="E79" s="102">
        <v>246.6</v>
      </c>
      <c r="F79" s="111">
        <v>660.7</v>
      </c>
      <c r="G79" s="98">
        <v>211.5</v>
      </c>
      <c r="H79" s="98">
        <v>161.6</v>
      </c>
      <c r="I79" s="98">
        <v>169.6</v>
      </c>
      <c r="J79" s="98">
        <v>288.8</v>
      </c>
      <c r="K79" s="111">
        <v>831.5</v>
      </c>
      <c r="L79" s="98">
        <v>211.1</v>
      </c>
      <c r="M79" s="98">
        <v>243.4</v>
      </c>
      <c r="N79" s="98">
        <v>223.8</v>
      </c>
      <c r="O79" s="6"/>
    </row>
    <row r="80" spans="1:15" ht="3.6" customHeight="1" x14ac:dyDescent="0.2">
      <c r="A80" s="291"/>
      <c r="B80" s="103"/>
      <c r="C80" s="104"/>
      <c r="D80" s="276"/>
      <c r="E80" s="276"/>
      <c r="F80" s="109"/>
      <c r="G80" s="319"/>
      <c r="H80" s="93"/>
      <c r="I80" s="93"/>
      <c r="J80" s="93"/>
      <c r="K80" s="109"/>
      <c r="L80" s="93"/>
      <c r="M80" s="93"/>
      <c r="N80" s="93"/>
      <c r="O80" s="6"/>
    </row>
    <row r="81" spans="1:15" x14ac:dyDescent="0.2">
      <c r="A81" s="291" t="s">
        <v>18</v>
      </c>
      <c r="B81" s="103">
        <v>0</v>
      </c>
      <c r="C81" s="104">
        <v>0</v>
      </c>
      <c r="D81" s="104">
        <v>0</v>
      </c>
      <c r="E81" s="276">
        <v>85</v>
      </c>
      <c r="F81" s="109">
        <v>85</v>
      </c>
      <c r="G81" s="105">
        <v>55</v>
      </c>
      <c r="H81" s="105">
        <v>30</v>
      </c>
      <c r="I81" s="105">
        <v>40.4</v>
      </c>
      <c r="J81" s="105">
        <v>48.1</v>
      </c>
      <c r="K81" s="109">
        <v>173.5</v>
      </c>
      <c r="L81" s="105">
        <v>41</v>
      </c>
      <c r="M81" s="105">
        <v>57</v>
      </c>
      <c r="N81" s="105">
        <v>40.200000000000003</v>
      </c>
      <c r="O81" s="6"/>
    </row>
    <row r="82" spans="1:15" x14ac:dyDescent="0.2">
      <c r="A82" s="291" t="s">
        <v>19</v>
      </c>
      <c r="B82" s="103">
        <v>155.19999999999999</v>
      </c>
      <c r="C82" s="104">
        <v>149.4</v>
      </c>
      <c r="D82" s="104">
        <v>131.80000000000001</v>
      </c>
      <c r="E82" s="276">
        <v>165</v>
      </c>
      <c r="F82" s="109">
        <v>601.4</v>
      </c>
      <c r="G82" s="105">
        <v>150.19999999999999</v>
      </c>
      <c r="H82" s="105">
        <v>127.6</v>
      </c>
      <c r="I82" s="105">
        <v>147.69999999999999</v>
      </c>
      <c r="J82" s="105">
        <v>183.7</v>
      </c>
      <c r="K82" s="109">
        <v>609.20000000000005</v>
      </c>
      <c r="L82" s="105">
        <v>181</v>
      </c>
      <c r="M82" s="105">
        <v>235.3</v>
      </c>
      <c r="N82" s="105">
        <v>229.3</v>
      </c>
      <c r="O82" s="6"/>
    </row>
    <row r="83" spans="1:15" x14ac:dyDescent="0.2">
      <c r="A83" s="291" t="s">
        <v>20</v>
      </c>
      <c r="B83" s="103">
        <v>4.7</v>
      </c>
      <c r="C83" s="104">
        <v>1.9</v>
      </c>
      <c r="D83" s="104">
        <v>2.6</v>
      </c>
      <c r="E83" s="276">
        <v>4.3</v>
      </c>
      <c r="F83" s="109">
        <v>13.5</v>
      </c>
      <c r="G83" s="105">
        <v>4.4000000000000004</v>
      </c>
      <c r="H83" s="105">
        <v>4.7</v>
      </c>
      <c r="I83" s="105">
        <v>5.9</v>
      </c>
      <c r="J83" s="105">
        <v>12.3</v>
      </c>
      <c r="K83" s="109">
        <v>27.3</v>
      </c>
      <c r="L83" s="105">
        <v>10.4</v>
      </c>
      <c r="M83" s="105">
        <v>5.5</v>
      </c>
      <c r="N83" s="105">
        <v>4.5999999999999996</v>
      </c>
      <c r="O83" s="6"/>
    </row>
    <row r="84" spans="1:15" x14ac:dyDescent="0.2">
      <c r="A84" s="302" t="s">
        <v>21</v>
      </c>
      <c r="B84" s="100">
        <v>89</v>
      </c>
      <c r="C84" s="101">
        <v>0</v>
      </c>
      <c r="D84" s="101">
        <v>0</v>
      </c>
      <c r="E84" s="284">
        <v>0.8</v>
      </c>
      <c r="F84" s="112">
        <v>89.8</v>
      </c>
      <c r="G84" s="101">
        <v>25</v>
      </c>
      <c r="H84" s="101">
        <v>0</v>
      </c>
      <c r="I84" s="101">
        <v>0</v>
      </c>
      <c r="J84" s="101">
        <v>13.5</v>
      </c>
      <c r="K84" s="112">
        <v>38.5</v>
      </c>
      <c r="L84" s="101">
        <v>0</v>
      </c>
      <c r="M84" s="101">
        <v>0</v>
      </c>
      <c r="N84" s="101">
        <v>0</v>
      </c>
      <c r="O84" s="6"/>
    </row>
    <row r="85" spans="1:15" x14ac:dyDescent="0.2">
      <c r="A85" s="291" t="s">
        <v>22</v>
      </c>
      <c r="B85" s="103">
        <v>248.9</v>
      </c>
      <c r="C85" s="104">
        <v>151.30000000000001</v>
      </c>
      <c r="D85" s="104">
        <v>134.4</v>
      </c>
      <c r="E85" s="104">
        <v>255.1</v>
      </c>
      <c r="F85" s="109">
        <v>789.7</v>
      </c>
      <c r="G85" s="105">
        <v>234.6</v>
      </c>
      <c r="H85" s="105">
        <v>162.30000000000001</v>
      </c>
      <c r="I85" s="105">
        <v>194</v>
      </c>
      <c r="J85" s="105">
        <v>257.60000000000002</v>
      </c>
      <c r="K85" s="109">
        <v>848.5</v>
      </c>
      <c r="L85" s="105">
        <v>232.4</v>
      </c>
      <c r="M85" s="105">
        <v>297.8</v>
      </c>
      <c r="N85" s="105">
        <v>274.10000000000002</v>
      </c>
      <c r="O85" s="6"/>
    </row>
    <row r="86" spans="1:15" ht="3.75" customHeight="1" x14ac:dyDescent="0.2">
      <c r="A86" s="291"/>
      <c r="B86" s="103"/>
      <c r="C86" s="104"/>
      <c r="D86" s="276"/>
      <c r="E86" s="276"/>
      <c r="F86" s="109"/>
      <c r="G86" s="105"/>
      <c r="H86" s="105"/>
      <c r="I86" s="105"/>
      <c r="J86" s="105"/>
      <c r="K86" s="109"/>
      <c r="L86" s="105"/>
      <c r="M86" s="105"/>
      <c r="N86" s="105"/>
      <c r="O86" s="6"/>
    </row>
    <row r="87" spans="1:15" x14ac:dyDescent="0.2">
      <c r="A87" s="291" t="s">
        <v>113</v>
      </c>
      <c r="B87" s="103">
        <v>19.2</v>
      </c>
      <c r="C87" s="104">
        <v>0</v>
      </c>
      <c r="D87" s="104">
        <v>0</v>
      </c>
      <c r="E87" s="276">
        <v>0.5</v>
      </c>
      <c r="F87" s="109">
        <v>19.7</v>
      </c>
      <c r="G87" s="105">
        <v>22.8</v>
      </c>
      <c r="H87" s="105">
        <v>-0.5</v>
      </c>
      <c r="I87" s="105">
        <v>52.8</v>
      </c>
      <c r="J87" s="105">
        <v>12.7</v>
      </c>
      <c r="K87" s="109">
        <v>87.8</v>
      </c>
      <c r="L87" s="105">
        <v>0.2</v>
      </c>
      <c r="M87" s="105">
        <v>0.9</v>
      </c>
      <c r="N87" s="105">
        <v>18.5</v>
      </c>
      <c r="O87" s="6"/>
    </row>
    <row r="88" spans="1:15" ht="3.75" customHeight="1" x14ac:dyDescent="0.2">
      <c r="A88" s="291"/>
      <c r="B88" s="103">
        <v>0</v>
      </c>
      <c r="C88" s="104">
        <v>0</v>
      </c>
      <c r="D88" s="276"/>
      <c r="E88" s="276"/>
      <c r="F88" s="109">
        <v>0</v>
      </c>
      <c r="G88" s="105"/>
      <c r="H88" s="105"/>
      <c r="I88" s="105"/>
      <c r="J88" s="105"/>
      <c r="K88" s="109">
        <v>0</v>
      </c>
      <c r="L88" s="105"/>
      <c r="M88" s="105"/>
      <c r="N88" s="105"/>
      <c r="O88" s="6"/>
    </row>
    <row r="89" spans="1:15" x14ac:dyDescent="0.2">
      <c r="A89" s="291" t="s">
        <v>122</v>
      </c>
      <c r="B89" s="103">
        <v>-94.5</v>
      </c>
      <c r="C89" s="104">
        <v>-1.7</v>
      </c>
      <c r="D89" s="104">
        <v>-5.0999999999999996</v>
      </c>
      <c r="E89" s="104">
        <v>-7.9</v>
      </c>
      <c r="F89" s="109">
        <v>-109.2</v>
      </c>
      <c r="G89" s="105">
        <v>-0.4</v>
      </c>
      <c r="H89" s="105">
        <v>-1.2</v>
      </c>
      <c r="I89" s="105">
        <v>28.5</v>
      </c>
      <c r="J89" s="105">
        <v>43.9</v>
      </c>
      <c r="K89" s="109">
        <v>70.8</v>
      </c>
      <c r="L89" s="105">
        <v>-21.1</v>
      </c>
      <c r="M89" s="105">
        <v>-53.5</v>
      </c>
      <c r="N89" s="105">
        <v>-31.8</v>
      </c>
      <c r="O89" s="6"/>
    </row>
    <row r="90" spans="1:15" ht="3.75" customHeight="1" x14ac:dyDescent="0.2">
      <c r="A90" s="291"/>
      <c r="B90" s="103">
        <v>0</v>
      </c>
      <c r="C90" s="104">
        <v>0</v>
      </c>
      <c r="D90" s="276"/>
      <c r="E90" s="276"/>
      <c r="F90" s="109">
        <v>0</v>
      </c>
      <c r="G90" s="105"/>
      <c r="H90" s="105"/>
      <c r="I90" s="105"/>
      <c r="J90" s="105"/>
      <c r="K90" s="109">
        <v>0</v>
      </c>
      <c r="L90" s="105"/>
      <c r="M90" s="105"/>
      <c r="N90" s="105"/>
      <c r="O90" s="6"/>
    </row>
    <row r="91" spans="1:15" x14ac:dyDescent="0.2">
      <c r="A91" s="291" t="s">
        <v>25</v>
      </c>
      <c r="B91" s="103">
        <v>72.8</v>
      </c>
      <c r="C91" s="104">
        <v>18.899999999999999</v>
      </c>
      <c r="D91" s="104">
        <v>21.9</v>
      </c>
      <c r="E91" s="276">
        <v>41.8</v>
      </c>
      <c r="F91" s="109">
        <v>155.4</v>
      </c>
      <c r="G91" s="105">
        <v>18.899999999999999</v>
      </c>
      <c r="H91" s="105">
        <v>21.3</v>
      </c>
      <c r="I91" s="105">
        <v>31</v>
      </c>
      <c r="J91" s="105">
        <v>52.4</v>
      </c>
      <c r="K91" s="109">
        <v>123.6</v>
      </c>
      <c r="L91" s="105">
        <v>56.9</v>
      </c>
      <c r="M91" s="105">
        <v>198.2</v>
      </c>
      <c r="N91" s="105">
        <v>156.5</v>
      </c>
      <c r="O91" s="6"/>
    </row>
    <row r="92" spans="1:15" x14ac:dyDescent="0.2">
      <c r="A92" s="291" t="s">
        <v>114</v>
      </c>
      <c r="B92" s="103">
        <v>19.2</v>
      </c>
      <c r="C92" s="104">
        <v>1.4</v>
      </c>
      <c r="D92" s="104">
        <v>1.4</v>
      </c>
      <c r="E92" s="276">
        <v>0.6</v>
      </c>
      <c r="F92" s="109">
        <v>22.6</v>
      </c>
      <c r="G92" s="105">
        <v>-2.6</v>
      </c>
      <c r="H92" s="105">
        <v>0.7</v>
      </c>
      <c r="I92" s="105">
        <v>0.1</v>
      </c>
      <c r="J92" s="105">
        <v>0.7</v>
      </c>
      <c r="K92" s="109">
        <v>-1.1000000000000001</v>
      </c>
      <c r="L92" s="105">
        <v>0.4</v>
      </c>
      <c r="M92" s="105">
        <v>2.5</v>
      </c>
      <c r="N92" s="105">
        <v>0.4</v>
      </c>
      <c r="O92" s="6"/>
    </row>
    <row r="93" spans="1:15" ht="28.5" x14ac:dyDescent="0.2">
      <c r="A93" s="291" t="s">
        <v>115</v>
      </c>
      <c r="B93" s="107">
        <v>6.7</v>
      </c>
      <c r="C93" s="108">
        <v>-0.3</v>
      </c>
      <c r="D93" s="108">
        <v>1</v>
      </c>
      <c r="E93" s="280">
        <v>1</v>
      </c>
      <c r="F93" s="305">
        <v>8.4</v>
      </c>
      <c r="G93" s="306">
        <v>1.1000000000000001</v>
      </c>
      <c r="H93" s="306">
        <v>0</v>
      </c>
      <c r="I93" s="306">
        <v>0.6</v>
      </c>
      <c r="J93" s="306">
        <v>1.3</v>
      </c>
      <c r="K93" s="305">
        <v>3</v>
      </c>
      <c r="L93" s="306">
        <v>2.5</v>
      </c>
      <c r="M93" s="306">
        <v>0.6</v>
      </c>
      <c r="N93" s="306">
        <v>0.7</v>
      </c>
      <c r="O93" s="6"/>
    </row>
    <row r="94" spans="1:15" ht="3" customHeight="1" x14ac:dyDescent="0.2">
      <c r="A94" s="291"/>
      <c r="B94" s="103"/>
      <c r="C94" s="104"/>
      <c r="D94" s="276"/>
      <c r="E94" s="276"/>
      <c r="F94" s="109">
        <v>0</v>
      </c>
      <c r="G94" s="105"/>
      <c r="H94" s="105"/>
      <c r="I94" s="105"/>
      <c r="J94" s="105"/>
      <c r="K94" s="109">
        <v>0</v>
      </c>
      <c r="L94" s="105"/>
      <c r="M94" s="105"/>
      <c r="N94" s="105"/>
      <c r="O94" s="6"/>
    </row>
    <row r="95" spans="1:15" x14ac:dyDescent="0.2">
      <c r="A95" s="291" t="s">
        <v>59</v>
      </c>
      <c r="B95" s="103">
        <v>4.7</v>
      </c>
      <c r="C95" s="104">
        <v>1.9</v>
      </c>
      <c r="D95" s="104">
        <v>2.6</v>
      </c>
      <c r="E95" s="104">
        <v>4.3</v>
      </c>
      <c r="F95" s="109">
        <v>13.5</v>
      </c>
      <c r="G95" s="105">
        <v>4.4000000000000004</v>
      </c>
      <c r="H95" s="105">
        <v>4.7</v>
      </c>
      <c r="I95" s="105">
        <v>5.9</v>
      </c>
      <c r="J95" s="105">
        <v>12.3</v>
      </c>
      <c r="K95" s="109">
        <v>27.3</v>
      </c>
      <c r="L95" s="105">
        <v>10.4</v>
      </c>
      <c r="M95" s="105">
        <v>5.5</v>
      </c>
      <c r="N95" s="105">
        <v>4.5999999999999996</v>
      </c>
      <c r="O95" s="6"/>
    </row>
    <row r="96" spans="1:15" x14ac:dyDescent="0.2">
      <c r="A96" s="302" t="s">
        <v>116</v>
      </c>
      <c r="B96" s="100">
        <v>89</v>
      </c>
      <c r="C96" s="101">
        <v>0</v>
      </c>
      <c r="D96" s="101">
        <v>0</v>
      </c>
      <c r="E96" s="101">
        <v>0.8</v>
      </c>
      <c r="F96" s="112">
        <v>89.8</v>
      </c>
      <c r="G96" s="101">
        <v>25</v>
      </c>
      <c r="H96" s="101">
        <v>0</v>
      </c>
      <c r="I96" s="101">
        <v>0</v>
      </c>
      <c r="J96" s="101">
        <v>13.5</v>
      </c>
      <c r="K96" s="112">
        <v>38.5</v>
      </c>
      <c r="L96" s="101">
        <v>0</v>
      </c>
      <c r="M96" s="101">
        <v>0</v>
      </c>
      <c r="N96" s="101">
        <v>0</v>
      </c>
      <c r="O96" s="6"/>
    </row>
    <row r="97" spans="1:15" ht="15" x14ac:dyDescent="0.25">
      <c r="A97" s="303" t="s">
        <v>35</v>
      </c>
      <c r="B97" s="97">
        <v>84.5</v>
      </c>
      <c r="C97" s="102">
        <v>20.8</v>
      </c>
      <c r="D97" s="102">
        <v>19.8</v>
      </c>
      <c r="E97" s="102">
        <v>38.6</v>
      </c>
      <c r="F97" s="111">
        <v>163.69999999999999</v>
      </c>
      <c r="G97" s="98">
        <v>44.2</v>
      </c>
      <c r="H97" s="98">
        <v>25.5</v>
      </c>
      <c r="I97" s="98">
        <v>64.900000000000006</v>
      </c>
      <c r="J97" s="98">
        <v>121.5</v>
      </c>
      <c r="K97" s="111">
        <v>256.10000000000002</v>
      </c>
      <c r="L97" s="98">
        <v>44.1</v>
      </c>
      <c r="M97" s="98">
        <v>152.1</v>
      </c>
      <c r="N97" s="98">
        <v>129</v>
      </c>
      <c r="O97" s="6"/>
    </row>
    <row r="98" spans="1:15" ht="16.5" x14ac:dyDescent="0.2">
      <c r="A98" s="291" t="s">
        <v>275</v>
      </c>
      <c r="B98" s="103">
        <v>7.5</v>
      </c>
      <c r="C98" s="104">
        <v>17.100000000000001</v>
      </c>
      <c r="D98" s="104">
        <v>1.1000000000000001</v>
      </c>
      <c r="E98" s="276">
        <v>11.9</v>
      </c>
      <c r="F98" s="109">
        <v>37.6</v>
      </c>
      <c r="G98" s="105">
        <v>-1.2</v>
      </c>
      <c r="H98" s="105">
        <v>-0.9</v>
      </c>
      <c r="I98" s="105">
        <v>6.6</v>
      </c>
      <c r="J98" s="105">
        <v>-5.8</v>
      </c>
      <c r="K98" s="109">
        <v>-1.3</v>
      </c>
      <c r="L98" s="105">
        <v>16.399999999999999</v>
      </c>
      <c r="M98" s="105">
        <v>1.4</v>
      </c>
      <c r="N98" s="105">
        <v>17.100000000000001</v>
      </c>
      <c r="O98" s="6"/>
    </row>
    <row r="99" spans="1:15" ht="15" x14ac:dyDescent="0.25">
      <c r="A99" s="487" t="s">
        <v>118</v>
      </c>
      <c r="B99" s="488">
        <v>92</v>
      </c>
      <c r="C99" s="490">
        <v>37.9</v>
      </c>
      <c r="D99" s="490">
        <v>20.9</v>
      </c>
      <c r="E99" s="490">
        <v>50.5</v>
      </c>
      <c r="F99" s="304">
        <v>201.3</v>
      </c>
      <c r="G99" s="490">
        <v>43</v>
      </c>
      <c r="H99" s="490">
        <v>24.6</v>
      </c>
      <c r="I99" s="490">
        <v>71.5</v>
      </c>
      <c r="J99" s="490">
        <v>115.7</v>
      </c>
      <c r="K99" s="304">
        <v>254.8</v>
      </c>
      <c r="L99" s="490">
        <v>60.5</v>
      </c>
      <c r="M99" s="490">
        <v>153.5</v>
      </c>
      <c r="N99" s="490">
        <v>146.1</v>
      </c>
      <c r="O99" s="6"/>
    </row>
    <row r="100" spans="1:15" x14ac:dyDescent="0.2">
      <c r="A100" s="334" t="s">
        <v>119</v>
      </c>
      <c r="B100" s="322">
        <v>0.68</v>
      </c>
      <c r="C100" s="323">
        <v>0.253</v>
      </c>
      <c r="D100" s="323">
        <v>0.16200000000000001</v>
      </c>
      <c r="E100" s="323">
        <v>0.20499999999999999</v>
      </c>
      <c r="F100" s="324">
        <v>0.30499999999999999</v>
      </c>
      <c r="G100" s="325">
        <v>0.20300000000000001</v>
      </c>
      <c r="H100" s="325">
        <v>0.152</v>
      </c>
      <c r="I100" s="325">
        <v>0.42199999999999999</v>
      </c>
      <c r="J100" s="325">
        <v>0.40100000000000002</v>
      </c>
      <c r="K100" s="324">
        <v>0.30599999999999999</v>
      </c>
      <c r="L100" s="325">
        <v>0.28699999999999998</v>
      </c>
      <c r="M100" s="325">
        <v>0.63100000000000001</v>
      </c>
      <c r="N100" s="325">
        <v>0.65300000000000002</v>
      </c>
      <c r="O100" s="6"/>
    </row>
    <row r="101" spans="1:15" x14ac:dyDescent="0.2">
      <c r="A101" s="291"/>
      <c r="B101" s="307"/>
      <c r="C101" s="308"/>
      <c r="D101" s="93"/>
      <c r="E101" s="93"/>
      <c r="F101" s="309"/>
      <c r="G101" s="319"/>
      <c r="H101" s="93"/>
      <c r="I101" s="93"/>
      <c r="J101" s="93"/>
      <c r="K101" s="309"/>
      <c r="L101" s="93"/>
      <c r="M101" s="93"/>
      <c r="N101" s="93"/>
      <c r="O101" s="6"/>
    </row>
    <row r="102" spans="1:15" x14ac:dyDescent="0.2">
      <c r="A102" s="291" t="s">
        <v>123</v>
      </c>
      <c r="B102" s="313">
        <v>220.5</v>
      </c>
      <c r="C102" s="314">
        <v>169</v>
      </c>
      <c r="D102" s="314">
        <v>150.1</v>
      </c>
      <c r="E102" s="314">
        <v>212.3</v>
      </c>
      <c r="F102" s="315">
        <v>751.9</v>
      </c>
      <c r="G102" s="316">
        <v>202.8</v>
      </c>
      <c r="H102" s="316">
        <v>153.6</v>
      </c>
      <c r="I102" s="316">
        <v>214.7</v>
      </c>
      <c r="J102" s="316">
        <v>306.8</v>
      </c>
      <c r="K102" s="315">
        <v>877.9</v>
      </c>
      <c r="L102" s="316">
        <v>225.8</v>
      </c>
      <c r="M102" s="316">
        <v>384.6</v>
      </c>
      <c r="N102" s="316">
        <v>358</v>
      </c>
      <c r="O102" s="6"/>
    </row>
    <row r="103" spans="1:15" x14ac:dyDescent="0.2">
      <c r="A103" s="334" t="s">
        <v>124</v>
      </c>
      <c r="B103" s="330">
        <v>0.41699999999999998</v>
      </c>
      <c r="C103" s="331">
        <v>0.224</v>
      </c>
      <c r="D103" s="331">
        <v>0.13900000000000001</v>
      </c>
      <c r="E103" s="331">
        <v>0.23799999999999999</v>
      </c>
      <c r="F103" s="332">
        <v>0.26800000000000002</v>
      </c>
      <c r="G103" s="333">
        <v>0.21199999999999999</v>
      </c>
      <c r="H103" s="333">
        <v>0.16</v>
      </c>
      <c r="I103" s="333">
        <v>0.33300000000000002</v>
      </c>
      <c r="J103" s="333">
        <v>0.377</v>
      </c>
      <c r="K103" s="332">
        <v>0.28999999999999998</v>
      </c>
      <c r="L103" s="333">
        <v>0.26800000000000002</v>
      </c>
      <c r="M103" s="333">
        <v>0.39900000000000002</v>
      </c>
      <c r="N103" s="333">
        <v>0.40799999999999997</v>
      </c>
      <c r="O103" s="6"/>
    </row>
    <row r="104" spans="1:15" ht="6" customHeight="1" x14ac:dyDescent="0.2">
      <c r="A104" s="317"/>
      <c r="B104" s="187"/>
      <c r="C104" s="93"/>
      <c r="D104" s="93"/>
      <c r="E104" s="93"/>
      <c r="F104" s="88"/>
      <c r="G104" s="93"/>
      <c r="H104" s="93"/>
      <c r="I104" s="93"/>
      <c r="J104" s="93"/>
      <c r="K104" s="88"/>
      <c r="L104" s="93"/>
      <c r="M104" s="93"/>
      <c r="N104" s="93"/>
      <c r="O104" s="6"/>
    </row>
    <row r="105" spans="1:15" ht="15" x14ac:dyDescent="0.2">
      <c r="A105" s="339" t="s">
        <v>125</v>
      </c>
      <c r="B105" s="343"/>
      <c r="C105" s="344"/>
      <c r="D105" s="344"/>
      <c r="E105" s="344"/>
      <c r="F105" s="346"/>
      <c r="G105" s="344"/>
      <c r="H105" s="344"/>
      <c r="I105" s="344"/>
      <c r="J105" s="344"/>
      <c r="K105" s="346"/>
      <c r="L105" s="344"/>
      <c r="M105" s="344"/>
      <c r="N105" s="344"/>
    </row>
    <row r="106" spans="1:15" ht="21.6" customHeight="1" x14ac:dyDescent="0.25">
      <c r="A106" s="214" t="s">
        <v>84</v>
      </c>
      <c r="B106" s="97">
        <v>-5.6</v>
      </c>
      <c r="C106" s="102">
        <v>-4.4000000000000004</v>
      </c>
      <c r="D106" s="102">
        <v>-4.2</v>
      </c>
      <c r="E106" s="102">
        <v>-8.8000000000000007</v>
      </c>
      <c r="F106" s="111">
        <v>-23</v>
      </c>
      <c r="G106" s="169">
        <v>-9.5</v>
      </c>
      <c r="H106" s="169">
        <v>-4.9000000000000004</v>
      </c>
      <c r="I106" s="169">
        <v>-5.8</v>
      </c>
      <c r="J106" s="169">
        <v>-7.8</v>
      </c>
      <c r="K106" s="111">
        <v>-28</v>
      </c>
      <c r="L106" s="169">
        <v>-6.1</v>
      </c>
      <c r="M106" s="169">
        <v>-4.5</v>
      </c>
      <c r="N106" s="169">
        <v>-4.8</v>
      </c>
    </row>
    <row r="107" spans="1:15" x14ac:dyDescent="0.2">
      <c r="A107" s="302" t="s">
        <v>16</v>
      </c>
      <c r="B107" s="100">
        <v>0</v>
      </c>
      <c r="C107" s="101">
        <v>0</v>
      </c>
      <c r="D107" s="101">
        <v>0</v>
      </c>
      <c r="E107" s="101">
        <v>0</v>
      </c>
      <c r="F107" s="112">
        <v>0</v>
      </c>
      <c r="G107" s="17">
        <v>0</v>
      </c>
      <c r="H107" s="17">
        <v>0</v>
      </c>
      <c r="I107" s="17">
        <v>0</v>
      </c>
      <c r="J107" s="17">
        <v>0</v>
      </c>
      <c r="K107" s="112">
        <v>0</v>
      </c>
      <c r="L107" s="17">
        <v>0</v>
      </c>
      <c r="M107" s="17">
        <v>0</v>
      </c>
      <c r="N107" s="17">
        <v>0</v>
      </c>
    </row>
    <row r="108" spans="1:15" ht="15" x14ac:dyDescent="0.25">
      <c r="A108" s="303" t="s">
        <v>17</v>
      </c>
      <c r="B108" s="97">
        <v>-5.6</v>
      </c>
      <c r="C108" s="102">
        <v>-4.4000000000000004</v>
      </c>
      <c r="D108" s="102">
        <v>-4.2</v>
      </c>
      <c r="E108" s="102">
        <v>-8.8000000000000007</v>
      </c>
      <c r="F108" s="111">
        <v>-23</v>
      </c>
      <c r="G108" s="98">
        <v>-9.5</v>
      </c>
      <c r="H108" s="98">
        <v>-4.9000000000000004</v>
      </c>
      <c r="I108" s="98">
        <v>-5.8</v>
      </c>
      <c r="J108" s="98">
        <v>-7.8</v>
      </c>
      <c r="K108" s="111">
        <v>-28</v>
      </c>
      <c r="L108" s="98">
        <v>-6.1</v>
      </c>
      <c r="M108" s="98">
        <v>-4.5</v>
      </c>
      <c r="N108" s="98">
        <v>-4.8</v>
      </c>
    </row>
    <row r="109" spans="1:15" x14ac:dyDescent="0.2">
      <c r="A109" s="291"/>
      <c r="B109" s="103"/>
      <c r="C109" s="104"/>
      <c r="D109" s="276"/>
      <c r="E109" s="276"/>
      <c r="F109" s="109"/>
      <c r="G109" s="319"/>
      <c r="H109" s="93"/>
      <c r="I109" s="93"/>
      <c r="J109" s="93"/>
      <c r="K109" s="109"/>
      <c r="L109" s="93"/>
      <c r="M109" s="93"/>
      <c r="N109" s="93"/>
    </row>
    <row r="110" spans="1:15" x14ac:dyDescent="0.2">
      <c r="A110" s="291" t="s">
        <v>18</v>
      </c>
      <c r="B110" s="103">
        <v>-5.4</v>
      </c>
      <c r="C110" s="104">
        <v>-7.6</v>
      </c>
      <c r="D110" s="104">
        <v>1.5</v>
      </c>
      <c r="E110" s="128">
        <v>-0.4</v>
      </c>
      <c r="F110" s="109">
        <v>-11.9</v>
      </c>
      <c r="G110" s="105">
        <v>-8.1</v>
      </c>
      <c r="H110" s="105">
        <v>-3.6</v>
      </c>
      <c r="I110" s="105">
        <v>-3.4</v>
      </c>
      <c r="J110" s="105">
        <v>-6.2</v>
      </c>
      <c r="K110" s="109">
        <v>-21.3</v>
      </c>
      <c r="L110" s="105">
        <v>-6.8</v>
      </c>
      <c r="M110" s="105">
        <v>-1.7</v>
      </c>
      <c r="N110" s="105">
        <v>-2.8</v>
      </c>
    </row>
    <row r="111" spans="1:15" x14ac:dyDescent="0.2">
      <c r="A111" s="291" t="s">
        <v>19</v>
      </c>
      <c r="B111" s="103">
        <v>72.900000000000006</v>
      </c>
      <c r="C111" s="104">
        <v>89.6</v>
      </c>
      <c r="D111" s="104">
        <v>76.5</v>
      </c>
      <c r="E111" s="128">
        <v>82.1</v>
      </c>
      <c r="F111" s="109">
        <v>321.10000000000002</v>
      </c>
      <c r="G111" s="105">
        <v>54</v>
      </c>
      <c r="H111" s="105">
        <v>102.9</v>
      </c>
      <c r="I111" s="105">
        <v>94.9</v>
      </c>
      <c r="J111" s="105">
        <v>80.400000000000006</v>
      </c>
      <c r="K111" s="109">
        <v>332.2</v>
      </c>
      <c r="L111" s="105">
        <v>82.7</v>
      </c>
      <c r="M111" s="105">
        <v>85</v>
      </c>
      <c r="N111" s="105">
        <v>121</v>
      </c>
    </row>
    <row r="112" spans="1:15" x14ac:dyDescent="0.2">
      <c r="A112" s="291" t="s">
        <v>20</v>
      </c>
      <c r="B112" s="103">
        <v>4.8</v>
      </c>
      <c r="C112" s="105">
        <v>5.0999999999999996</v>
      </c>
      <c r="D112" s="105">
        <v>5.6</v>
      </c>
      <c r="E112" s="128">
        <v>4.5999999999999996</v>
      </c>
      <c r="F112" s="109">
        <v>20.100000000000001</v>
      </c>
      <c r="G112" s="105">
        <v>6.3</v>
      </c>
      <c r="H112" s="105">
        <v>7</v>
      </c>
      <c r="I112" s="105">
        <v>7.6</v>
      </c>
      <c r="J112" s="105">
        <v>7.6</v>
      </c>
      <c r="K112" s="109">
        <v>28.5</v>
      </c>
      <c r="L112" s="105">
        <v>7.4</v>
      </c>
      <c r="M112" s="105">
        <v>6.8</v>
      </c>
      <c r="N112" s="105">
        <v>7.1</v>
      </c>
    </row>
    <row r="113" spans="1:14" x14ac:dyDescent="0.2">
      <c r="A113" s="302" t="s">
        <v>21</v>
      </c>
      <c r="B113" s="100">
        <v>0</v>
      </c>
      <c r="C113" s="101">
        <v>0</v>
      </c>
      <c r="D113" s="101">
        <v>0</v>
      </c>
      <c r="E113" s="284">
        <v>0</v>
      </c>
      <c r="F113" s="112">
        <v>0</v>
      </c>
      <c r="G113" s="101">
        <v>0</v>
      </c>
      <c r="H113" s="101">
        <v>0</v>
      </c>
      <c r="I113" s="101">
        <v>0</v>
      </c>
      <c r="J113" s="101">
        <v>0</v>
      </c>
      <c r="K113" s="112">
        <v>0</v>
      </c>
      <c r="L113" s="101">
        <v>0</v>
      </c>
      <c r="M113" s="101">
        <v>0</v>
      </c>
      <c r="N113" s="101">
        <v>0</v>
      </c>
    </row>
    <row r="114" spans="1:14" x14ac:dyDescent="0.2">
      <c r="A114" s="291" t="s">
        <v>22</v>
      </c>
      <c r="B114" s="103">
        <v>72.3</v>
      </c>
      <c r="C114" s="104">
        <v>87.1</v>
      </c>
      <c r="D114" s="104">
        <v>83.6</v>
      </c>
      <c r="E114" s="104">
        <v>86.3</v>
      </c>
      <c r="F114" s="109">
        <v>329.3</v>
      </c>
      <c r="G114" s="105">
        <v>52.2</v>
      </c>
      <c r="H114" s="105">
        <v>106.3</v>
      </c>
      <c r="I114" s="105">
        <v>99.1</v>
      </c>
      <c r="J114" s="105">
        <v>81.8</v>
      </c>
      <c r="K114" s="109">
        <v>339.4</v>
      </c>
      <c r="L114" s="105">
        <v>83.3</v>
      </c>
      <c r="M114" s="105">
        <v>90.1</v>
      </c>
      <c r="N114" s="105">
        <v>125.3</v>
      </c>
    </row>
    <row r="115" spans="1:14" x14ac:dyDescent="0.2">
      <c r="A115" s="291"/>
      <c r="B115" s="103"/>
      <c r="C115" s="104"/>
      <c r="D115" s="276"/>
      <c r="E115" s="128"/>
      <c r="F115" s="109"/>
      <c r="G115" s="105"/>
      <c r="H115" s="105"/>
      <c r="I115" s="105"/>
      <c r="J115" s="105"/>
      <c r="K115" s="109"/>
      <c r="L115" s="105"/>
      <c r="M115" s="105"/>
      <c r="N115" s="105"/>
    </row>
    <row r="116" spans="1:14" x14ac:dyDescent="0.2">
      <c r="A116" s="291" t="s">
        <v>23</v>
      </c>
      <c r="B116" s="103">
        <v>0</v>
      </c>
      <c r="C116" s="104">
        <v>0</v>
      </c>
      <c r="D116" s="276">
        <v>0</v>
      </c>
      <c r="E116" s="128">
        <v>0</v>
      </c>
      <c r="F116" s="109">
        <v>0</v>
      </c>
      <c r="G116" s="105">
        <v>0</v>
      </c>
      <c r="H116" s="105">
        <v>0</v>
      </c>
      <c r="I116" s="105">
        <v>0</v>
      </c>
      <c r="J116" s="105">
        <v>0</v>
      </c>
      <c r="K116" s="109">
        <v>0</v>
      </c>
      <c r="L116" s="105">
        <v>0</v>
      </c>
      <c r="M116" s="105">
        <v>0</v>
      </c>
      <c r="N116" s="105">
        <v>0</v>
      </c>
    </row>
    <row r="117" spans="1:14" x14ac:dyDescent="0.2">
      <c r="A117" s="291"/>
      <c r="B117" s="103"/>
      <c r="C117" s="104"/>
      <c r="D117" s="276"/>
      <c r="E117" s="128"/>
      <c r="F117" s="109"/>
      <c r="G117" s="105"/>
      <c r="H117" s="105"/>
      <c r="I117" s="105"/>
      <c r="J117" s="105"/>
      <c r="K117" s="109"/>
      <c r="L117" s="105"/>
      <c r="M117" s="105"/>
      <c r="N117" s="105"/>
    </row>
    <row r="118" spans="1:14" x14ac:dyDescent="0.2">
      <c r="A118" s="291" t="s">
        <v>126</v>
      </c>
      <c r="B118" s="103">
        <v>-77.900000000000006</v>
      </c>
      <c r="C118" s="104">
        <v>-91.6</v>
      </c>
      <c r="D118" s="104">
        <v>-87.9</v>
      </c>
      <c r="E118" s="105">
        <v>-95.1</v>
      </c>
      <c r="F118" s="109">
        <v>-352.3</v>
      </c>
      <c r="G118" s="105">
        <v>-61.7</v>
      </c>
      <c r="H118" s="105">
        <v>-111.2</v>
      </c>
      <c r="I118" s="105">
        <v>-104.8</v>
      </c>
      <c r="J118" s="105">
        <v>-89.5</v>
      </c>
      <c r="K118" s="109">
        <v>-367.4</v>
      </c>
      <c r="L118" s="105">
        <v>-89.4</v>
      </c>
      <c r="M118" s="105">
        <v>-94.6</v>
      </c>
      <c r="N118" s="105">
        <v>-130.1</v>
      </c>
    </row>
    <row r="119" spans="1:14" x14ac:dyDescent="0.2">
      <c r="A119" s="291"/>
      <c r="B119" s="103"/>
      <c r="C119" s="104"/>
      <c r="D119" s="276"/>
      <c r="E119" s="276"/>
      <c r="F119" s="109">
        <v>0</v>
      </c>
      <c r="G119" s="105"/>
      <c r="H119" s="105"/>
      <c r="I119" s="105"/>
      <c r="J119" s="105"/>
      <c r="K119" s="109">
        <v>0</v>
      </c>
      <c r="L119" s="105"/>
      <c r="M119" s="105"/>
      <c r="N119" s="105"/>
    </row>
    <row r="120" spans="1:14" x14ac:dyDescent="0.2">
      <c r="A120" s="291" t="s">
        <v>57</v>
      </c>
      <c r="B120" s="103">
        <v>-0.4</v>
      </c>
      <c r="C120" s="104">
        <v>1.4</v>
      </c>
      <c r="D120" s="104">
        <v>2.2000000000000002</v>
      </c>
      <c r="E120" s="276">
        <v>0.2</v>
      </c>
      <c r="F120" s="109">
        <v>3.4</v>
      </c>
      <c r="G120" s="105">
        <v>0.2</v>
      </c>
      <c r="H120" s="105">
        <v>-2.7</v>
      </c>
      <c r="I120" s="105">
        <v>0</v>
      </c>
      <c r="J120" s="105">
        <v>0.6</v>
      </c>
      <c r="K120" s="109">
        <v>-1.9</v>
      </c>
      <c r="L120" s="105">
        <v>26.1</v>
      </c>
      <c r="M120" s="105">
        <v>11.4</v>
      </c>
      <c r="N120" s="105">
        <v>-13</v>
      </c>
    </row>
    <row r="121" spans="1:14" x14ac:dyDescent="0.2">
      <c r="A121" s="291" t="s">
        <v>114</v>
      </c>
      <c r="B121" s="103">
        <v>1.6</v>
      </c>
      <c r="C121" s="104">
        <v>1.4</v>
      </c>
      <c r="D121" s="104">
        <v>2.2000000000000002</v>
      </c>
      <c r="E121" s="276">
        <v>2</v>
      </c>
      <c r="F121" s="109">
        <v>7.2</v>
      </c>
      <c r="G121" s="105">
        <v>-0.6</v>
      </c>
      <c r="H121" s="105">
        <v>4.4000000000000004</v>
      </c>
      <c r="I121" s="105">
        <v>7.2</v>
      </c>
      <c r="J121" s="105">
        <v>2.4</v>
      </c>
      <c r="K121" s="109">
        <v>13.4</v>
      </c>
      <c r="L121" s="105">
        <v>2</v>
      </c>
      <c r="M121" s="105">
        <v>6.9</v>
      </c>
      <c r="N121" s="105">
        <v>17.2</v>
      </c>
    </row>
    <row r="122" spans="1:14" ht="28.5" x14ac:dyDescent="0.2">
      <c r="A122" s="291" t="s">
        <v>121</v>
      </c>
      <c r="B122" s="107">
        <v>0</v>
      </c>
      <c r="C122" s="108">
        <v>0</v>
      </c>
      <c r="D122" s="108">
        <v>0</v>
      </c>
      <c r="E122" s="276">
        <v>0</v>
      </c>
      <c r="F122" s="305">
        <v>0</v>
      </c>
      <c r="G122" s="306">
        <v>0</v>
      </c>
      <c r="H122" s="306">
        <v>0</v>
      </c>
      <c r="I122" s="306">
        <v>0</v>
      </c>
      <c r="J122" s="306">
        <v>0</v>
      </c>
      <c r="K122" s="305">
        <v>0</v>
      </c>
      <c r="L122" s="306">
        <v>0</v>
      </c>
      <c r="M122" s="306">
        <v>0</v>
      </c>
      <c r="N122" s="306">
        <v>0</v>
      </c>
    </row>
    <row r="123" spans="1:14" x14ac:dyDescent="0.2">
      <c r="A123" s="291" t="s">
        <v>59</v>
      </c>
      <c r="B123" s="103">
        <v>4.8</v>
      </c>
      <c r="C123" s="105">
        <v>5.0999999999999996</v>
      </c>
      <c r="D123" s="105">
        <v>5.6</v>
      </c>
      <c r="E123" s="128">
        <v>4.5999999999999996</v>
      </c>
      <c r="F123" s="109">
        <v>20.100000000000001</v>
      </c>
      <c r="G123" s="105">
        <v>6.3</v>
      </c>
      <c r="H123" s="105">
        <v>7</v>
      </c>
      <c r="I123" s="105">
        <v>7.6</v>
      </c>
      <c r="J123" s="105">
        <v>7.6</v>
      </c>
      <c r="K123" s="109">
        <v>28.5</v>
      </c>
      <c r="L123" s="105">
        <v>7.4</v>
      </c>
      <c r="M123" s="105">
        <v>6.8</v>
      </c>
      <c r="N123" s="105">
        <v>7.1</v>
      </c>
    </row>
    <row r="124" spans="1:14" x14ac:dyDescent="0.2">
      <c r="A124" s="302" t="s">
        <v>116</v>
      </c>
      <c r="B124" s="100">
        <v>0</v>
      </c>
      <c r="C124" s="101">
        <v>0</v>
      </c>
      <c r="D124" s="101">
        <v>0</v>
      </c>
      <c r="E124" s="284">
        <v>0</v>
      </c>
      <c r="F124" s="112">
        <v>0</v>
      </c>
      <c r="G124" s="101">
        <v>0</v>
      </c>
      <c r="H124" s="101">
        <v>0</v>
      </c>
      <c r="I124" s="101">
        <v>0</v>
      </c>
      <c r="J124" s="101">
        <v>0</v>
      </c>
      <c r="K124" s="112">
        <v>0</v>
      </c>
      <c r="L124" s="101">
        <v>0</v>
      </c>
      <c r="M124" s="101">
        <v>0</v>
      </c>
      <c r="N124" s="101">
        <v>0</v>
      </c>
    </row>
    <row r="125" spans="1:14" ht="15" x14ac:dyDescent="0.25">
      <c r="A125" s="303" t="s">
        <v>35</v>
      </c>
      <c r="B125" s="97">
        <v>-71.900000000000006</v>
      </c>
      <c r="C125" s="98">
        <v>-83.7</v>
      </c>
      <c r="D125" s="98">
        <v>-77.900000000000006</v>
      </c>
      <c r="E125" s="490">
        <v>-88.3</v>
      </c>
      <c r="F125" s="111">
        <v>-321.60000000000002</v>
      </c>
      <c r="G125" s="98">
        <v>-55.8</v>
      </c>
      <c r="H125" s="98">
        <v>-102.5</v>
      </c>
      <c r="I125" s="98">
        <v>-90</v>
      </c>
      <c r="J125" s="98">
        <v>-78.900000000000006</v>
      </c>
      <c r="K125" s="111">
        <v>-327.39999999999998</v>
      </c>
      <c r="L125" s="98">
        <v>-53.9</v>
      </c>
      <c r="M125" s="98">
        <v>-69.5</v>
      </c>
      <c r="N125" s="98">
        <v>-118.8</v>
      </c>
    </row>
    <row r="126" spans="1:14" ht="16.5" x14ac:dyDescent="0.2">
      <c r="A126" s="291" t="s">
        <v>275</v>
      </c>
      <c r="B126" s="103">
        <v>6.7</v>
      </c>
      <c r="C126" s="105">
        <v>4.4000000000000004</v>
      </c>
      <c r="D126" s="105">
        <v>0</v>
      </c>
      <c r="E126" s="128">
        <v>6.9</v>
      </c>
      <c r="F126" s="109">
        <v>18</v>
      </c>
      <c r="G126" s="128">
        <v>3.2</v>
      </c>
      <c r="H126" s="128">
        <v>15.5</v>
      </c>
      <c r="I126" s="128">
        <v>12.9</v>
      </c>
      <c r="J126" s="128">
        <v>11</v>
      </c>
      <c r="K126" s="109">
        <v>42.6</v>
      </c>
      <c r="L126" s="128">
        <v>0</v>
      </c>
      <c r="M126" s="128">
        <v>0</v>
      </c>
      <c r="N126" s="128">
        <v>0</v>
      </c>
    </row>
    <row r="127" spans="1:14" ht="15" x14ac:dyDescent="0.25">
      <c r="A127" s="487" t="s">
        <v>127</v>
      </c>
      <c r="B127" s="488">
        <v>-65.2</v>
      </c>
      <c r="C127" s="490">
        <v>-79.3</v>
      </c>
      <c r="D127" s="490">
        <v>-77.900000000000006</v>
      </c>
      <c r="E127" s="490">
        <v>-81.400000000000006</v>
      </c>
      <c r="F127" s="304">
        <v>-303.60000000000002</v>
      </c>
      <c r="G127" s="490">
        <v>-52.6</v>
      </c>
      <c r="H127" s="490">
        <v>-87</v>
      </c>
      <c r="I127" s="490">
        <v>-77.099999999999994</v>
      </c>
      <c r="J127" s="490">
        <v>-67.900000000000006</v>
      </c>
      <c r="K127" s="304">
        <v>-284.8</v>
      </c>
      <c r="L127" s="490">
        <v>-53.9</v>
      </c>
      <c r="M127" s="490">
        <v>-69.5</v>
      </c>
      <c r="N127" s="490">
        <v>-118.8</v>
      </c>
    </row>
    <row r="128" spans="1:14" x14ac:dyDescent="0.2">
      <c r="A128" s="291"/>
      <c r="B128" s="170"/>
      <c r="C128" s="170"/>
      <c r="D128" s="170"/>
      <c r="E128" s="170"/>
      <c r="F128" s="170"/>
      <c r="G128" s="170"/>
      <c r="H128" s="170"/>
      <c r="I128" s="170"/>
      <c r="J128" s="170"/>
      <c r="K128" s="170"/>
      <c r="L128" s="170"/>
      <c r="M128" s="170"/>
      <c r="N128" s="170"/>
    </row>
    <row r="129" spans="1:14" x14ac:dyDescent="0.2">
      <c r="A129" s="291"/>
      <c r="B129" s="310"/>
      <c r="C129" s="310"/>
      <c r="D129" s="310"/>
      <c r="E129" s="310"/>
      <c r="F129" s="310"/>
      <c r="G129" s="310"/>
      <c r="H129" s="310"/>
      <c r="I129" s="310"/>
      <c r="J129" s="310"/>
      <c r="K129" s="310"/>
      <c r="L129" s="310"/>
      <c r="M129" s="310"/>
      <c r="N129" s="310"/>
    </row>
    <row r="130" spans="1:14" x14ac:dyDescent="0.2">
      <c r="A130" s="294" t="s">
        <v>128</v>
      </c>
      <c r="B130" s="93"/>
      <c r="C130" s="93"/>
      <c r="D130" s="93"/>
      <c r="E130" s="93"/>
      <c r="F130" s="93"/>
      <c r="G130" s="93"/>
      <c r="H130" s="93"/>
      <c r="I130" s="93"/>
      <c r="J130" s="93"/>
      <c r="K130" s="93"/>
      <c r="L130" s="93"/>
      <c r="M130" s="93"/>
      <c r="N130" s="93"/>
    </row>
    <row r="131" spans="1:14" x14ac:dyDescent="0.2">
      <c r="A131" s="321" t="s">
        <v>129</v>
      </c>
      <c r="B131" s="93"/>
      <c r="C131" s="93"/>
      <c r="D131" s="93"/>
      <c r="E131" s="93"/>
      <c r="F131" s="93"/>
      <c r="G131" s="93"/>
      <c r="H131" s="93"/>
      <c r="I131" s="93"/>
      <c r="J131" s="93"/>
      <c r="K131" s="93"/>
      <c r="L131" s="93"/>
      <c r="M131" s="93"/>
      <c r="N131" s="93"/>
    </row>
    <row r="132" spans="1:14" x14ac:dyDescent="0.2">
      <c r="A132" s="16" t="s">
        <v>7</v>
      </c>
    </row>
    <row r="133" spans="1:14" x14ac:dyDescent="0.2">
      <c r="A133" s="13" t="s">
        <v>7</v>
      </c>
    </row>
  </sheetData>
  <pageMargins left="0.45" right="0.45" top="0.75" bottom="0.25" header="0.3" footer="0.05"/>
  <pageSetup paperSize="5" scale="54" fitToHeight="2" orientation="landscape" r:id="rId1"/>
  <rowBreaks count="1" manualBreakCount="1">
    <brk id="7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D063-659E-4C39-A44F-ABBDE5E682CA}">
  <sheetPr>
    <tabColor theme="2" tint="-0.499984740745262"/>
  </sheetPr>
  <dimension ref="A1:V154"/>
  <sheetViews>
    <sheetView showGridLines="0" zoomScaleNormal="100" zoomScaleSheetLayoutView="90" workbookViewId="0">
      <pane xSplit="1" ySplit="3" topLeftCell="B115" activePane="bottomRight" state="frozen"/>
      <selection pane="topRight" activeCell="B1" sqref="B1"/>
      <selection pane="bottomLeft" activeCell="A4" sqref="A4"/>
      <selection pane="bottomRight" activeCell="A161" sqref="A161"/>
    </sheetView>
  </sheetViews>
  <sheetFormatPr defaultColWidth="9.140625" defaultRowHeight="14.25" x14ac:dyDescent="0.2"/>
  <cols>
    <col min="1" max="1" width="59.5703125" style="9" customWidth="1"/>
    <col min="2" max="5" width="9.7109375" style="5" customWidth="1"/>
    <col min="6" max="6" width="10.7109375" style="5" customWidth="1"/>
    <col min="7" max="7" width="9.140625" style="5"/>
    <col min="8" max="8" width="9.140625" style="475" bestFit="1" customWidth="1"/>
    <col min="9" max="10" width="9.140625" style="475" customWidth="1"/>
    <col min="11" max="11" width="10.42578125" style="475" bestFit="1" customWidth="1"/>
    <col min="12" max="12" width="9.28515625" style="475" bestFit="1" customWidth="1"/>
    <col min="13" max="13" width="9.140625" style="475" customWidth="1"/>
    <col min="14" max="14" width="9.140625" style="475"/>
    <col min="15" max="16384" width="9.140625" style="5"/>
  </cols>
  <sheetData>
    <row r="1" spans="1:17" ht="15" x14ac:dyDescent="0.25">
      <c r="A1" s="242" t="s">
        <v>130</v>
      </c>
      <c r="B1" s="163"/>
      <c r="O1" s="152"/>
    </row>
    <row r="2" spans="1:17" x14ac:dyDescent="0.2">
      <c r="A2" s="4" t="s">
        <v>6</v>
      </c>
    </row>
    <row r="3" spans="1:17" ht="15" x14ac:dyDescent="0.25">
      <c r="A3" s="8"/>
      <c r="B3" s="198" t="s">
        <v>66</v>
      </c>
      <c r="C3" s="189" t="s">
        <v>67</v>
      </c>
      <c r="D3" s="189" t="s">
        <v>68</v>
      </c>
      <c r="E3" s="189" t="s">
        <v>69</v>
      </c>
      <c r="F3" s="199">
        <v>2019</v>
      </c>
      <c r="G3" s="198" t="s">
        <v>70</v>
      </c>
      <c r="H3" s="189" t="s">
        <v>71</v>
      </c>
      <c r="I3" s="189" t="s">
        <v>72</v>
      </c>
      <c r="J3" s="189" t="s">
        <v>73</v>
      </c>
      <c r="K3" s="199">
        <v>2020</v>
      </c>
      <c r="L3" s="189" t="s">
        <v>74</v>
      </c>
      <c r="M3" s="189" t="s">
        <v>75</v>
      </c>
      <c r="N3" s="189" t="s">
        <v>76</v>
      </c>
    </row>
    <row r="4" spans="1:17" ht="15" x14ac:dyDescent="0.2">
      <c r="A4" s="339" t="s">
        <v>131</v>
      </c>
      <c r="B4" s="343"/>
      <c r="C4" s="344"/>
      <c r="D4" s="344"/>
      <c r="E4" s="345"/>
      <c r="F4" s="346"/>
      <c r="G4" s="343"/>
      <c r="H4" s="344"/>
      <c r="I4" s="344"/>
      <c r="J4" s="344"/>
      <c r="K4" s="346"/>
      <c r="L4" s="344"/>
      <c r="M4" s="344"/>
      <c r="N4" s="344"/>
    </row>
    <row r="5" spans="1:17" ht="15" x14ac:dyDescent="0.25">
      <c r="A5" s="214" t="s">
        <v>84</v>
      </c>
      <c r="B5" s="97">
        <v>3075.2</v>
      </c>
      <c r="C5" s="98">
        <v>3533.9</v>
      </c>
      <c r="D5" s="98">
        <v>3631.5</v>
      </c>
      <c r="E5" s="186">
        <v>4439.3</v>
      </c>
      <c r="F5" s="111">
        <v>14679.9</v>
      </c>
      <c r="G5" s="159">
        <v>3431.3</v>
      </c>
      <c r="H5" s="169">
        <v>2987.7</v>
      </c>
      <c r="I5" s="169">
        <v>3248.5</v>
      </c>
      <c r="J5" s="169">
        <v>4123</v>
      </c>
      <c r="K5" s="111">
        <v>13790.5</v>
      </c>
      <c r="L5" s="169">
        <v>3359</v>
      </c>
      <c r="M5" s="169">
        <v>3911.7</v>
      </c>
      <c r="N5" s="169">
        <v>4173</v>
      </c>
      <c r="Q5" s="6"/>
    </row>
    <row r="6" spans="1:17" x14ac:dyDescent="0.2">
      <c r="A6" s="302" t="s">
        <v>16</v>
      </c>
      <c r="B6" s="100">
        <v>2060.3000000000002</v>
      </c>
      <c r="C6" s="101">
        <v>2180.1999999999998</v>
      </c>
      <c r="D6" s="101">
        <v>2293.6</v>
      </c>
      <c r="E6" s="113">
        <v>2680.1</v>
      </c>
      <c r="F6" s="112">
        <v>9214.2000000000007</v>
      </c>
      <c r="G6" s="18">
        <v>2457.9</v>
      </c>
      <c r="H6" s="17">
        <v>2393.6999999999998</v>
      </c>
      <c r="I6" s="17">
        <v>2396.6</v>
      </c>
      <c r="J6" s="17">
        <v>2787.5</v>
      </c>
      <c r="K6" s="112">
        <v>10035.700000000001</v>
      </c>
      <c r="L6" s="17">
        <v>2579.9</v>
      </c>
      <c r="M6" s="17">
        <v>2546.9</v>
      </c>
      <c r="N6" s="17">
        <v>2625.3</v>
      </c>
      <c r="Q6" s="6"/>
    </row>
    <row r="7" spans="1:17" ht="15" x14ac:dyDescent="0.25">
      <c r="A7" s="303" t="s">
        <v>17</v>
      </c>
      <c r="B7" s="97">
        <v>5135.5</v>
      </c>
      <c r="C7" s="98">
        <v>5714.1</v>
      </c>
      <c r="D7" s="98">
        <v>5925.1</v>
      </c>
      <c r="E7" s="99">
        <v>7119.4</v>
      </c>
      <c r="F7" s="111">
        <v>23894.1</v>
      </c>
      <c r="G7" s="97">
        <v>5889.2</v>
      </c>
      <c r="H7" s="98">
        <v>5381.4</v>
      </c>
      <c r="I7" s="98">
        <v>5645.1</v>
      </c>
      <c r="J7" s="98">
        <v>6910.5</v>
      </c>
      <c r="K7" s="111">
        <v>23826.2</v>
      </c>
      <c r="L7" s="98">
        <v>5938.9</v>
      </c>
      <c r="M7" s="98">
        <v>6458.6</v>
      </c>
      <c r="N7" s="98">
        <v>6798.3</v>
      </c>
      <c r="Q7" s="6"/>
    </row>
    <row r="8" spans="1:17" ht="3.75" customHeight="1" x14ac:dyDescent="0.2">
      <c r="A8" s="291"/>
      <c r="B8" s="103"/>
      <c r="C8" s="105"/>
      <c r="D8" s="128"/>
      <c r="E8" s="114"/>
      <c r="F8" s="134"/>
      <c r="G8" s="187"/>
      <c r="H8" s="93"/>
      <c r="I8" s="93"/>
      <c r="J8" s="93"/>
      <c r="K8" s="134"/>
      <c r="L8" s="93"/>
      <c r="M8" s="93"/>
      <c r="N8" s="93"/>
      <c r="Q8" s="6"/>
    </row>
    <row r="9" spans="1:17" x14ac:dyDescent="0.2">
      <c r="A9" s="291" t="s">
        <v>18</v>
      </c>
      <c r="B9" s="103">
        <v>4022</v>
      </c>
      <c r="C9" s="105">
        <v>4445.8</v>
      </c>
      <c r="D9" s="105">
        <v>4687.3</v>
      </c>
      <c r="E9" s="114">
        <v>5533.8</v>
      </c>
      <c r="F9" s="109">
        <v>18688.900000000001</v>
      </c>
      <c r="G9" s="20">
        <v>4712.7</v>
      </c>
      <c r="H9" s="19">
        <v>4399.5</v>
      </c>
      <c r="I9" s="19">
        <v>4564.6000000000004</v>
      </c>
      <c r="J9" s="19">
        <v>5370.8</v>
      </c>
      <c r="K9" s="109">
        <v>19047.599999999999</v>
      </c>
      <c r="L9" s="19">
        <v>4719.5</v>
      </c>
      <c r="M9" s="19">
        <v>5016.7</v>
      </c>
      <c r="N9" s="19">
        <v>5258.9</v>
      </c>
      <c r="Q9" s="6"/>
    </row>
    <row r="10" spans="1:17" x14ac:dyDescent="0.2">
      <c r="A10" s="291" t="s">
        <v>19</v>
      </c>
      <c r="B10" s="103">
        <v>792.9</v>
      </c>
      <c r="C10" s="105">
        <v>877.4</v>
      </c>
      <c r="D10" s="105">
        <v>809.6</v>
      </c>
      <c r="E10" s="114">
        <v>956.1</v>
      </c>
      <c r="F10" s="109">
        <v>3436</v>
      </c>
      <c r="G10" s="20">
        <v>790.1</v>
      </c>
      <c r="H10" s="19">
        <v>770.8</v>
      </c>
      <c r="I10" s="19">
        <v>794.2</v>
      </c>
      <c r="J10" s="19">
        <v>951.1</v>
      </c>
      <c r="K10" s="109">
        <v>3306.2</v>
      </c>
      <c r="L10" s="19">
        <v>828.3</v>
      </c>
      <c r="M10" s="19">
        <v>957.2</v>
      </c>
      <c r="N10" s="19">
        <v>1025.7</v>
      </c>
      <c r="Q10" s="6"/>
    </row>
    <row r="11" spans="1:17" x14ac:dyDescent="0.2">
      <c r="A11" s="291" t="s">
        <v>20</v>
      </c>
      <c r="B11" s="103">
        <v>105.8</v>
      </c>
      <c r="C11" s="105">
        <v>106.5</v>
      </c>
      <c r="D11" s="105">
        <v>111.6</v>
      </c>
      <c r="E11" s="114">
        <v>115.4</v>
      </c>
      <c r="F11" s="109">
        <v>439.3</v>
      </c>
      <c r="G11" s="20">
        <v>113.8</v>
      </c>
      <c r="H11" s="19">
        <v>116.4</v>
      </c>
      <c r="I11" s="19">
        <v>127.7</v>
      </c>
      <c r="J11" s="19">
        <v>143.80000000000001</v>
      </c>
      <c r="K11" s="109">
        <v>501.7</v>
      </c>
      <c r="L11" s="19">
        <v>122.1</v>
      </c>
      <c r="M11" s="19">
        <v>119.1</v>
      </c>
      <c r="N11" s="19">
        <v>122.6</v>
      </c>
      <c r="Q11" s="6"/>
    </row>
    <row r="12" spans="1:17" x14ac:dyDescent="0.2">
      <c r="A12" s="302" t="s">
        <v>21</v>
      </c>
      <c r="B12" s="100">
        <v>89</v>
      </c>
      <c r="C12" s="101">
        <v>0</v>
      </c>
      <c r="D12" s="101">
        <v>0</v>
      </c>
      <c r="E12" s="113">
        <v>0.8</v>
      </c>
      <c r="F12" s="112">
        <v>89.8</v>
      </c>
      <c r="G12" s="18">
        <v>75.2</v>
      </c>
      <c r="H12" s="17">
        <v>0</v>
      </c>
      <c r="I12" s="17">
        <v>0</v>
      </c>
      <c r="J12" s="17">
        <v>13.5</v>
      </c>
      <c r="K12" s="112">
        <v>88.7</v>
      </c>
      <c r="L12" s="17">
        <v>0</v>
      </c>
      <c r="M12" s="17">
        <v>0</v>
      </c>
      <c r="N12" s="17">
        <v>0</v>
      </c>
      <c r="Q12" s="6"/>
    </row>
    <row r="13" spans="1:17" ht="15" x14ac:dyDescent="0.25">
      <c r="A13" s="303" t="s">
        <v>22</v>
      </c>
      <c r="B13" s="97">
        <v>5009.7</v>
      </c>
      <c r="C13" s="98">
        <v>5429.7</v>
      </c>
      <c r="D13" s="98">
        <v>5608.5</v>
      </c>
      <c r="E13" s="99">
        <v>6606.1</v>
      </c>
      <c r="F13" s="111">
        <v>22654</v>
      </c>
      <c r="G13" s="97">
        <v>5691.8</v>
      </c>
      <c r="H13" s="98">
        <v>5286.7</v>
      </c>
      <c r="I13" s="98">
        <v>5486.5</v>
      </c>
      <c r="J13" s="98">
        <v>6479.2</v>
      </c>
      <c r="K13" s="111">
        <v>22944.2</v>
      </c>
      <c r="L13" s="98">
        <v>5669.9</v>
      </c>
      <c r="M13" s="98">
        <v>6093</v>
      </c>
      <c r="N13" s="98">
        <v>6407.2</v>
      </c>
      <c r="Q13" s="6"/>
    </row>
    <row r="14" spans="1:17" ht="4.3499999999999996" customHeight="1" x14ac:dyDescent="0.2">
      <c r="A14" s="291"/>
      <c r="B14" s="103"/>
      <c r="C14" s="105"/>
      <c r="D14" s="128"/>
      <c r="E14" s="114"/>
      <c r="F14" s="109"/>
      <c r="G14" s="187"/>
      <c r="H14" s="93"/>
      <c r="I14" s="93"/>
      <c r="J14" s="93"/>
      <c r="K14" s="109"/>
      <c r="L14" s="93"/>
      <c r="M14" s="93"/>
      <c r="N14" s="93"/>
      <c r="Q14" s="6"/>
    </row>
    <row r="15" spans="1:17" x14ac:dyDescent="0.2">
      <c r="A15" s="291" t="s">
        <v>113</v>
      </c>
      <c r="B15" s="103">
        <v>19.2</v>
      </c>
      <c r="C15" s="105">
        <v>0</v>
      </c>
      <c r="D15" s="105">
        <v>0</v>
      </c>
      <c r="E15" s="114">
        <v>0.5</v>
      </c>
      <c r="F15" s="109">
        <v>19.7</v>
      </c>
      <c r="G15" s="20">
        <v>22.8</v>
      </c>
      <c r="H15" s="19">
        <v>-0.5</v>
      </c>
      <c r="I15" s="19">
        <v>52.8</v>
      </c>
      <c r="J15" s="19">
        <v>12.7</v>
      </c>
      <c r="K15" s="109">
        <v>87.8</v>
      </c>
      <c r="L15" s="19">
        <v>0.2</v>
      </c>
      <c r="M15" s="19">
        <v>0.9</v>
      </c>
      <c r="N15" s="19">
        <v>18.5</v>
      </c>
      <c r="Q15" s="6"/>
    </row>
    <row r="16" spans="1:17" ht="3.6" customHeight="1" x14ac:dyDescent="0.2">
      <c r="A16" s="291"/>
      <c r="B16" s="103"/>
      <c r="C16" s="105"/>
      <c r="D16" s="128"/>
      <c r="E16" s="114"/>
      <c r="F16" s="109">
        <v>0</v>
      </c>
      <c r="G16" s="20"/>
      <c r="H16" s="19"/>
      <c r="I16" s="19"/>
      <c r="J16" s="19"/>
      <c r="K16" s="109">
        <v>0</v>
      </c>
      <c r="L16" s="19"/>
      <c r="M16" s="19"/>
      <c r="N16" s="19"/>
      <c r="Q16" s="6"/>
    </row>
    <row r="17" spans="1:17" x14ac:dyDescent="0.2">
      <c r="A17" s="291" t="s">
        <v>24</v>
      </c>
      <c r="B17" s="103">
        <v>145</v>
      </c>
      <c r="C17" s="105">
        <v>284.39999999999998</v>
      </c>
      <c r="D17" s="105">
        <v>316.60000000000002</v>
      </c>
      <c r="E17" s="124">
        <v>513.79999999999995</v>
      </c>
      <c r="F17" s="109">
        <v>1259.8</v>
      </c>
      <c r="G17" s="103">
        <v>220.2</v>
      </c>
      <c r="H17" s="105">
        <v>94.2</v>
      </c>
      <c r="I17" s="105">
        <v>211.4</v>
      </c>
      <c r="J17" s="105">
        <v>444</v>
      </c>
      <c r="K17" s="109">
        <v>969.8</v>
      </c>
      <c r="L17" s="105">
        <v>269.2</v>
      </c>
      <c r="M17" s="105">
        <v>366.5</v>
      </c>
      <c r="N17" s="105">
        <v>409.6</v>
      </c>
      <c r="O17" s="476"/>
      <c r="Q17" s="6"/>
    </row>
    <row r="18" spans="1:17" ht="3.6" customHeight="1" x14ac:dyDescent="0.2">
      <c r="A18" s="291"/>
      <c r="B18" s="103"/>
      <c r="C18" s="105"/>
      <c r="D18" s="128"/>
      <c r="E18" s="114"/>
      <c r="F18" s="109">
        <v>0</v>
      </c>
      <c r="G18" s="20"/>
      <c r="H18" s="19"/>
      <c r="I18" s="19"/>
      <c r="J18" s="19"/>
      <c r="K18" s="109">
        <v>0</v>
      </c>
      <c r="L18" s="19"/>
      <c r="M18" s="19"/>
      <c r="N18" s="19"/>
      <c r="Q18" s="6"/>
    </row>
    <row r="19" spans="1:17" x14ac:dyDescent="0.2">
      <c r="A19" s="291" t="s">
        <v>25</v>
      </c>
      <c r="B19" s="103">
        <v>72.7</v>
      </c>
      <c r="C19" s="105">
        <v>21.8</v>
      </c>
      <c r="D19" s="105">
        <v>25.8</v>
      </c>
      <c r="E19" s="114">
        <v>40.700000000000003</v>
      </c>
      <c r="F19" s="109">
        <v>161</v>
      </c>
      <c r="G19" s="20">
        <v>20.6</v>
      </c>
      <c r="H19" s="19">
        <v>19.5</v>
      </c>
      <c r="I19" s="19">
        <v>32.4</v>
      </c>
      <c r="J19" s="19">
        <v>53.7</v>
      </c>
      <c r="K19" s="109">
        <v>126.2</v>
      </c>
      <c r="L19" s="19">
        <v>83.5</v>
      </c>
      <c r="M19" s="19">
        <v>212.1</v>
      </c>
      <c r="N19" s="19">
        <v>163.80000000000001</v>
      </c>
      <c r="Q19" s="6"/>
    </row>
    <row r="20" spans="1:17" x14ac:dyDescent="0.2">
      <c r="A20" s="291" t="s">
        <v>114</v>
      </c>
      <c r="B20" s="103">
        <v>20.8</v>
      </c>
      <c r="C20" s="105">
        <v>4.3</v>
      </c>
      <c r="D20" s="105">
        <v>0.9</v>
      </c>
      <c r="E20" s="114">
        <v>2.7</v>
      </c>
      <c r="F20" s="109">
        <v>28.7</v>
      </c>
      <c r="G20" s="20">
        <v>-0.2</v>
      </c>
      <c r="H20" s="19">
        <v>5.2</v>
      </c>
      <c r="I20" s="19">
        <v>7.9</v>
      </c>
      <c r="J20" s="19">
        <v>4.4000000000000004</v>
      </c>
      <c r="K20" s="109">
        <v>17.3</v>
      </c>
      <c r="L20" s="19">
        <v>2.7</v>
      </c>
      <c r="M20" s="19">
        <v>12</v>
      </c>
      <c r="N20" s="19">
        <v>7.7</v>
      </c>
      <c r="Q20" s="6"/>
    </row>
    <row r="21" spans="1:17" x14ac:dyDescent="0.2">
      <c r="A21" s="291" t="s">
        <v>27</v>
      </c>
      <c r="B21" s="103">
        <v>21.2</v>
      </c>
      <c r="C21" s="105">
        <v>24.6</v>
      </c>
      <c r="D21" s="105">
        <v>21.8</v>
      </c>
      <c r="E21" s="114">
        <v>18</v>
      </c>
      <c r="F21" s="109">
        <v>85.6</v>
      </c>
      <c r="G21" s="20">
        <v>16</v>
      </c>
      <c r="H21" s="19">
        <v>18</v>
      </c>
      <c r="I21" s="19">
        <v>17.8</v>
      </c>
      <c r="J21" s="19">
        <v>16</v>
      </c>
      <c r="K21" s="109">
        <v>67.8</v>
      </c>
      <c r="L21" s="19">
        <v>10.1</v>
      </c>
      <c r="M21" s="19">
        <v>13.8</v>
      </c>
      <c r="N21" s="19">
        <v>11</v>
      </c>
      <c r="Q21" s="6"/>
    </row>
    <row r="22" spans="1:17" x14ac:dyDescent="0.2">
      <c r="A22" s="291" t="s">
        <v>28</v>
      </c>
      <c r="B22" s="103">
        <v>2.6</v>
      </c>
      <c r="C22" s="105">
        <v>0</v>
      </c>
      <c r="D22" s="105">
        <v>0</v>
      </c>
      <c r="E22" s="124">
        <v>0</v>
      </c>
      <c r="F22" s="109">
        <v>2.6</v>
      </c>
      <c r="G22" s="20">
        <v>0</v>
      </c>
      <c r="H22" s="19">
        <v>0</v>
      </c>
      <c r="I22" s="19">
        <v>0</v>
      </c>
      <c r="J22" s="19">
        <v>75.599999999999994</v>
      </c>
      <c r="K22" s="109">
        <v>75.599999999999994</v>
      </c>
      <c r="L22" s="19">
        <v>0</v>
      </c>
      <c r="M22" s="19">
        <v>0</v>
      </c>
      <c r="N22" s="19">
        <v>0</v>
      </c>
      <c r="Q22" s="6"/>
    </row>
    <row r="23" spans="1:17" x14ac:dyDescent="0.2">
      <c r="A23" s="302" t="s">
        <v>29</v>
      </c>
      <c r="B23" s="100">
        <v>214.7</v>
      </c>
      <c r="C23" s="101">
        <v>285.89999999999998</v>
      </c>
      <c r="D23" s="101">
        <v>321.5</v>
      </c>
      <c r="E23" s="110">
        <v>539.20000000000005</v>
      </c>
      <c r="F23" s="112">
        <v>1361.3</v>
      </c>
      <c r="G23" s="100">
        <v>224.7</v>
      </c>
      <c r="H23" s="101">
        <v>100.9</v>
      </c>
      <c r="I23" s="101">
        <v>233.9</v>
      </c>
      <c r="J23" s="101">
        <v>410.4</v>
      </c>
      <c r="K23" s="112">
        <v>969.9</v>
      </c>
      <c r="L23" s="101">
        <v>345.3</v>
      </c>
      <c r="M23" s="101">
        <v>576.79999999999995</v>
      </c>
      <c r="N23" s="101">
        <v>570.1</v>
      </c>
      <c r="O23" s="476"/>
      <c r="Q23" s="6"/>
    </row>
    <row r="24" spans="1:17" x14ac:dyDescent="0.2">
      <c r="A24" s="291" t="s">
        <v>30</v>
      </c>
      <c r="B24" s="103">
        <v>43.9</v>
      </c>
      <c r="C24" s="105">
        <v>62.5</v>
      </c>
      <c r="D24" s="105">
        <v>63.5</v>
      </c>
      <c r="E24" s="114">
        <v>-99.9</v>
      </c>
      <c r="F24" s="109">
        <v>70</v>
      </c>
      <c r="G24" s="20">
        <v>51.2</v>
      </c>
      <c r="H24" s="19">
        <v>18.8</v>
      </c>
      <c r="I24" s="19">
        <v>49.1</v>
      </c>
      <c r="J24" s="19">
        <v>95.1</v>
      </c>
      <c r="K24" s="109">
        <v>214.2</v>
      </c>
      <c r="L24" s="19">
        <v>76.3</v>
      </c>
      <c r="M24" s="19">
        <v>133.4</v>
      </c>
      <c r="N24" s="19">
        <v>133.5</v>
      </c>
      <c r="Q24" s="6"/>
    </row>
    <row r="25" spans="1:17" ht="16.5" x14ac:dyDescent="0.2">
      <c r="A25" s="302" t="s">
        <v>283</v>
      </c>
      <c r="B25" s="86">
        <v>0.21099999999999999</v>
      </c>
      <c r="C25" s="38">
        <v>0.218</v>
      </c>
      <c r="D25" s="38">
        <v>0.19800000000000001</v>
      </c>
      <c r="E25" s="115">
        <v>-0.186</v>
      </c>
      <c r="F25" s="87">
        <v>5.1999999999999998E-2</v>
      </c>
      <c r="G25" s="86">
        <v>0.22900000000000001</v>
      </c>
      <c r="H25" s="38">
        <v>0.187</v>
      </c>
      <c r="I25" s="38">
        <v>0.21</v>
      </c>
      <c r="J25" s="38">
        <v>0.23200000000000001</v>
      </c>
      <c r="K25" s="87">
        <v>0.221</v>
      </c>
      <c r="L25" s="38">
        <v>0.221</v>
      </c>
      <c r="M25" s="38">
        <v>0.23100000000000001</v>
      </c>
      <c r="N25" s="38">
        <v>0.23400000000000001</v>
      </c>
      <c r="O25" s="476"/>
      <c r="Q25" s="6"/>
    </row>
    <row r="26" spans="1:17" x14ac:dyDescent="0.2">
      <c r="A26" s="291" t="s">
        <v>31</v>
      </c>
      <c r="B26" s="20">
        <v>170.8</v>
      </c>
      <c r="C26" s="19">
        <v>223.4</v>
      </c>
      <c r="D26" s="19">
        <v>258</v>
      </c>
      <c r="E26" s="89">
        <v>639.1</v>
      </c>
      <c r="F26" s="22">
        <v>1291.3</v>
      </c>
      <c r="G26" s="20">
        <v>173.5</v>
      </c>
      <c r="H26" s="19">
        <v>82.1</v>
      </c>
      <c r="I26" s="19">
        <v>184.8</v>
      </c>
      <c r="J26" s="19">
        <v>315.3</v>
      </c>
      <c r="K26" s="22">
        <v>755.7</v>
      </c>
      <c r="L26" s="19">
        <v>269</v>
      </c>
      <c r="M26" s="19">
        <v>443.4</v>
      </c>
      <c r="N26" s="19">
        <v>436.6</v>
      </c>
      <c r="O26" s="476"/>
      <c r="Q26" s="6"/>
    </row>
    <row r="27" spans="1:17" ht="28.5" x14ac:dyDescent="0.2">
      <c r="A27" s="291" t="s">
        <v>115</v>
      </c>
      <c r="B27" s="20">
        <v>6.4</v>
      </c>
      <c r="C27" s="17">
        <v>-0.3</v>
      </c>
      <c r="D27" s="17">
        <v>1.4</v>
      </c>
      <c r="E27" s="117">
        <v>1.5</v>
      </c>
      <c r="F27" s="22">
        <v>9</v>
      </c>
      <c r="G27" s="18">
        <v>1.3</v>
      </c>
      <c r="H27" s="17">
        <v>0.2</v>
      </c>
      <c r="I27" s="17">
        <v>0.7</v>
      </c>
      <c r="J27" s="17">
        <v>1.6</v>
      </c>
      <c r="K27" s="22">
        <v>3.8</v>
      </c>
      <c r="L27" s="17">
        <v>2.8</v>
      </c>
      <c r="M27" s="17">
        <v>0.8</v>
      </c>
      <c r="N27" s="17">
        <v>0.9</v>
      </c>
      <c r="Q27" s="6"/>
    </row>
    <row r="28" spans="1:17" s="51" customFormat="1" ht="15.75" thickBot="1" x14ac:dyDescent="0.3">
      <c r="A28" s="335" t="s">
        <v>33</v>
      </c>
      <c r="B28" s="48">
        <v>164.4</v>
      </c>
      <c r="C28" s="47">
        <v>223.7</v>
      </c>
      <c r="D28" s="47">
        <v>256.60000000000002</v>
      </c>
      <c r="E28" s="116">
        <v>637.6</v>
      </c>
      <c r="F28" s="46">
        <v>1282.3</v>
      </c>
      <c r="G28" s="48">
        <v>172.2</v>
      </c>
      <c r="H28" s="47">
        <v>81.900000000000006</v>
      </c>
      <c r="I28" s="47">
        <v>184.1</v>
      </c>
      <c r="J28" s="47">
        <v>313.7</v>
      </c>
      <c r="K28" s="46">
        <v>751.9</v>
      </c>
      <c r="L28" s="47">
        <v>266.2</v>
      </c>
      <c r="M28" s="47">
        <v>442.6</v>
      </c>
      <c r="N28" s="47">
        <v>435.7</v>
      </c>
      <c r="O28" s="476"/>
      <c r="Q28" s="6"/>
    </row>
    <row r="29" spans="1:17" ht="3.75" customHeight="1" thickTop="1" x14ac:dyDescent="0.2">
      <c r="A29" s="291"/>
      <c r="B29" s="20"/>
      <c r="C29" s="19"/>
      <c r="D29" s="93"/>
      <c r="E29" s="123"/>
      <c r="F29" s="156"/>
      <c r="G29" s="187"/>
      <c r="H29" s="93"/>
      <c r="I29" s="93"/>
      <c r="J29" s="93"/>
      <c r="K29" s="156"/>
      <c r="L29" s="93"/>
      <c r="M29" s="93"/>
      <c r="N29" s="93"/>
      <c r="Q29" s="6"/>
    </row>
    <row r="30" spans="1:17" ht="15" customHeight="1" x14ac:dyDescent="0.2">
      <c r="A30" s="291" t="s">
        <v>34</v>
      </c>
      <c r="B30" s="20"/>
      <c r="C30" s="19"/>
      <c r="D30" s="93"/>
      <c r="E30" s="114"/>
      <c r="F30" s="134"/>
      <c r="G30" s="187"/>
      <c r="H30" s="93"/>
      <c r="I30" s="93"/>
      <c r="J30" s="93"/>
      <c r="K30" s="134"/>
      <c r="L30" s="93"/>
      <c r="M30" s="93"/>
      <c r="N30" s="93"/>
      <c r="Q30" s="6"/>
    </row>
    <row r="31" spans="1:17" ht="15" customHeight="1" x14ac:dyDescent="0.2">
      <c r="A31" s="291" t="s">
        <v>27</v>
      </c>
      <c r="B31" s="20">
        <v>21.2</v>
      </c>
      <c r="C31" s="19">
        <v>24.6</v>
      </c>
      <c r="D31" s="19">
        <v>21.8</v>
      </c>
      <c r="E31" s="124">
        <v>18.100000000000001</v>
      </c>
      <c r="F31" s="134">
        <v>85.7</v>
      </c>
      <c r="G31" s="20">
        <v>16</v>
      </c>
      <c r="H31" s="19">
        <v>18</v>
      </c>
      <c r="I31" s="19">
        <v>17.8</v>
      </c>
      <c r="J31" s="19">
        <v>16</v>
      </c>
      <c r="K31" s="134">
        <v>67.8</v>
      </c>
      <c r="L31" s="19">
        <v>10.1</v>
      </c>
      <c r="M31" s="19">
        <v>13.8</v>
      </c>
      <c r="N31" s="19">
        <v>11</v>
      </c>
      <c r="Q31" s="6"/>
    </row>
    <row r="32" spans="1:17" ht="15" customHeight="1" x14ac:dyDescent="0.2">
      <c r="A32" s="291" t="s">
        <v>28</v>
      </c>
      <c r="B32" s="20">
        <v>2.6</v>
      </c>
      <c r="C32" s="19">
        <v>0</v>
      </c>
      <c r="D32" s="19">
        <v>0</v>
      </c>
      <c r="E32" s="124">
        <v>0</v>
      </c>
      <c r="F32" s="134">
        <v>2.6</v>
      </c>
      <c r="G32" s="20">
        <v>0</v>
      </c>
      <c r="H32" s="19">
        <v>0</v>
      </c>
      <c r="I32" s="19">
        <v>0</v>
      </c>
      <c r="J32" s="19">
        <v>75.599999999999994</v>
      </c>
      <c r="K32" s="134">
        <v>75.599999999999994</v>
      </c>
      <c r="L32" s="19">
        <v>0</v>
      </c>
      <c r="M32" s="19">
        <v>0</v>
      </c>
      <c r="N32" s="19">
        <v>0</v>
      </c>
      <c r="Q32" s="6"/>
    </row>
    <row r="33" spans="1:17" ht="15" customHeight="1" x14ac:dyDescent="0.2">
      <c r="A33" s="291" t="s">
        <v>30</v>
      </c>
      <c r="B33" s="20">
        <v>43.9</v>
      </c>
      <c r="C33" s="19">
        <v>62.5</v>
      </c>
      <c r="D33" s="19">
        <v>63.5</v>
      </c>
      <c r="E33" s="124">
        <v>-100</v>
      </c>
      <c r="F33" s="134">
        <v>69.900000000000006</v>
      </c>
      <c r="G33" s="20">
        <v>51.2</v>
      </c>
      <c r="H33" s="19">
        <v>18.8</v>
      </c>
      <c r="I33" s="19">
        <v>49.1</v>
      </c>
      <c r="J33" s="19">
        <v>95.1</v>
      </c>
      <c r="K33" s="134">
        <v>214.2</v>
      </c>
      <c r="L33" s="19">
        <v>76.3</v>
      </c>
      <c r="M33" s="19">
        <v>133.4</v>
      </c>
      <c r="N33" s="19">
        <v>133.5</v>
      </c>
      <c r="Q33" s="6"/>
    </row>
    <row r="34" spans="1:17" ht="15" customHeight="1" x14ac:dyDescent="0.2">
      <c r="A34" s="291" t="s">
        <v>20</v>
      </c>
      <c r="B34" s="20">
        <v>105.8</v>
      </c>
      <c r="C34" s="19">
        <v>106.5</v>
      </c>
      <c r="D34" s="19">
        <v>111.6</v>
      </c>
      <c r="E34" s="124">
        <v>115.4</v>
      </c>
      <c r="F34" s="134">
        <v>439.3</v>
      </c>
      <c r="G34" s="20">
        <v>113.8</v>
      </c>
      <c r="H34" s="19">
        <v>116.4</v>
      </c>
      <c r="I34" s="19">
        <v>127.7</v>
      </c>
      <c r="J34" s="19">
        <v>143.80000000000001</v>
      </c>
      <c r="K34" s="134">
        <v>501.7</v>
      </c>
      <c r="L34" s="19">
        <v>122.1</v>
      </c>
      <c r="M34" s="19">
        <v>119.1</v>
      </c>
      <c r="N34" s="19">
        <v>122.6</v>
      </c>
      <c r="Q34" s="6"/>
    </row>
    <row r="35" spans="1:17" ht="15" customHeight="1" x14ac:dyDescent="0.2">
      <c r="A35" s="302" t="s">
        <v>21</v>
      </c>
      <c r="B35" s="18">
        <v>89</v>
      </c>
      <c r="C35" s="17">
        <v>0</v>
      </c>
      <c r="D35" s="17">
        <v>0</v>
      </c>
      <c r="E35" s="110">
        <v>0.8</v>
      </c>
      <c r="F35" s="126">
        <v>89.8</v>
      </c>
      <c r="G35" s="18">
        <v>75.2</v>
      </c>
      <c r="H35" s="17">
        <v>0</v>
      </c>
      <c r="I35" s="17">
        <v>0</v>
      </c>
      <c r="J35" s="17">
        <v>13.5</v>
      </c>
      <c r="K35" s="126">
        <v>88.7</v>
      </c>
      <c r="L35" s="17">
        <v>0</v>
      </c>
      <c r="M35" s="17">
        <v>0</v>
      </c>
      <c r="N35" s="17">
        <v>0</v>
      </c>
      <c r="Q35" s="6"/>
    </row>
    <row r="36" spans="1:17" s="51" customFormat="1" ht="15" customHeight="1" x14ac:dyDescent="0.25">
      <c r="A36" s="303" t="s">
        <v>35</v>
      </c>
      <c r="B36" s="85">
        <v>426.9</v>
      </c>
      <c r="C36" s="53">
        <v>417.3</v>
      </c>
      <c r="D36" s="53">
        <v>453.5</v>
      </c>
      <c r="E36" s="99">
        <v>671.9</v>
      </c>
      <c r="F36" s="111">
        <v>1969.6</v>
      </c>
      <c r="G36" s="85">
        <v>428.4</v>
      </c>
      <c r="H36" s="53">
        <v>235.1</v>
      </c>
      <c r="I36" s="53">
        <v>378.7</v>
      </c>
      <c r="J36" s="53">
        <v>657.7</v>
      </c>
      <c r="K36" s="111">
        <v>1699.9</v>
      </c>
      <c r="L36" s="53">
        <v>474.7</v>
      </c>
      <c r="M36" s="53">
        <v>708.9</v>
      </c>
      <c r="N36" s="53">
        <v>702.8</v>
      </c>
      <c r="O36" s="476"/>
      <c r="Q36" s="6"/>
    </row>
    <row r="37" spans="1:17" ht="3.75" customHeight="1" x14ac:dyDescent="0.2">
      <c r="A37" s="291"/>
      <c r="B37" s="39"/>
      <c r="C37" s="79"/>
      <c r="D37" s="93"/>
      <c r="E37" s="114"/>
      <c r="F37" s="156"/>
      <c r="G37" s="187"/>
      <c r="H37" s="93"/>
      <c r="I37" s="93"/>
      <c r="J37" s="93"/>
      <c r="K37" s="156"/>
      <c r="L37" s="93"/>
      <c r="M37" s="93"/>
      <c r="N37" s="93"/>
      <c r="Q37" s="6"/>
    </row>
    <row r="38" spans="1:17" x14ac:dyDescent="0.2">
      <c r="A38" s="291" t="s">
        <v>36</v>
      </c>
      <c r="B38" s="45">
        <v>340.2</v>
      </c>
      <c r="C38" s="59">
        <v>340.5</v>
      </c>
      <c r="D38" s="59">
        <v>341.1</v>
      </c>
      <c r="E38" s="114">
        <v>340.3</v>
      </c>
      <c r="F38" s="134">
        <v>340.5</v>
      </c>
      <c r="G38" s="20">
        <v>339.7</v>
      </c>
      <c r="H38" s="19">
        <v>337.4</v>
      </c>
      <c r="I38" s="19">
        <v>337.7</v>
      </c>
      <c r="J38" s="19">
        <v>338.8</v>
      </c>
      <c r="K38" s="134">
        <v>338.4</v>
      </c>
      <c r="L38" s="19">
        <v>339.6</v>
      </c>
      <c r="M38" s="19">
        <v>339.5</v>
      </c>
      <c r="N38" s="19">
        <v>340.3</v>
      </c>
      <c r="Q38" s="6"/>
    </row>
    <row r="39" spans="1:17" ht="15" x14ac:dyDescent="0.25">
      <c r="A39" s="303" t="s">
        <v>37</v>
      </c>
      <c r="B39" s="90">
        <v>0.48</v>
      </c>
      <c r="C39" s="92">
        <v>0.66</v>
      </c>
      <c r="D39" s="92">
        <v>0.75</v>
      </c>
      <c r="E39" s="121">
        <v>1.87</v>
      </c>
      <c r="F39" s="91">
        <v>3.77</v>
      </c>
      <c r="G39" s="90">
        <v>0.51</v>
      </c>
      <c r="H39" s="92">
        <v>0.24</v>
      </c>
      <c r="I39" s="92">
        <v>0.55000000000000004</v>
      </c>
      <c r="J39" s="92">
        <v>0.93</v>
      </c>
      <c r="K39" s="91">
        <v>2.2200000000000002</v>
      </c>
      <c r="L39" s="92">
        <v>0.78</v>
      </c>
      <c r="M39" s="92">
        <v>1.3</v>
      </c>
      <c r="N39" s="92">
        <v>1.28</v>
      </c>
      <c r="O39" s="477"/>
      <c r="Q39" s="6"/>
    </row>
    <row r="40" spans="1:17" x14ac:dyDescent="0.2">
      <c r="A40" s="291"/>
      <c r="B40" s="187"/>
      <c r="C40" s="93"/>
      <c r="D40" s="93"/>
      <c r="E40" s="117"/>
      <c r="F40" s="88"/>
      <c r="G40" s="187"/>
      <c r="H40" s="93"/>
      <c r="I40" s="93"/>
      <c r="J40" s="93"/>
      <c r="K40" s="88"/>
      <c r="L40" s="93"/>
      <c r="M40" s="93"/>
      <c r="N40" s="93"/>
      <c r="Q40" s="6"/>
    </row>
    <row r="41" spans="1:17" ht="15" x14ac:dyDescent="0.2">
      <c r="A41" s="303" t="s">
        <v>7</v>
      </c>
      <c r="B41" s="187"/>
      <c r="C41" s="93"/>
      <c r="D41" s="93"/>
      <c r="E41" s="117"/>
      <c r="F41" s="88"/>
      <c r="G41" s="187"/>
      <c r="H41" s="93"/>
      <c r="I41" s="93"/>
      <c r="J41" s="93"/>
      <c r="K41" s="88"/>
      <c r="L41" s="93"/>
      <c r="M41" s="93"/>
      <c r="N41" s="93"/>
      <c r="Q41" s="6"/>
    </row>
    <row r="42" spans="1:17" ht="17.25" x14ac:dyDescent="0.2">
      <c r="A42" s="339" t="s">
        <v>285</v>
      </c>
      <c r="B42" s="343"/>
      <c r="C42" s="344"/>
      <c r="D42" s="344"/>
      <c r="E42" s="345"/>
      <c r="F42" s="346"/>
      <c r="G42" s="343"/>
      <c r="H42" s="344"/>
      <c r="I42" s="344"/>
      <c r="J42" s="344"/>
      <c r="K42" s="346"/>
      <c r="L42" s="344"/>
      <c r="M42" s="344"/>
      <c r="N42" s="344"/>
      <c r="Q42" s="6"/>
    </row>
    <row r="43" spans="1:17" ht="15" x14ac:dyDescent="0.2">
      <c r="A43" s="214" t="s">
        <v>84</v>
      </c>
      <c r="B43" s="142"/>
      <c r="C43" s="138"/>
      <c r="D43" s="138"/>
      <c r="E43" s="140"/>
      <c r="F43" s="143"/>
      <c r="G43" s="142"/>
      <c r="H43" s="138"/>
      <c r="I43" s="138"/>
      <c r="J43" s="138"/>
      <c r="K43" s="143"/>
      <c r="L43" s="138"/>
      <c r="M43" s="138"/>
      <c r="N43" s="138"/>
      <c r="Q43" s="6"/>
    </row>
    <row r="44" spans="1:17" x14ac:dyDescent="0.2">
      <c r="A44" s="302" t="s">
        <v>16</v>
      </c>
      <c r="B44" s="144">
        <v>0</v>
      </c>
      <c r="C44" s="139">
        <v>0</v>
      </c>
      <c r="D44" s="139">
        <v>0</v>
      </c>
      <c r="E44" s="141">
        <v>0</v>
      </c>
      <c r="F44" s="145">
        <v>0</v>
      </c>
      <c r="G44" s="144">
        <v>0</v>
      </c>
      <c r="H44" s="139">
        <v>0</v>
      </c>
      <c r="I44" s="139">
        <v>0</v>
      </c>
      <c r="J44" s="139">
        <v>0</v>
      </c>
      <c r="K44" s="145">
        <v>0</v>
      </c>
      <c r="L44" s="139">
        <v>0</v>
      </c>
      <c r="M44" s="139">
        <v>0</v>
      </c>
      <c r="N44" s="139">
        <v>0</v>
      </c>
      <c r="Q44" s="6"/>
    </row>
    <row r="45" spans="1:17" ht="15" x14ac:dyDescent="0.2">
      <c r="A45" s="303" t="s">
        <v>17</v>
      </c>
      <c r="B45" s="142">
        <v>0</v>
      </c>
      <c r="C45" s="138">
        <v>0</v>
      </c>
      <c r="D45" s="138">
        <v>0</v>
      </c>
      <c r="E45" s="140">
        <v>0</v>
      </c>
      <c r="F45" s="146">
        <v>0</v>
      </c>
      <c r="G45" s="157">
        <v>0</v>
      </c>
      <c r="H45" s="171">
        <v>0</v>
      </c>
      <c r="I45" s="171">
        <v>0</v>
      </c>
      <c r="J45" s="171">
        <v>0</v>
      </c>
      <c r="K45" s="146">
        <v>0</v>
      </c>
      <c r="L45" s="171">
        <v>0</v>
      </c>
      <c r="M45" s="171">
        <v>0</v>
      </c>
      <c r="N45" s="171">
        <v>0</v>
      </c>
      <c r="Q45" s="6"/>
    </row>
    <row r="46" spans="1:17" ht="3.75" customHeight="1" x14ac:dyDescent="0.2">
      <c r="A46" s="291"/>
      <c r="B46" s="103">
        <v>0</v>
      </c>
      <c r="C46" s="105">
        <v>0</v>
      </c>
      <c r="D46" s="128"/>
      <c r="E46" s="114"/>
      <c r="F46" s="134"/>
      <c r="G46" s="187"/>
      <c r="H46" s="93"/>
      <c r="I46" s="93"/>
      <c r="J46" s="93"/>
      <c r="K46" s="134"/>
      <c r="L46" s="93"/>
      <c r="M46" s="93"/>
      <c r="N46" s="93"/>
      <c r="Q46" s="6"/>
    </row>
    <row r="47" spans="1:17" x14ac:dyDescent="0.2">
      <c r="A47" s="291" t="s">
        <v>18</v>
      </c>
      <c r="B47" s="103">
        <v>-1.5</v>
      </c>
      <c r="C47" s="105">
        <v>-1.1000000000000001</v>
      </c>
      <c r="D47" s="105">
        <v>0</v>
      </c>
      <c r="E47" s="114">
        <v>-6.4</v>
      </c>
      <c r="F47" s="109">
        <v>-9</v>
      </c>
      <c r="G47" s="19">
        <v>-4.8</v>
      </c>
      <c r="H47" s="19">
        <v>-8.1</v>
      </c>
      <c r="I47" s="19">
        <v>-16.8</v>
      </c>
      <c r="J47" s="19">
        <v>-27.1</v>
      </c>
      <c r="K47" s="109">
        <v>-56.8</v>
      </c>
      <c r="L47" s="19">
        <v>-0.7</v>
      </c>
      <c r="M47" s="19">
        <v>0.5</v>
      </c>
      <c r="N47" s="19">
        <v>0.05</v>
      </c>
      <c r="Q47" s="6"/>
    </row>
    <row r="48" spans="1:17" x14ac:dyDescent="0.2">
      <c r="A48" s="291" t="s">
        <v>19</v>
      </c>
      <c r="B48" s="103">
        <v>-21.6</v>
      </c>
      <c r="C48" s="105">
        <v>-50.1</v>
      </c>
      <c r="D48" s="105">
        <v>-1.1000000000000001</v>
      </c>
      <c r="E48" s="114">
        <v>-9.5</v>
      </c>
      <c r="F48" s="109">
        <v>-82.3</v>
      </c>
      <c r="G48" s="19">
        <v>3.7</v>
      </c>
      <c r="H48" s="19">
        <v>-23.6</v>
      </c>
      <c r="I48" s="174">
        <v>-45.1</v>
      </c>
      <c r="J48" s="19">
        <v>-66.5</v>
      </c>
      <c r="K48" s="109">
        <v>-131.5</v>
      </c>
      <c r="L48" s="19">
        <v>-15.3</v>
      </c>
      <c r="M48" s="19">
        <v>-9.8000000000000007</v>
      </c>
      <c r="N48" s="19">
        <v>-33.200000000000003</v>
      </c>
      <c r="Q48" s="6"/>
    </row>
    <row r="49" spans="1:17" x14ac:dyDescent="0.2">
      <c r="A49" s="291" t="s">
        <v>20</v>
      </c>
      <c r="B49" s="103">
        <v>-22.2</v>
      </c>
      <c r="C49" s="105">
        <v>-19.600000000000001</v>
      </c>
      <c r="D49" s="105">
        <v>-19.3</v>
      </c>
      <c r="E49" s="114">
        <v>-19.899999999999999</v>
      </c>
      <c r="F49" s="109">
        <v>-81</v>
      </c>
      <c r="G49" s="19">
        <v>-20.100000000000001</v>
      </c>
      <c r="H49" s="19">
        <v>-18.5</v>
      </c>
      <c r="I49" s="19">
        <v>-18.7</v>
      </c>
      <c r="J49" s="19">
        <v>-39.4</v>
      </c>
      <c r="K49" s="109">
        <v>-96.7</v>
      </c>
      <c r="L49" s="174">
        <v>-18.399999999999999</v>
      </c>
      <c r="M49" s="19">
        <v>-17.2</v>
      </c>
      <c r="N49" s="19">
        <v>-17.3</v>
      </c>
      <c r="Q49" s="6"/>
    </row>
    <row r="50" spans="1:17" x14ac:dyDescent="0.2">
      <c r="A50" s="302" t="s">
        <v>21</v>
      </c>
      <c r="B50" s="100">
        <v>-89</v>
      </c>
      <c r="C50" s="101">
        <v>0</v>
      </c>
      <c r="D50" s="101">
        <v>0</v>
      </c>
      <c r="E50" s="113">
        <v>-0.8</v>
      </c>
      <c r="F50" s="112">
        <v>-89.8</v>
      </c>
      <c r="G50" s="17">
        <v>-75.2</v>
      </c>
      <c r="H50" s="17">
        <v>0</v>
      </c>
      <c r="I50" s="17">
        <v>0</v>
      </c>
      <c r="J50" s="17">
        <v>-13.5</v>
      </c>
      <c r="K50" s="112">
        <v>-88.7</v>
      </c>
      <c r="L50" s="17">
        <v>0</v>
      </c>
      <c r="M50" s="17">
        <v>0</v>
      </c>
      <c r="N50" s="17">
        <v>0</v>
      </c>
      <c r="Q50" s="6"/>
    </row>
    <row r="51" spans="1:17" x14ac:dyDescent="0.2">
      <c r="A51" s="291" t="s">
        <v>22</v>
      </c>
      <c r="B51" s="103">
        <v>-134.30000000000001</v>
      </c>
      <c r="C51" s="105">
        <v>-70.8</v>
      </c>
      <c r="D51" s="105">
        <v>-20.399999999999999</v>
      </c>
      <c r="E51" s="124">
        <v>-36.6</v>
      </c>
      <c r="F51" s="134">
        <v>-262.10000000000002</v>
      </c>
      <c r="G51" s="103">
        <v>-96.4</v>
      </c>
      <c r="H51" s="105">
        <v>-50.2</v>
      </c>
      <c r="I51" s="105">
        <v>-80.599999999999994</v>
      </c>
      <c r="J51" s="105">
        <v>-146.5</v>
      </c>
      <c r="K51" s="134">
        <v>-373.7</v>
      </c>
      <c r="L51" s="105">
        <v>-34.4</v>
      </c>
      <c r="M51" s="105">
        <v>-26.5</v>
      </c>
      <c r="N51" s="105">
        <v>-50.5</v>
      </c>
      <c r="Q51" s="6"/>
    </row>
    <row r="52" spans="1:17" ht="3.4" customHeight="1" x14ac:dyDescent="0.2">
      <c r="A52" s="291"/>
      <c r="B52" s="103" t="s">
        <v>7</v>
      </c>
      <c r="C52" s="105" t="s">
        <v>7</v>
      </c>
      <c r="D52" s="128"/>
      <c r="E52" s="114"/>
      <c r="F52" s="134"/>
      <c r="G52" s="187"/>
      <c r="H52" s="93"/>
      <c r="I52" s="93"/>
      <c r="J52" s="93"/>
      <c r="K52" s="134"/>
      <c r="L52" s="93"/>
      <c r="M52" s="93"/>
      <c r="N52" s="93"/>
      <c r="Q52" s="6"/>
    </row>
    <row r="53" spans="1:17" x14ac:dyDescent="0.2">
      <c r="A53" s="291" t="s">
        <v>23</v>
      </c>
      <c r="B53" s="103">
        <v>0</v>
      </c>
      <c r="C53" s="105">
        <v>0</v>
      </c>
      <c r="D53" s="105">
        <v>0</v>
      </c>
      <c r="E53" s="124">
        <v>0</v>
      </c>
      <c r="F53" s="109">
        <v>0</v>
      </c>
      <c r="G53" s="105">
        <v>0</v>
      </c>
      <c r="H53" s="105">
        <v>0</v>
      </c>
      <c r="I53" s="105">
        <v>0</v>
      </c>
      <c r="J53" s="105">
        <v>0</v>
      </c>
      <c r="K53" s="109">
        <v>0</v>
      </c>
      <c r="L53" s="105">
        <v>0</v>
      </c>
      <c r="M53" s="105">
        <v>0</v>
      </c>
      <c r="N53" s="105">
        <v>0</v>
      </c>
      <c r="Q53" s="6"/>
    </row>
    <row r="54" spans="1:17" ht="3.4" customHeight="1" x14ac:dyDescent="0.2">
      <c r="A54" s="291"/>
      <c r="B54" s="103"/>
      <c r="C54" s="105"/>
      <c r="D54" s="128"/>
      <c r="E54" s="114"/>
      <c r="F54" s="134"/>
      <c r="G54" s="127"/>
      <c r="H54" s="128"/>
      <c r="I54" s="128"/>
      <c r="J54" s="128"/>
      <c r="K54" s="134"/>
      <c r="L54" s="128"/>
      <c r="M54" s="128"/>
      <c r="N54" s="128"/>
      <c r="Q54" s="6"/>
    </row>
    <row r="55" spans="1:17" x14ac:dyDescent="0.2">
      <c r="A55" s="291" t="s">
        <v>24</v>
      </c>
      <c r="B55" s="103">
        <v>134.30000000000001</v>
      </c>
      <c r="C55" s="105">
        <v>70.8</v>
      </c>
      <c r="D55" s="105">
        <v>20.399999999999999</v>
      </c>
      <c r="E55" s="124">
        <v>36.6</v>
      </c>
      <c r="F55" s="109">
        <v>262.10000000000002</v>
      </c>
      <c r="G55" s="103">
        <v>96.4</v>
      </c>
      <c r="H55" s="105">
        <v>50.2</v>
      </c>
      <c r="I55" s="105">
        <v>80.599999999999994</v>
      </c>
      <c r="J55" s="105">
        <v>146.5</v>
      </c>
      <c r="K55" s="109">
        <v>373.7</v>
      </c>
      <c r="L55" s="105">
        <v>34.4</v>
      </c>
      <c r="M55" s="105">
        <v>26.5</v>
      </c>
      <c r="N55" s="105">
        <v>50.5</v>
      </c>
      <c r="Q55" s="6"/>
    </row>
    <row r="56" spans="1:17" ht="3.75" customHeight="1" x14ac:dyDescent="0.2">
      <c r="A56" s="291"/>
      <c r="B56" s="103">
        <v>0</v>
      </c>
      <c r="C56" s="105">
        <v>0</v>
      </c>
      <c r="D56" s="128"/>
      <c r="E56" s="114"/>
      <c r="F56" s="134"/>
      <c r="G56" s="127"/>
      <c r="H56" s="128"/>
      <c r="I56" s="128"/>
      <c r="J56" s="128"/>
      <c r="K56" s="134"/>
      <c r="L56" s="128"/>
      <c r="M56" s="128"/>
      <c r="N56" s="128"/>
      <c r="Q56" s="6"/>
    </row>
    <row r="57" spans="1:17" x14ac:dyDescent="0.2">
      <c r="A57" s="291" t="s">
        <v>25</v>
      </c>
      <c r="B57" s="103">
        <v>0</v>
      </c>
      <c r="C57" s="105">
        <v>0</v>
      </c>
      <c r="D57" s="105">
        <v>0</v>
      </c>
      <c r="E57" s="114">
        <v>2.9</v>
      </c>
      <c r="F57" s="109">
        <v>2.9</v>
      </c>
      <c r="G57" s="103">
        <v>1</v>
      </c>
      <c r="H57" s="105">
        <v>0.5</v>
      </c>
      <c r="I57" s="105">
        <v>1.1000000000000001</v>
      </c>
      <c r="J57" s="105">
        <v>1.6</v>
      </c>
      <c r="K57" s="109">
        <v>4.2</v>
      </c>
      <c r="L57" s="105">
        <v>0.4</v>
      </c>
      <c r="M57" s="105">
        <v>0.2</v>
      </c>
      <c r="N57" s="105">
        <v>0.1</v>
      </c>
      <c r="Q57" s="6"/>
    </row>
    <row r="58" spans="1:17" x14ac:dyDescent="0.2">
      <c r="A58" s="291" t="s">
        <v>114</v>
      </c>
      <c r="B58" s="103">
        <v>0</v>
      </c>
      <c r="C58" s="105">
        <v>0</v>
      </c>
      <c r="D58" s="105">
        <v>0</v>
      </c>
      <c r="E58" s="124">
        <v>0</v>
      </c>
      <c r="F58" s="109">
        <v>0</v>
      </c>
      <c r="G58" s="105">
        <v>0</v>
      </c>
      <c r="H58" s="105">
        <v>0</v>
      </c>
      <c r="I58" s="105">
        <v>0</v>
      </c>
      <c r="J58" s="105">
        <v>0</v>
      </c>
      <c r="K58" s="109">
        <v>0</v>
      </c>
      <c r="L58" s="105">
        <v>0</v>
      </c>
      <c r="M58" s="105">
        <v>0</v>
      </c>
      <c r="N58" s="105">
        <v>0</v>
      </c>
      <c r="Q58" s="6"/>
    </row>
    <row r="59" spans="1:17" x14ac:dyDescent="0.2">
      <c r="A59" s="291" t="s">
        <v>27</v>
      </c>
      <c r="B59" s="103">
        <v>0</v>
      </c>
      <c r="C59" s="105">
        <v>0</v>
      </c>
      <c r="D59" s="105">
        <v>0</v>
      </c>
      <c r="E59" s="124">
        <v>0</v>
      </c>
      <c r="F59" s="109">
        <v>0</v>
      </c>
      <c r="G59" s="105">
        <v>0</v>
      </c>
      <c r="H59" s="105">
        <v>0</v>
      </c>
      <c r="I59" s="105">
        <v>0</v>
      </c>
      <c r="J59" s="105">
        <v>0</v>
      </c>
      <c r="K59" s="109">
        <v>0</v>
      </c>
      <c r="L59" s="105">
        <v>0</v>
      </c>
      <c r="M59" s="105">
        <v>0</v>
      </c>
      <c r="N59" s="105">
        <v>0</v>
      </c>
      <c r="Q59" s="6"/>
    </row>
    <row r="60" spans="1:17" x14ac:dyDescent="0.2">
      <c r="A60" s="291" t="s">
        <v>28</v>
      </c>
      <c r="B60" s="103">
        <v>-2.6</v>
      </c>
      <c r="C60" s="105">
        <v>0</v>
      </c>
      <c r="D60" s="105">
        <v>0</v>
      </c>
      <c r="E60" s="124">
        <v>0</v>
      </c>
      <c r="F60" s="109">
        <v>-2.6</v>
      </c>
      <c r="G60" s="105">
        <v>0</v>
      </c>
      <c r="H60" s="105">
        <v>0</v>
      </c>
      <c r="I60" s="105">
        <v>0</v>
      </c>
      <c r="J60" s="105">
        <v>-75.599999999999994</v>
      </c>
      <c r="K60" s="109">
        <v>-75.599999999999994</v>
      </c>
      <c r="L60" s="105">
        <v>0</v>
      </c>
      <c r="M60" s="105">
        <v>0</v>
      </c>
      <c r="N60" s="105">
        <v>0</v>
      </c>
      <c r="Q60" s="6"/>
    </row>
    <row r="61" spans="1:17" x14ac:dyDescent="0.2">
      <c r="A61" s="302" t="s">
        <v>29</v>
      </c>
      <c r="B61" s="100">
        <v>136.9</v>
      </c>
      <c r="C61" s="105">
        <v>70.8</v>
      </c>
      <c r="D61" s="105">
        <v>20.399999999999999</v>
      </c>
      <c r="E61" s="110">
        <v>39.5</v>
      </c>
      <c r="F61" s="112">
        <v>267.60000000000002</v>
      </c>
      <c r="G61" s="100">
        <v>97.2</v>
      </c>
      <c r="H61" s="101">
        <v>50.7</v>
      </c>
      <c r="I61" s="101">
        <v>81.8</v>
      </c>
      <c r="J61" s="101">
        <v>223.8</v>
      </c>
      <c r="K61" s="112">
        <v>453.5</v>
      </c>
      <c r="L61" s="101">
        <v>34.799999999999997</v>
      </c>
      <c r="M61" s="101">
        <v>26.7</v>
      </c>
      <c r="N61" s="101">
        <v>50.6</v>
      </c>
      <c r="Q61" s="6"/>
    </row>
    <row r="62" spans="1:17" x14ac:dyDescent="0.2">
      <c r="A62" s="291" t="s">
        <v>30</v>
      </c>
      <c r="B62" s="103">
        <v>33.799999999999997</v>
      </c>
      <c r="C62" s="125">
        <v>17.399999999999999</v>
      </c>
      <c r="D62" s="125">
        <v>7.2</v>
      </c>
      <c r="E62" s="114">
        <v>228.4</v>
      </c>
      <c r="F62" s="109">
        <v>286.8</v>
      </c>
      <c r="G62" s="127">
        <v>15.3</v>
      </c>
      <c r="H62" s="128">
        <v>14.9</v>
      </c>
      <c r="I62" s="128">
        <v>20.9</v>
      </c>
      <c r="J62" s="128">
        <v>46.8</v>
      </c>
      <c r="K62" s="109">
        <v>97.9</v>
      </c>
      <c r="L62" s="128">
        <v>8.5</v>
      </c>
      <c r="M62" s="128">
        <v>6.5</v>
      </c>
      <c r="N62" s="128">
        <v>12.4</v>
      </c>
      <c r="Q62" s="6"/>
    </row>
    <row r="63" spans="1:17" ht="16.5" x14ac:dyDescent="0.2">
      <c r="A63" s="302" t="s">
        <v>283</v>
      </c>
      <c r="B63" s="86">
        <v>0.247</v>
      </c>
      <c r="C63" s="65">
        <v>0.246</v>
      </c>
      <c r="D63" s="65">
        <v>0.35299999999999998</v>
      </c>
      <c r="E63" s="119">
        <v>5.782</v>
      </c>
      <c r="F63" s="135">
        <v>1.0720000000000001</v>
      </c>
      <c r="G63" s="158">
        <v>0.157</v>
      </c>
      <c r="H63" s="65">
        <v>0.29399999999999998</v>
      </c>
      <c r="I63" s="65">
        <v>0.25600000000000001</v>
      </c>
      <c r="J63" s="65">
        <v>0.20899999999999999</v>
      </c>
      <c r="K63" s="135">
        <v>0.216</v>
      </c>
      <c r="L63" s="65">
        <v>0.24399999999999999</v>
      </c>
      <c r="M63" s="65">
        <v>0.24299999999999999</v>
      </c>
      <c r="N63" s="65">
        <v>0.245</v>
      </c>
      <c r="Q63" s="6"/>
    </row>
    <row r="64" spans="1:17" x14ac:dyDescent="0.2">
      <c r="A64" s="291" t="s">
        <v>31</v>
      </c>
      <c r="B64" s="20">
        <v>103.1</v>
      </c>
      <c r="C64" s="19">
        <v>53.4</v>
      </c>
      <c r="D64" s="19">
        <v>13.2</v>
      </c>
      <c r="E64" s="89">
        <v>-188.9</v>
      </c>
      <c r="F64" s="22">
        <v>-19.2</v>
      </c>
      <c r="G64" s="20">
        <v>81.900000000000006</v>
      </c>
      <c r="H64" s="19">
        <v>35.799999999999997</v>
      </c>
      <c r="I64" s="19">
        <v>60.9</v>
      </c>
      <c r="J64" s="19">
        <v>177</v>
      </c>
      <c r="K64" s="22">
        <v>355.6</v>
      </c>
      <c r="L64" s="19">
        <v>26.3</v>
      </c>
      <c r="M64" s="19">
        <v>20.2</v>
      </c>
      <c r="N64" s="19">
        <v>38.200000000000003</v>
      </c>
      <c r="Q64" s="6"/>
    </row>
    <row r="65" spans="1:17" x14ac:dyDescent="0.2">
      <c r="A65" s="291" t="s">
        <v>58</v>
      </c>
      <c r="B65" s="20">
        <v>0</v>
      </c>
      <c r="C65" s="17">
        <v>0</v>
      </c>
      <c r="D65" s="17">
        <v>0</v>
      </c>
      <c r="E65" s="84">
        <v>0</v>
      </c>
      <c r="F65" s="22">
        <v>0</v>
      </c>
      <c r="G65" s="17">
        <v>0</v>
      </c>
      <c r="H65" s="17">
        <v>0</v>
      </c>
      <c r="I65" s="17">
        <v>0</v>
      </c>
      <c r="J65" s="17"/>
      <c r="K65" s="22">
        <v>0</v>
      </c>
      <c r="L65" s="17"/>
      <c r="M65" s="17"/>
      <c r="N65" s="17"/>
      <c r="Q65" s="6"/>
    </row>
    <row r="66" spans="1:17" s="51" customFormat="1" ht="17.649999999999999" customHeight="1" thickBot="1" x14ac:dyDescent="0.3">
      <c r="A66" s="335" t="s">
        <v>132</v>
      </c>
      <c r="B66" s="48">
        <v>103.1</v>
      </c>
      <c r="C66" s="47">
        <v>53.4</v>
      </c>
      <c r="D66" s="47">
        <v>13.2</v>
      </c>
      <c r="E66" s="116">
        <v>-188.9</v>
      </c>
      <c r="F66" s="46">
        <v>-19.2</v>
      </c>
      <c r="G66" s="48">
        <v>81.900000000000006</v>
      </c>
      <c r="H66" s="47">
        <v>35.799999999999997</v>
      </c>
      <c r="I66" s="47">
        <v>60.9</v>
      </c>
      <c r="J66" s="47">
        <v>177</v>
      </c>
      <c r="K66" s="46">
        <v>355.6</v>
      </c>
      <c r="L66" s="47">
        <v>26.3</v>
      </c>
      <c r="M66" s="47">
        <v>20.2</v>
      </c>
      <c r="N66" s="47">
        <v>38.200000000000003</v>
      </c>
      <c r="Q66" s="6"/>
    </row>
    <row r="67" spans="1:17" ht="4.1500000000000004" customHeight="1" thickTop="1" x14ac:dyDescent="0.2">
      <c r="A67" s="291"/>
      <c r="B67" s="20" t="s">
        <v>7</v>
      </c>
      <c r="C67" s="19" t="s">
        <v>7</v>
      </c>
      <c r="D67" s="93"/>
      <c r="E67" s="117"/>
      <c r="F67" s="88"/>
      <c r="G67" s="187"/>
      <c r="H67" s="93"/>
      <c r="I67" s="93"/>
      <c r="J67" s="93"/>
      <c r="K67" s="88"/>
      <c r="L67" s="93"/>
      <c r="M67" s="93"/>
      <c r="N67" s="93"/>
      <c r="Q67" s="6"/>
    </row>
    <row r="68" spans="1:17" ht="15" customHeight="1" x14ac:dyDescent="0.2">
      <c r="A68" s="291" t="s">
        <v>34</v>
      </c>
      <c r="B68" s="20"/>
      <c r="C68" s="19"/>
      <c r="D68" s="93"/>
      <c r="E68" s="117"/>
      <c r="F68" s="88"/>
      <c r="G68" s="187"/>
      <c r="H68" s="93"/>
      <c r="I68" s="93"/>
      <c r="J68" s="93"/>
      <c r="K68" s="88"/>
      <c r="L68" s="93"/>
      <c r="M68" s="93"/>
      <c r="N68" s="93"/>
      <c r="Q68" s="6"/>
    </row>
    <row r="69" spans="1:17" ht="15" customHeight="1" x14ac:dyDescent="0.2">
      <c r="A69" s="291" t="s">
        <v>27</v>
      </c>
      <c r="B69" s="103">
        <v>0</v>
      </c>
      <c r="C69" s="105">
        <v>0</v>
      </c>
      <c r="D69" s="105">
        <v>0</v>
      </c>
      <c r="E69" s="124">
        <v>0</v>
      </c>
      <c r="F69" s="134">
        <v>0</v>
      </c>
      <c r="G69" s="103">
        <v>0</v>
      </c>
      <c r="H69" s="105">
        <v>0</v>
      </c>
      <c r="I69" s="105">
        <v>0</v>
      </c>
      <c r="J69" s="105"/>
      <c r="K69" s="134">
        <v>0</v>
      </c>
      <c r="L69" s="105"/>
      <c r="M69" s="105"/>
      <c r="N69" s="105"/>
      <c r="Q69" s="6"/>
    </row>
    <row r="70" spans="1:17" ht="15" customHeight="1" x14ac:dyDescent="0.2">
      <c r="A70" s="291" t="s">
        <v>30</v>
      </c>
      <c r="B70" s="103">
        <v>33.799999999999997</v>
      </c>
      <c r="C70" s="105">
        <v>17.5</v>
      </c>
      <c r="D70" s="105">
        <v>7.2</v>
      </c>
      <c r="E70" s="124">
        <v>228.4</v>
      </c>
      <c r="F70" s="134">
        <v>286.89999999999998</v>
      </c>
      <c r="G70" s="103">
        <v>15.3</v>
      </c>
      <c r="H70" s="105">
        <v>14.9</v>
      </c>
      <c r="I70" s="105">
        <v>20.9</v>
      </c>
      <c r="J70" s="105">
        <v>46.8</v>
      </c>
      <c r="K70" s="134">
        <v>97.9</v>
      </c>
      <c r="L70" s="105">
        <v>8.5</v>
      </c>
      <c r="M70" s="105">
        <v>6.5</v>
      </c>
      <c r="N70" s="105">
        <v>12.4</v>
      </c>
      <c r="Q70" s="6"/>
    </row>
    <row r="71" spans="1:17" ht="15" customHeight="1" x14ac:dyDescent="0.2">
      <c r="A71" s="291" t="s">
        <v>28</v>
      </c>
      <c r="B71" s="103">
        <v>-2.6</v>
      </c>
      <c r="C71" s="105">
        <v>0</v>
      </c>
      <c r="D71" s="105">
        <v>0</v>
      </c>
      <c r="E71" s="124">
        <v>0</v>
      </c>
      <c r="F71" s="134">
        <v>-2.6</v>
      </c>
      <c r="G71" s="103">
        <v>0</v>
      </c>
      <c r="H71" s="105">
        <v>0</v>
      </c>
      <c r="I71" s="105">
        <v>0</v>
      </c>
      <c r="J71" s="105">
        <v>-75.599999999999994</v>
      </c>
      <c r="K71" s="134">
        <v>-75.599999999999994</v>
      </c>
      <c r="L71" s="105">
        <v>0</v>
      </c>
      <c r="M71" s="105">
        <v>0</v>
      </c>
      <c r="N71" s="105">
        <v>0</v>
      </c>
      <c r="Q71" s="6"/>
    </row>
    <row r="72" spans="1:17" ht="15" customHeight="1" x14ac:dyDescent="0.2">
      <c r="A72" s="291" t="s">
        <v>20</v>
      </c>
      <c r="B72" s="103">
        <v>-22.2</v>
      </c>
      <c r="C72" s="105">
        <v>-19.600000000000001</v>
      </c>
      <c r="D72" s="105">
        <v>-19.399999999999999</v>
      </c>
      <c r="E72" s="124">
        <v>-19.899999999999999</v>
      </c>
      <c r="F72" s="134">
        <v>-81.099999999999994</v>
      </c>
      <c r="G72" s="103">
        <v>-20.100000000000001</v>
      </c>
      <c r="H72" s="105">
        <v>-18.5</v>
      </c>
      <c r="I72" s="105">
        <v>-18.7</v>
      </c>
      <c r="J72" s="105">
        <v>-39.4</v>
      </c>
      <c r="K72" s="134">
        <v>-96.7</v>
      </c>
      <c r="L72" s="105">
        <v>-18.399999999999999</v>
      </c>
      <c r="M72" s="105">
        <v>-17.2</v>
      </c>
      <c r="N72" s="105">
        <v>-17.3</v>
      </c>
      <c r="Q72" s="6"/>
    </row>
    <row r="73" spans="1:17" ht="15" customHeight="1" x14ac:dyDescent="0.2">
      <c r="A73" s="302" t="s">
        <v>21</v>
      </c>
      <c r="B73" s="100">
        <v>-89</v>
      </c>
      <c r="C73" s="101">
        <v>0</v>
      </c>
      <c r="D73" s="101">
        <v>0</v>
      </c>
      <c r="E73" s="110">
        <v>-0.8</v>
      </c>
      <c r="F73" s="126">
        <v>-89.8</v>
      </c>
      <c r="G73" s="100">
        <v>-75.2</v>
      </c>
      <c r="H73" s="101">
        <v>0</v>
      </c>
      <c r="I73" s="101">
        <v>0</v>
      </c>
      <c r="J73" s="101">
        <v>-13.5</v>
      </c>
      <c r="K73" s="126">
        <v>-88.7</v>
      </c>
      <c r="L73" s="101">
        <v>0</v>
      </c>
      <c r="M73" s="101">
        <v>0</v>
      </c>
      <c r="N73" s="101">
        <v>0</v>
      </c>
      <c r="Q73" s="6"/>
    </row>
    <row r="74" spans="1:17" s="51" customFormat="1" ht="15" customHeight="1" x14ac:dyDescent="0.25">
      <c r="A74" s="291" t="s">
        <v>133</v>
      </c>
      <c r="B74" s="103">
        <v>23.1</v>
      </c>
      <c r="C74" s="105">
        <v>51.3</v>
      </c>
      <c r="D74" s="105">
        <v>1</v>
      </c>
      <c r="E74" s="124">
        <v>18.8</v>
      </c>
      <c r="F74" s="134">
        <v>113.4</v>
      </c>
      <c r="G74" s="103">
        <v>1.9</v>
      </c>
      <c r="H74" s="105">
        <v>32.200000000000003</v>
      </c>
      <c r="I74" s="105">
        <v>63.1</v>
      </c>
      <c r="J74" s="105">
        <v>95.3</v>
      </c>
      <c r="K74" s="134">
        <v>192.5</v>
      </c>
      <c r="L74" s="183">
        <v>16.399999999999999</v>
      </c>
      <c r="M74" s="105">
        <v>9.5</v>
      </c>
      <c r="N74" s="105">
        <v>33.299999999999997</v>
      </c>
      <c r="Q74" s="6"/>
    </row>
    <row r="75" spans="1:17" ht="3.75" customHeight="1" x14ac:dyDescent="0.2">
      <c r="A75" s="291"/>
      <c r="B75" s="127"/>
      <c r="C75" s="128"/>
      <c r="D75" s="128"/>
      <c r="E75" s="114"/>
      <c r="F75" s="134"/>
      <c r="G75" s="187"/>
      <c r="H75" s="93"/>
      <c r="I75" s="93"/>
      <c r="J75" s="93"/>
      <c r="K75" s="134"/>
      <c r="L75" s="93"/>
      <c r="M75" s="93"/>
      <c r="N75" s="93"/>
      <c r="Q75" s="6"/>
    </row>
    <row r="76" spans="1:17" x14ac:dyDescent="0.2">
      <c r="A76" s="291" t="s">
        <v>36</v>
      </c>
      <c r="B76" s="127">
        <v>340.2</v>
      </c>
      <c r="C76" s="128">
        <v>340.5</v>
      </c>
      <c r="D76" s="128">
        <v>341.1</v>
      </c>
      <c r="E76" s="114">
        <v>340.3</v>
      </c>
      <c r="F76" s="134">
        <v>340.5</v>
      </c>
      <c r="G76" s="127">
        <v>339.7</v>
      </c>
      <c r="H76" s="128">
        <v>337.4</v>
      </c>
      <c r="I76" s="128">
        <v>337.7</v>
      </c>
      <c r="J76" s="128">
        <v>338.8</v>
      </c>
      <c r="K76" s="134">
        <v>338.4</v>
      </c>
      <c r="L76" s="128">
        <v>339.6</v>
      </c>
      <c r="M76" s="128">
        <v>339.5</v>
      </c>
      <c r="N76" s="128">
        <v>340.3</v>
      </c>
      <c r="Q76" s="6"/>
    </row>
    <row r="77" spans="1:17" ht="17.649999999999999" customHeight="1" x14ac:dyDescent="0.2">
      <c r="A77" s="291" t="s">
        <v>134</v>
      </c>
      <c r="B77" s="44">
        <v>0.3</v>
      </c>
      <c r="C77" s="60">
        <v>0.16</v>
      </c>
      <c r="D77" s="60">
        <v>0.04</v>
      </c>
      <c r="E77" s="118">
        <v>-0.56000000000000005</v>
      </c>
      <c r="F77" s="43">
        <v>-0.06</v>
      </c>
      <c r="G77" s="44">
        <v>0.24</v>
      </c>
      <c r="H77" s="60">
        <v>0.11</v>
      </c>
      <c r="I77" s="60">
        <v>0.18</v>
      </c>
      <c r="J77" s="60">
        <v>0.52</v>
      </c>
      <c r="K77" s="43">
        <v>1.05</v>
      </c>
      <c r="L77" s="60">
        <v>0.08</v>
      </c>
      <c r="M77" s="60">
        <v>0.06</v>
      </c>
      <c r="N77" s="60">
        <v>0.11</v>
      </c>
      <c r="Q77" s="6"/>
    </row>
    <row r="78" spans="1:17" x14ac:dyDescent="0.2">
      <c r="A78" s="291"/>
      <c r="B78" s="187"/>
      <c r="C78" s="93"/>
      <c r="D78" s="93"/>
      <c r="E78" s="117"/>
      <c r="F78" s="88"/>
      <c r="G78" s="187"/>
      <c r="H78" s="93"/>
      <c r="I78" s="93"/>
      <c r="J78" s="93"/>
      <c r="K78" s="88"/>
      <c r="L78" s="93"/>
      <c r="M78" s="93"/>
      <c r="N78" s="93"/>
      <c r="Q78" s="6"/>
    </row>
    <row r="79" spans="1:17" ht="15" x14ac:dyDescent="0.2">
      <c r="A79" s="303" t="s">
        <v>7</v>
      </c>
      <c r="B79" s="187"/>
      <c r="C79" s="93"/>
      <c r="D79" s="93"/>
      <c r="E79" s="117"/>
      <c r="F79" s="88"/>
      <c r="G79" s="187"/>
      <c r="H79" s="93"/>
      <c r="I79" s="93"/>
      <c r="J79" s="93"/>
      <c r="K79" s="88"/>
      <c r="L79" s="93"/>
      <c r="M79" s="93"/>
      <c r="N79" s="93"/>
      <c r="Q79" s="6"/>
    </row>
    <row r="80" spans="1:17" ht="15" x14ac:dyDescent="0.2">
      <c r="A80" s="339" t="s">
        <v>135</v>
      </c>
      <c r="B80" s="343"/>
      <c r="C80" s="344"/>
      <c r="D80" s="344"/>
      <c r="E80" s="345"/>
      <c r="F80" s="346"/>
      <c r="G80" s="343"/>
      <c r="H80" s="344"/>
      <c r="I80" s="344"/>
      <c r="J80" s="344"/>
      <c r="K80" s="346"/>
      <c r="L80" s="344"/>
      <c r="M80" s="344"/>
      <c r="N80" s="344"/>
      <c r="Q80" s="6"/>
    </row>
    <row r="81" spans="1:22" ht="15" x14ac:dyDescent="0.25">
      <c r="A81" s="214" t="s">
        <v>84</v>
      </c>
      <c r="B81" s="97">
        <v>3075.2</v>
      </c>
      <c r="C81" s="98">
        <v>3533.9</v>
      </c>
      <c r="D81" s="98">
        <v>3631.5</v>
      </c>
      <c r="E81" s="99">
        <v>4439.3</v>
      </c>
      <c r="F81" s="111">
        <v>14679.9</v>
      </c>
      <c r="G81" s="98">
        <v>3431.3</v>
      </c>
      <c r="H81" s="98">
        <v>2987.7</v>
      </c>
      <c r="I81" s="98">
        <v>3248.5</v>
      </c>
      <c r="J81" s="98">
        <v>4123</v>
      </c>
      <c r="K81" s="111">
        <v>13790.5</v>
      </c>
      <c r="L81" s="98">
        <v>3359</v>
      </c>
      <c r="M81" s="98">
        <v>3911.7</v>
      </c>
      <c r="N81" s="98">
        <v>4173</v>
      </c>
      <c r="Q81" s="6"/>
    </row>
    <row r="82" spans="1:22" x14ac:dyDescent="0.2">
      <c r="A82" s="302" t="s">
        <v>16</v>
      </c>
      <c r="B82" s="100">
        <v>2060.3000000000002</v>
      </c>
      <c r="C82" s="101">
        <v>2180.1999999999998</v>
      </c>
      <c r="D82" s="101">
        <v>2293.6</v>
      </c>
      <c r="E82" s="110">
        <v>2680.1</v>
      </c>
      <c r="F82" s="112">
        <v>9214.2000000000007</v>
      </c>
      <c r="G82" s="101">
        <v>2457.9</v>
      </c>
      <c r="H82" s="101">
        <v>2393.6999999999998</v>
      </c>
      <c r="I82" s="101">
        <v>2396.6</v>
      </c>
      <c r="J82" s="101">
        <v>2787.5</v>
      </c>
      <c r="K82" s="112">
        <v>10035.700000000001</v>
      </c>
      <c r="L82" s="100">
        <v>2579.9</v>
      </c>
      <c r="M82" s="101">
        <v>2546.9</v>
      </c>
      <c r="N82" s="101">
        <v>2625.3</v>
      </c>
      <c r="Q82" s="6"/>
    </row>
    <row r="83" spans="1:22" ht="15" x14ac:dyDescent="0.25">
      <c r="A83" s="303" t="s">
        <v>17</v>
      </c>
      <c r="B83" s="97">
        <v>5135.5</v>
      </c>
      <c r="C83" s="98">
        <v>5714.1</v>
      </c>
      <c r="D83" s="98">
        <v>5925.1</v>
      </c>
      <c r="E83" s="99">
        <v>7119.4</v>
      </c>
      <c r="F83" s="111">
        <v>23894.1</v>
      </c>
      <c r="G83" s="98">
        <v>5889.2</v>
      </c>
      <c r="H83" s="98">
        <v>5381.4</v>
      </c>
      <c r="I83" s="98">
        <v>5645.1</v>
      </c>
      <c r="J83" s="98">
        <v>6910.5</v>
      </c>
      <c r="K83" s="111">
        <v>23826.2</v>
      </c>
      <c r="L83" s="98">
        <v>5938.9</v>
      </c>
      <c r="M83" s="98">
        <v>6458.6</v>
      </c>
      <c r="N83" s="98">
        <v>6798.3</v>
      </c>
      <c r="Q83" s="6"/>
    </row>
    <row r="84" spans="1:22" ht="3.75" customHeight="1" x14ac:dyDescent="0.2">
      <c r="A84" s="291"/>
      <c r="B84" s="103"/>
      <c r="C84" s="105"/>
      <c r="D84" s="128"/>
      <c r="E84" s="114"/>
      <c r="F84" s="134"/>
      <c r="G84" s="187"/>
      <c r="H84" s="93"/>
      <c r="I84" s="93"/>
      <c r="J84" s="93"/>
      <c r="K84" s="134"/>
      <c r="L84" s="93"/>
      <c r="M84" s="93"/>
      <c r="N84" s="93"/>
      <c r="Q84" s="6"/>
    </row>
    <row r="85" spans="1:22" x14ac:dyDescent="0.2">
      <c r="A85" s="291" t="s">
        <v>18</v>
      </c>
      <c r="B85" s="103">
        <v>4020.5</v>
      </c>
      <c r="C85" s="105">
        <v>4444.7</v>
      </c>
      <c r="D85" s="105">
        <v>4687.3</v>
      </c>
      <c r="E85" s="124">
        <v>5527.4</v>
      </c>
      <c r="F85" s="109">
        <v>18679.900000000001</v>
      </c>
      <c r="G85" s="105">
        <v>4707.8999999999996</v>
      </c>
      <c r="H85" s="105">
        <v>4391.3999999999996</v>
      </c>
      <c r="I85" s="105">
        <v>4547.7</v>
      </c>
      <c r="J85" s="105">
        <v>5343.7</v>
      </c>
      <c r="K85" s="109">
        <v>18990.7</v>
      </c>
      <c r="L85" s="105">
        <v>4718.8</v>
      </c>
      <c r="M85" s="105">
        <v>5017.2</v>
      </c>
      <c r="N85" s="105">
        <v>5259</v>
      </c>
      <c r="Q85" s="6"/>
    </row>
    <row r="86" spans="1:22" x14ac:dyDescent="0.2">
      <c r="A86" s="291" t="s">
        <v>19</v>
      </c>
      <c r="B86" s="103">
        <v>771.3</v>
      </c>
      <c r="C86" s="105">
        <v>827.3</v>
      </c>
      <c r="D86" s="105">
        <v>808.5</v>
      </c>
      <c r="E86" s="124">
        <v>946.6</v>
      </c>
      <c r="F86" s="109">
        <v>3353.7</v>
      </c>
      <c r="G86" s="105">
        <v>793.8</v>
      </c>
      <c r="H86" s="105">
        <v>747.2</v>
      </c>
      <c r="I86" s="105">
        <v>749.1</v>
      </c>
      <c r="J86" s="105">
        <v>884.6</v>
      </c>
      <c r="K86" s="109">
        <v>3174.7</v>
      </c>
      <c r="L86" s="105">
        <v>813</v>
      </c>
      <c r="M86" s="105">
        <v>947.4</v>
      </c>
      <c r="N86" s="105">
        <v>992.5</v>
      </c>
      <c r="Q86" s="6"/>
    </row>
    <row r="87" spans="1:22" x14ac:dyDescent="0.2">
      <c r="A87" s="291" t="s">
        <v>20</v>
      </c>
      <c r="B87" s="103">
        <v>83.6</v>
      </c>
      <c r="C87" s="105">
        <v>86.9</v>
      </c>
      <c r="D87" s="105">
        <v>92.3</v>
      </c>
      <c r="E87" s="124">
        <v>95.5</v>
      </c>
      <c r="F87" s="109">
        <v>358.3</v>
      </c>
      <c r="G87" s="105">
        <v>93.7</v>
      </c>
      <c r="H87" s="105">
        <v>97.9</v>
      </c>
      <c r="I87" s="105">
        <v>109</v>
      </c>
      <c r="J87" s="105">
        <v>104.4</v>
      </c>
      <c r="K87" s="109">
        <v>405</v>
      </c>
      <c r="L87" s="105">
        <v>103.7</v>
      </c>
      <c r="M87" s="105">
        <v>101.9</v>
      </c>
      <c r="N87" s="105">
        <v>105.3</v>
      </c>
      <c r="Q87" s="6"/>
    </row>
    <row r="88" spans="1:22" x14ac:dyDescent="0.2">
      <c r="A88" s="302" t="s">
        <v>21</v>
      </c>
      <c r="B88" s="100">
        <v>0</v>
      </c>
      <c r="C88" s="101">
        <v>0</v>
      </c>
      <c r="D88" s="101">
        <v>0</v>
      </c>
      <c r="E88" s="110">
        <v>0</v>
      </c>
      <c r="F88" s="112">
        <v>0</v>
      </c>
      <c r="G88" s="101">
        <v>0</v>
      </c>
      <c r="H88" s="101">
        <v>0</v>
      </c>
      <c r="I88" s="101">
        <v>0</v>
      </c>
      <c r="J88" s="101">
        <v>0</v>
      </c>
      <c r="K88" s="112">
        <v>0</v>
      </c>
      <c r="L88" s="101">
        <v>0</v>
      </c>
      <c r="M88" s="101">
        <v>0</v>
      </c>
      <c r="N88" s="101">
        <v>0</v>
      </c>
      <c r="Q88" s="6"/>
    </row>
    <row r="89" spans="1:22" x14ac:dyDescent="0.2">
      <c r="A89" s="291" t="s">
        <v>22</v>
      </c>
      <c r="B89" s="103">
        <v>4875.3999999999996</v>
      </c>
      <c r="C89" s="105">
        <v>5358.9</v>
      </c>
      <c r="D89" s="105">
        <v>5588.1</v>
      </c>
      <c r="E89" s="124">
        <v>6569.5</v>
      </c>
      <c r="F89" s="109">
        <v>22391.9</v>
      </c>
      <c r="G89" s="105">
        <v>5595.4</v>
      </c>
      <c r="H89" s="105">
        <v>5236.5</v>
      </c>
      <c r="I89" s="105">
        <v>5405.8</v>
      </c>
      <c r="J89" s="105">
        <v>6332.7</v>
      </c>
      <c r="K89" s="109">
        <v>22570.400000000001</v>
      </c>
      <c r="L89" s="105">
        <v>5635.5</v>
      </c>
      <c r="M89" s="105">
        <v>6066.5</v>
      </c>
      <c r="N89" s="105">
        <v>6356.8</v>
      </c>
      <c r="Q89" s="6"/>
    </row>
    <row r="90" spans="1:22" x14ac:dyDescent="0.2">
      <c r="A90" s="291"/>
      <c r="B90" s="103"/>
      <c r="C90" s="105"/>
      <c r="D90" s="128"/>
      <c r="E90" s="114"/>
      <c r="F90" s="134"/>
      <c r="G90" s="187"/>
      <c r="H90" s="93"/>
      <c r="I90" s="93"/>
      <c r="J90" s="93"/>
      <c r="K90" s="134"/>
      <c r="L90" s="93"/>
      <c r="M90" s="93"/>
      <c r="N90" s="93"/>
      <c r="Q90" s="6"/>
    </row>
    <row r="91" spans="1:22" x14ac:dyDescent="0.2">
      <c r="A91" s="291" t="s">
        <v>113</v>
      </c>
      <c r="B91" s="103">
        <v>19.2</v>
      </c>
      <c r="C91" s="105">
        <v>0</v>
      </c>
      <c r="D91" s="105">
        <v>0</v>
      </c>
      <c r="E91" s="114">
        <v>0.5</v>
      </c>
      <c r="F91" s="109">
        <v>19.7</v>
      </c>
      <c r="G91" s="128">
        <v>22.8</v>
      </c>
      <c r="H91" s="128">
        <v>-0.5</v>
      </c>
      <c r="I91" s="128">
        <v>52.8</v>
      </c>
      <c r="J91" s="128">
        <v>12.7</v>
      </c>
      <c r="K91" s="109">
        <v>87.8</v>
      </c>
      <c r="L91" s="128">
        <v>0.2</v>
      </c>
      <c r="M91" s="128">
        <v>0.9</v>
      </c>
      <c r="N91" s="128">
        <v>18.5</v>
      </c>
      <c r="Q91" s="6"/>
    </row>
    <row r="92" spans="1:22" ht="4.5" customHeight="1" x14ac:dyDescent="0.2">
      <c r="A92" s="291"/>
      <c r="B92" s="103"/>
      <c r="C92" s="105"/>
      <c r="D92" s="128"/>
      <c r="E92" s="114"/>
      <c r="F92" s="109">
        <v>0</v>
      </c>
      <c r="G92" s="128"/>
      <c r="H92" s="128"/>
      <c r="I92" s="128"/>
      <c r="J92" s="128"/>
      <c r="K92" s="109">
        <v>0</v>
      </c>
      <c r="L92" s="128"/>
      <c r="M92" s="128"/>
      <c r="N92" s="128"/>
      <c r="Q92" s="6"/>
    </row>
    <row r="93" spans="1:22" x14ac:dyDescent="0.2">
      <c r="A93" s="291" t="s">
        <v>24</v>
      </c>
      <c r="B93" s="103">
        <v>279.3</v>
      </c>
      <c r="C93" s="105">
        <v>355.2</v>
      </c>
      <c r="D93" s="105">
        <v>337</v>
      </c>
      <c r="E93" s="124">
        <v>550.4</v>
      </c>
      <c r="F93" s="109">
        <v>1521.9</v>
      </c>
      <c r="G93" s="105">
        <v>316.60000000000002</v>
      </c>
      <c r="H93" s="105">
        <v>144.4</v>
      </c>
      <c r="I93" s="105">
        <v>292.10000000000002</v>
      </c>
      <c r="J93" s="105">
        <v>590.5</v>
      </c>
      <c r="K93" s="109">
        <v>1343.6</v>
      </c>
      <c r="L93" s="105">
        <v>303.60000000000002</v>
      </c>
      <c r="M93" s="105">
        <v>393</v>
      </c>
      <c r="N93" s="105">
        <v>460.1</v>
      </c>
      <c r="Q93" s="6"/>
      <c r="V93" s="476"/>
    </row>
    <row r="94" spans="1:22" ht="3.75" customHeight="1" x14ac:dyDescent="0.2">
      <c r="A94" s="291"/>
      <c r="B94" s="103">
        <v>0</v>
      </c>
      <c r="C94" s="105">
        <v>0</v>
      </c>
      <c r="D94" s="128"/>
      <c r="E94" s="114"/>
      <c r="F94" s="109">
        <v>0</v>
      </c>
      <c r="G94" s="128"/>
      <c r="H94" s="128"/>
      <c r="I94" s="128"/>
      <c r="J94" s="128"/>
      <c r="K94" s="109">
        <v>0</v>
      </c>
      <c r="L94" s="128"/>
      <c r="M94" s="128"/>
      <c r="N94" s="128"/>
      <c r="Q94" s="6"/>
    </row>
    <row r="95" spans="1:22" x14ac:dyDescent="0.2">
      <c r="A95" s="291" t="s">
        <v>25</v>
      </c>
      <c r="B95" s="127">
        <v>72.7</v>
      </c>
      <c r="C95" s="128">
        <v>21.8</v>
      </c>
      <c r="D95" s="128">
        <v>25.8</v>
      </c>
      <c r="E95" s="114">
        <v>43.6</v>
      </c>
      <c r="F95" s="109">
        <v>163.9</v>
      </c>
      <c r="G95" s="128">
        <v>21.6</v>
      </c>
      <c r="H95" s="128">
        <v>20</v>
      </c>
      <c r="I95" s="128">
        <v>33.5</v>
      </c>
      <c r="J95" s="128">
        <v>55.3</v>
      </c>
      <c r="K95" s="109">
        <v>130.4</v>
      </c>
      <c r="L95" s="128">
        <v>83.9</v>
      </c>
      <c r="M95" s="128">
        <v>212.3</v>
      </c>
      <c r="N95" s="128">
        <v>163.9</v>
      </c>
      <c r="Q95" s="6"/>
    </row>
    <row r="96" spans="1:22" x14ac:dyDescent="0.2">
      <c r="A96" s="291" t="s">
        <v>114</v>
      </c>
      <c r="B96" s="127">
        <v>20.8</v>
      </c>
      <c r="C96" s="128">
        <v>4.3</v>
      </c>
      <c r="D96" s="128">
        <v>0.9</v>
      </c>
      <c r="E96" s="114">
        <v>2.7</v>
      </c>
      <c r="F96" s="109">
        <v>28.7</v>
      </c>
      <c r="G96" s="128">
        <v>-0.2</v>
      </c>
      <c r="H96" s="128">
        <v>5.2</v>
      </c>
      <c r="I96" s="128">
        <v>7.9</v>
      </c>
      <c r="J96" s="128">
        <v>4.4000000000000004</v>
      </c>
      <c r="K96" s="109">
        <v>17.3</v>
      </c>
      <c r="L96" s="128">
        <v>2.7</v>
      </c>
      <c r="M96" s="128">
        <v>12</v>
      </c>
      <c r="N96" s="128">
        <v>7.7</v>
      </c>
      <c r="Q96" s="6"/>
    </row>
    <row r="97" spans="1:17" x14ac:dyDescent="0.2">
      <c r="A97" s="291" t="s">
        <v>27</v>
      </c>
      <c r="B97" s="127">
        <v>21.2</v>
      </c>
      <c r="C97" s="128">
        <v>24.6</v>
      </c>
      <c r="D97" s="128">
        <v>21.8</v>
      </c>
      <c r="E97" s="114">
        <v>18</v>
      </c>
      <c r="F97" s="109">
        <v>85.6</v>
      </c>
      <c r="G97" s="128">
        <v>16</v>
      </c>
      <c r="H97" s="128">
        <v>18</v>
      </c>
      <c r="I97" s="128">
        <v>17.8</v>
      </c>
      <c r="J97" s="128">
        <v>16</v>
      </c>
      <c r="K97" s="109">
        <v>67.8</v>
      </c>
      <c r="L97" s="128">
        <v>10.1</v>
      </c>
      <c r="M97" s="128">
        <v>13.8</v>
      </c>
      <c r="N97" s="128">
        <v>11</v>
      </c>
      <c r="Q97" s="6"/>
    </row>
    <row r="98" spans="1:17" x14ac:dyDescent="0.2">
      <c r="A98" s="302" t="s">
        <v>29</v>
      </c>
      <c r="B98" s="100">
        <v>351.6</v>
      </c>
      <c r="C98" s="101">
        <v>356.7</v>
      </c>
      <c r="D98" s="101">
        <v>341.9</v>
      </c>
      <c r="E98" s="110">
        <v>578.70000000000005</v>
      </c>
      <c r="F98" s="112">
        <v>1628.9</v>
      </c>
      <c r="G98" s="101">
        <v>322</v>
      </c>
      <c r="H98" s="101">
        <v>151.6</v>
      </c>
      <c r="I98" s="101">
        <v>315.7</v>
      </c>
      <c r="J98" s="101">
        <v>634.20000000000005</v>
      </c>
      <c r="K98" s="112">
        <v>1423.5</v>
      </c>
      <c r="L98" s="101">
        <v>380.1</v>
      </c>
      <c r="M98" s="101">
        <v>603.5</v>
      </c>
      <c r="N98" s="101">
        <v>620.70000000000005</v>
      </c>
      <c r="O98" s="476"/>
      <c r="Q98" s="6"/>
    </row>
    <row r="99" spans="1:17" x14ac:dyDescent="0.2">
      <c r="A99" s="291" t="s">
        <v>30</v>
      </c>
      <c r="B99" s="103">
        <v>77.7</v>
      </c>
      <c r="C99" s="105">
        <v>79.900000000000006</v>
      </c>
      <c r="D99" s="105">
        <v>70.7</v>
      </c>
      <c r="E99" s="114">
        <v>128.5</v>
      </c>
      <c r="F99" s="109">
        <v>356.8</v>
      </c>
      <c r="G99" s="128">
        <v>66.5</v>
      </c>
      <c r="H99" s="128">
        <v>33.700000000000003</v>
      </c>
      <c r="I99" s="128">
        <v>70</v>
      </c>
      <c r="J99" s="128">
        <v>141.9</v>
      </c>
      <c r="K99" s="109">
        <v>312.10000000000002</v>
      </c>
      <c r="L99" s="128">
        <v>84.8</v>
      </c>
      <c r="M99" s="128">
        <v>139.9</v>
      </c>
      <c r="N99" s="128">
        <v>145.9</v>
      </c>
      <c r="Q99" s="6"/>
    </row>
    <row r="100" spans="1:17" ht="16.5" x14ac:dyDescent="0.2">
      <c r="A100" s="302" t="s">
        <v>283</v>
      </c>
      <c r="B100" s="86">
        <v>0.22500000000000001</v>
      </c>
      <c r="C100" s="38">
        <v>0.224</v>
      </c>
      <c r="D100" s="38">
        <v>0.20799999999999999</v>
      </c>
      <c r="E100" s="115">
        <v>0.223</v>
      </c>
      <c r="F100" s="87">
        <v>0.22</v>
      </c>
      <c r="G100" s="38">
        <v>0.20699999999999999</v>
      </c>
      <c r="H100" s="38">
        <v>0.223</v>
      </c>
      <c r="I100" s="38">
        <v>0.222</v>
      </c>
      <c r="J100" s="38">
        <v>0.224</v>
      </c>
      <c r="K100" s="87">
        <v>0.219</v>
      </c>
      <c r="L100" s="38">
        <v>0.223</v>
      </c>
      <c r="M100" s="38">
        <v>0.23200000000000001</v>
      </c>
      <c r="N100" s="38">
        <v>0.23499999999999999</v>
      </c>
      <c r="O100" s="476"/>
      <c r="Q100" s="6"/>
    </row>
    <row r="101" spans="1:17" x14ac:dyDescent="0.2">
      <c r="A101" s="291" t="s">
        <v>31</v>
      </c>
      <c r="B101" s="106">
        <v>273.89999999999998</v>
      </c>
      <c r="C101" s="105">
        <v>276.8</v>
      </c>
      <c r="D101" s="105">
        <v>271.2</v>
      </c>
      <c r="E101" s="124">
        <v>450.2</v>
      </c>
      <c r="F101" s="109">
        <v>1272.0999999999999</v>
      </c>
      <c r="G101" s="105">
        <v>255.5</v>
      </c>
      <c r="H101" s="105">
        <v>117.9</v>
      </c>
      <c r="I101" s="105">
        <v>245.7</v>
      </c>
      <c r="J101" s="105">
        <v>492.3</v>
      </c>
      <c r="K101" s="109">
        <v>1111.4000000000001</v>
      </c>
      <c r="L101" s="105">
        <v>295.3</v>
      </c>
      <c r="M101" s="105">
        <v>463.6</v>
      </c>
      <c r="N101" s="105">
        <v>474.8</v>
      </c>
      <c r="O101" s="476"/>
      <c r="Q101" s="6"/>
    </row>
    <row r="102" spans="1:17" ht="28.5" x14ac:dyDescent="0.2">
      <c r="A102" s="302" t="s">
        <v>115</v>
      </c>
      <c r="B102" s="100">
        <v>6.4</v>
      </c>
      <c r="C102" s="101">
        <v>-0.3</v>
      </c>
      <c r="D102" s="101">
        <v>1.4</v>
      </c>
      <c r="E102" s="114">
        <v>1.5</v>
      </c>
      <c r="F102" s="109">
        <v>9</v>
      </c>
      <c r="G102" s="128">
        <v>1.3</v>
      </c>
      <c r="H102" s="128">
        <v>0.2</v>
      </c>
      <c r="I102" s="128">
        <v>0.7</v>
      </c>
      <c r="J102" s="128">
        <v>1.6</v>
      </c>
      <c r="K102" s="109">
        <v>3.8</v>
      </c>
      <c r="L102" s="128">
        <v>2.8</v>
      </c>
      <c r="M102" s="128">
        <v>0.8</v>
      </c>
      <c r="N102" s="128">
        <v>0.9</v>
      </c>
      <c r="Q102" s="6"/>
    </row>
    <row r="103" spans="1:17" s="51" customFormat="1" ht="20.65" customHeight="1" thickBot="1" x14ac:dyDescent="0.3">
      <c r="A103" s="336" t="s">
        <v>136</v>
      </c>
      <c r="B103" s="129">
        <v>267.5</v>
      </c>
      <c r="C103" s="130">
        <v>277.10000000000002</v>
      </c>
      <c r="D103" s="130">
        <v>269.8</v>
      </c>
      <c r="E103" s="132">
        <v>448.7</v>
      </c>
      <c r="F103" s="131">
        <v>1263.0999999999999</v>
      </c>
      <c r="G103" s="130">
        <v>254.2</v>
      </c>
      <c r="H103" s="130">
        <v>117.7</v>
      </c>
      <c r="I103" s="130">
        <v>245</v>
      </c>
      <c r="J103" s="130">
        <v>490.7</v>
      </c>
      <c r="K103" s="131">
        <v>1107.5999999999999</v>
      </c>
      <c r="L103" s="130">
        <v>292.5</v>
      </c>
      <c r="M103" s="130">
        <v>462.8</v>
      </c>
      <c r="N103" s="130">
        <v>473.9</v>
      </c>
      <c r="O103" s="476"/>
      <c r="Q103" s="6"/>
    </row>
    <row r="104" spans="1:17" ht="3.75" customHeight="1" thickTop="1" x14ac:dyDescent="0.2">
      <c r="A104" s="291"/>
      <c r="B104" s="20"/>
      <c r="C104" s="19"/>
      <c r="D104" s="93"/>
      <c r="E104" s="117"/>
      <c r="F104" s="88"/>
      <c r="G104" s="187"/>
      <c r="H104" s="93"/>
      <c r="I104" s="93"/>
      <c r="J104" s="93"/>
      <c r="K104" s="88"/>
      <c r="L104" s="93"/>
      <c r="M104" s="93"/>
      <c r="N104" s="93"/>
      <c r="Q104" s="6"/>
    </row>
    <row r="105" spans="1:17" ht="15" customHeight="1" x14ac:dyDescent="0.2">
      <c r="A105" s="291" t="s">
        <v>34</v>
      </c>
      <c r="B105" s="20"/>
      <c r="C105" s="19"/>
      <c r="D105" s="93"/>
      <c r="E105" s="117"/>
      <c r="F105" s="88"/>
      <c r="G105" s="187"/>
      <c r="H105" s="93"/>
      <c r="I105" s="93"/>
      <c r="J105" s="93"/>
      <c r="K105" s="88"/>
      <c r="L105" s="93"/>
      <c r="M105" s="93"/>
      <c r="N105" s="93"/>
      <c r="Q105" s="6"/>
    </row>
    <row r="106" spans="1:17" ht="15" customHeight="1" x14ac:dyDescent="0.2">
      <c r="A106" s="291" t="s">
        <v>27</v>
      </c>
      <c r="B106" s="20">
        <v>21.2</v>
      </c>
      <c r="C106" s="19">
        <v>24.6</v>
      </c>
      <c r="D106" s="19">
        <v>21.8</v>
      </c>
      <c r="E106" s="82">
        <v>18</v>
      </c>
      <c r="F106" s="42">
        <v>85.6</v>
      </c>
      <c r="G106" s="79">
        <v>16</v>
      </c>
      <c r="H106" s="79">
        <v>18</v>
      </c>
      <c r="I106" s="79">
        <v>17.8</v>
      </c>
      <c r="J106" s="79">
        <v>16</v>
      </c>
      <c r="K106" s="42">
        <v>67.8</v>
      </c>
      <c r="L106" s="79">
        <v>10.1</v>
      </c>
      <c r="M106" s="79">
        <v>13.8</v>
      </c>
      <c r="N106" s="79">
        <v>11</v>
      </c>
      <c r="Q106" s="6"/>
    </row>
    <row r="107" spans="1:17" ht="15" customHeight="1" x14ac:dyDescent="0.2">
      <c r="A107" s="291" t="s">
        <v>30</v>
      </c>
      <c r="B107" s="20">
        <v>77.7</v>
      </c>
      <c r="C107" s="19">
        <v>79.900000000000006</v>
      </c>
      <c r="D107" s="19">
        <v>70.7</v>
      </c>
      <c r="E107" s="82">
        <v>128.5</v>
      </c>
      <c r="F107" s="42">
        <v>356.8</v>
      </c>
      <c r="G107" s="79">
        <v>66.5</v>
      </c>
      <c r="H107" s="79">
        <v>33.700000000000003</v>
      </c>
      <c r="I107" s="79">
        <v>70</v>
      </c>
      <c r="J107" s="79">
        <v>141.9</v>
      </c>
      <c r="K107" s="42">
        <v>312.10000000000002</v>
      </c>
      <c r="L107" s="79">
        <v>84.8</v>
      </c>
      <c r="M107" s="79">
        <v>139.9</v>
      </c>
      <c r="N107" s="79">
        <v>145.9</v>
      </c>
      <c r="Q107" s="6"/>
    </row>
    <row r="108" spans="1:17" ht="15" customHeight="1" x14ac:dyDescent="0.2">
      <c r="A108" s="291" t="s">
        <v>20</v>
      </c>
      <c r="B108" s="20">
        <v>83.6</v>
      </c>
      <c r="C108" s="19">
        <v>86.9</v>
      </c>
      <c r="D108" s="19">
        <v>92.3</v>
      </c>
      <c r="E108" s="82">
        <v>95.5</v>
      </c>
      <c r="F108" s="42">
        <v>358.3</v>
      </c>
      <c r="G108" s="79">
        <v>93.7</v>
      </c>
      <c r="H108" s="79">
        <v>97.9</v>
      </c>
      <c r="I108" s="79">
        <v>109</v>
      </c>
      <c r="J108" s="79">
        <v>104.4</v>
      </c>
      <c r="K108" s="42">
        <v>405</v>
      </c>
      <c r="L108" s="79">
        <v>103.7</v>
      </c>
      <c r="M108" s="79">
        <v>101.9</v>
      </c>
      <c r="N108" s="79">
        <v>105.3</v>
      </c>
      <c r="O108" s="476"/>
      <c r="Q108" s="6"/>
    </row>
    <row r="109" spans="1:17" ht="15" customHeight="1" x14ac:dyDescent="0.2">
      <c r="A109" s="302" t="s">
        <v>21</v>
      </c>
      <c r="B109" s="18">
        <v>0</v>
      </c>
      <c r="C109" s="17">
        <v>0</v>
      </c>
      <c r="D109" s="17">
        <v>0</v>
      </c>
      <c r="E109" s="84">
        <v>0</v>
      </c>
      <c r="F109" s="122">
        <v>0</v>
      </c>
      <c r="G109" s="17">
        <v>0</v>
      </c>
      <c r="H109" s="17">
        <v>0</v>
      </c>
      <c r="I109" s="17">
        <v>0</v>
      </c>
      <c r="J109" s="17">
        <v>0</v>
      </c>
      <c r="K109" s="122">
        <v>0</v>
      </c>
      <c r="L109" s="17">
        <v>0</v>
      </c>
      <c r="M109" s="17">
        <v>0</v>
      </c>
      <c r="N109" s="17">
        <v>0</v>
      </c>
      <c r="Q109" s="6"/>
    </row>
    <row r="110" spans="1:17" s="51" customFormat="1" ht="15" customHeight="1" x14ac:dyDescent="0.25">
      <c r="A110" s="303" t="s">
        <v>64</v>
      </c>
      <c r="B110" s="85">
        <v>450</v>
      </c>
      <c r="C110" s="53">
        <v>468.5</v>
      </c>
      <c r="D110" s="53">
        <v>454.6</v>
      </c>
      <c r="E110" s="120">
        <v>690.7</v>
      </c>
      <c r="F110" s="136">
        <v>2063.8000000000002</v>
      </c>
      <c r="G110" s="53">
        <v>430.4</v>
      </c>
      <c r="H110" s="53">
        <v>267.3</v>
      </c>
      <c r="I110" s="53">
        <v>441.8</v>
      </c>
      <c r="J110" s="53">
        <v>753</v>
      </c>
      <c r="K110" s="136">
        <v>1892.5</v>
      </c>
      <c r="L110" s="53">
        <v>491.1</v>
      </c>
      <c r="M110" s="53">
        <v>718.4</v>
      </c>
      <c r="N110" s="53">
        <v>736.1</v>
      </c>
      <c r="O110" s="476"/>
      <c r="Q110" s="6"/>
    </row>
    <row r="111" spans="1:17" ht="3.75" customHeight="1" x14ac:dyDescent="0.2">
      <c r="A111" s="291"/>
      <c r="B111" s="20"/>
      <c r="C111" s="19"/>
      <c r="D111" s="93"/>
      <c r="E111" s="117"/>
      <c r="F111" s="88"/>
      <c r="G111" s="187"/>
      <c r="H111" s="93"/>
      <c r="I111" s="93"/>
      <c r="J111" s="93"/>
      <c r="K111" s="88"/>
      <c r="L111" s="93"/>
      <c r="M111" s="93"/>
      <c r="N111" s="93"/>
      <c r="Q111" s="6"/>
    </row>
    <row r="112" spans="1:17" x14ac:dyDescent="0.2">
      <c r="A112" s="291" t="s">
        <v>36</v>
      </c>
      <c r="B112" s="39">
        <v>340.2</v>
      </c>
      <c r="C112" s="79">
        <v>340.5</v>
      </c>
      <c r="D112" s="79">
        <v>341.1</v>
      </c>
      <c r="E112" s="82">
        <v>340.3</v>
      </c>
      <c r="F112" s="42">
        <v>340.5</v>
      </c>
      <c r="G112" s="79">
        <v>339.7</v>
      </c>
      <c r="H112" s="79">
        <v>337.4</v>
      </c>
      <c r="I112" s="79">
        <v>337.7</v>
      </c>
      <c r="J112" s="79">
        <v>338.8</v>
      </c>
      <c r="K112" s="42">
        <v>338.4</v>
      </c>
      <c r="L112" s="79">
        <v>339.6</v>
      </c>
      <c r="M112" s="79">
        <v>339.5</v>
      </c>
      <c r="N112" s="79">
        <v>340.3</v>
      </c>
      <c r="Q112" s="6"/>
    </row>
    <row r="113" spans="1:17" ht="15" x14ac:dyDescent="0.25">
      <c r="A113" s="303" t="s">
        <v>37</v>
      </c>
      <c r="B113" s="90">
        <v>0.79</v>
      </c>
      <c r="C113" s="92">
        <v>0.81</v>
      </c>
      <c r="D113" s="92">
        <v>0.79</v>
      </c>
      <c r="E113" s="92">
        <v>1.32</v>
      </c>
      <c r="F113" s="91">
        <v>3.71</v>
      </c>
      <c r="G113" s="92">
        <v>0.75</v>
      </c>
      <c r="H113" s="92">
        <v>0.35</v>
      </c>
      <c r="I113" s="92">
        <v>0.73</v>
      </c>
      <c r="J113" s="92">
        <v>1.45</v>
      </c>
      <c r="K113" s="91">
        <v>3.27</v>
      </c>
      <c r="L113" s="92">
        <v>0.86</v>
      </c>
      <c r="M113" s="92">
        <v>1.36</v>
      </c>
      <c r="N113" s="92">
        <v>1.39</v>
      </c>
      <c r="O113" s="478"/>
      <c r="Q113" s="6"/>
    </row>
    <row r="114" spans="1:17" x14ac:dyDescent="0.2">
      <c r="A114" s="291"/>
      <c r="B114" s="187"/>
      <c r="C114" s="93"/>
      <c r="D114" s="93"/>
      <c r="E114" s="93"/>
      <c r="F114" s="88"/>
      <c r="G114" s="93"/>
      <c r="H114" s="93"/>
      <c r="I114" s="93"/>
      <c r="J114" s="93"/>
      <c r="K114" s="88"/>
      <c r="L114" s="93"/>
      <c r="M114" s="93"/>
      <c r="N114" s="93"/>
      <c r="Q114" s="6"/>
    </row>
    <row r="115" spans="1:17" ht="14.65" customHeight="1" x14ac:dyDescent="0.2">
      <c r="A115" s="421" t="s">
        <v>7</v>
      </c>
      <c r="B115" s="187"/>
      <c r="C115" s="93"/>
      <c r="D115" s="93"/>
      <c r="E115" s="93"/>
      <c r="F115" s="88"/>
      <c r="G115" s="93"/>
      <c r="H115" s="93"/>
      <c r="I115" s="93"/>
      <c r="J115" s="93"/>
      <c r="K115" s="88"/>
      <c r="L115" s="93"/>
      <c r="M115" s="93"/>
      <c r="N115" s="93"/>
      <c r="Q115" s="6"/>
    </row>
    <row r="116" spans="1:17" x14ac:dyDescent="0.2">
      <c r="A116" s="422"/>
      <c r="B116" s="187"/>
      <c r="C116" s="93"/>
      <c r="D116" s="93"/>
      <c r="E116" s="93"/>
      <c r="F116" s="88"/>
      <c r="G116" s="93"/>
      <c r="H116" s="93"/>
      <c r="I116" s="93"/>
      <c r="J116" s="93"/>
      <c r="K116" s="88"/>
      <c r="L116" s="93"/>
      <c r="M116" s="93"/>
      <c r="N116" s="93"/>
      <c r="Q116" s="6"/>
    </row>
    <row r="117" spans="1:17" ht="15" x14ac:dyDescent="0.2">
      <c r="A117" s="339" t="s">
        <v>131</v>
      </c>
      <c r="B117" s="343"/>
      <c r="C117" s="344"/>
      <c r="D117" s="344"/>
      <c r="E117" s="344"/>
      <c r="F117" s="346"/>
      <c r="G117" s="344"/>
      <c r="H117" s="344"/>
      <c r="I117" s="344"/>
      <c r="J117" s="344"/>
      <c r="K117" s="346"/>
      <c r="L117" s="344"/>
      <c r="M117" s="344"/>
      <c r="N117" s="344"/>
      <c r="Q117" s="6"/>
    </row>
    <row r="118" spans="1:17" x14ac:dyDescent="0.2">
      <c r="A118" s="291" t="s">
        <v>139</v>
      </c>
      <c r="B118" s="39">
        <v>43.9</v>
      </c>
      <c r="C118" s="79">
        <v>62.5</v>
      </c>
      <c r="D118" s="79">
        <v>63.5</v>
      </c>
      <c r="E118" s="79">
        <v>-99.9</v>
      </c>
      <c r="F118" s="42">
        <v>70</v>
      </c>
      <c r="G118" s="79">
        <v>51.2</v>
      </c>
      <c r="H118" s="79">
        <v>18.8</v>
      </c>
      <c r="I118" s="79">
        <v>49.1</v>
      </c>
      <c r="J118" s="79">
        <v>95.1</v>
      </c>
      <c r="K118" s="42">
        <v>214.2</v>
      </c>
      <c r="L118" s="79">
        <v>76.3</v>
      </c>
      <c r="M118" s="79">
        <v>133.4</v>
      </c>
      <c r="N118" s="79">
        <v>133.5</v>
      </c>
      <c r="Q118" s="6"/>
    </row>
    <row r="119" spans="1:17" x14ac:dyDescent="0.2">
      <c r="A119" s="291" t="s">
        <v>140</v>
      </c>
      <c r="B119" s="39">
        <v>214.7</v>
      </c>
      <c r="C119" s="79">
        <v>285.89999999999998</v>
      </c>
      <c r="D119" s="79">
        <v>321.5</v>
      </c>
      <c r="E119" s="79">
        <v>539.20000000000005</v>
      </c>
      <c r="F119" s="42">
        <v>1361.3</v>
      </c>
      <c r="G119" s="79">
        <v>224.7</v>
      </c>
      <c r="H119" s="79">
        <v>100.9</v>
      </c>
      <c r="I119" s="79">
        <v>233.9</v>
      </c>
      <c r="J119" s="79">
        <v>410.4</v>
      </c>
      <c r="K119" s="42">
        <v>969.9</v>
      </c>
      <c r="L119" s="79">
        <v>345.3</v>
      </c>
      <c r="M119" s="79">
        <v>576.79999999999995</v>
      </c>
      <c r="N119" s="79">
        <v>570.1</v>
      </c>
      <c r="Q119" s="6"/>
    </row>
    <row r="120" spans="1:17" x14ac:dyDescent="0.2">
      <c r="A120" s="302" t="s">
        <v>141</v>
      </c>
      <c r="B120" s="351">
        <v>6.4</v>
      </c>
      <c r="C120" s="352">
        <v>-0.3</v>
      </c>
      <c r="D120" s="352">
        <v>1.4</v>
      </c>
      <c r="E120" s="352">
        <v>1.5</v>
      </c>
      <c r="F120" s="122">
        <v>9</v>
      </c>
      <c r="G120" s="352">
        <v>1.3</v>
      </c>
      <c r="H120" s="352">
        <v>0.2</v>
      </c>
      <c r="I120" s="352">
        <v>0</v>
      </c>
      <c r="J120" s="352">
        <v>0</v>
      </c>
      <c r="K120" s="122">
        <v>1.5</v>
      </c>
      <c r="L120" s="352">
        <v>0</v>
      </c>
      <c r="M120" s="352">
        <v>0</v>
      </c>
      <c r="N120" s="352">
        <v>0</v>
      </c>
      <c r="Q120" s="6"/>
    </row>
    <row r="121" spans="1:17" x14ac:dyDescent="0.2">
      <c r="A121" s="291" t="s">
        <v>142</v>
      </c>
      <c r="B121" s="39">
        <v>208.3</v>
      </c>
      <c r="C121" s="79">
        <v>286.2</v>
      </c>
      <c r="D121" s="79">
        <v>320.10000000000002</v>
      </c>
      <c r="E121" s="79">
        <v>537.70000000000005</v>
      </c>
      <c r="F121" s="42">
        <v>1352.3</v>
      </c>
      <c r="G121" s="79">
        <v>223.4</v>
      </c>
      <c r="H121" s="79">
        <v>100.7</v>
      </c>
      <c r="I121" s="79">
        <v>233.9</v>
      </c>
      <c r="J121" s="79">
        <v>410.4</v>
      </c>
      <c r="K121" s="42">
        <v>968.4</v>
      </c>
      <c r="L121" s="79">
        <v>345.3</v>
      </c>
      <c r="M121" s="79">
        <v>576.79999999999995</v>
      </c>
      <c r="N121" s="79">
        <v>570.1</v>
      </c>
      <c r="Q121" s="6"/>
    </row>
    <row r="122" spans="1:17" x14ac:dyDescent="0.2">
      <c r="A122" s="291" t="s">
        <v>143</v>
      </c>
      <c r="B122" s="415">
        <v>0.21099999999999999</v>
      </c>
      <c r="C122" s="236">
        <v>0.218</v>
      </c>
      <c r="D122" s="236">
        <v>0.19800000000000001</v>
      </c>
      <c r="E122" s="236">
        <v>-0.186</v>
      </c>
      <c r="F122" s="231">
        <v>5.1999999999999998E-2</v>
      </c>
      <c r="G122" s="236">
        <v>0.22900000000000001</v>
      </c>
      <c r="H122" s="236">
        <v>0.187</v>
      </c>
      <c r="I122" s="236">
        <v>0.21</v>
      </c>
      <c r="J122" s="236">
        <v>0.23200000000000001</v>
      </c>
      <c r="K122" s="231">
        <v>0.221</v>
      </c>
      <c r="L122" s="236">
        <v>0.221</v>
      </c>
      <c r="M122" s="236">
        <v>0.23100000000000001</v>
      </c>
      <c r="N122" s="236">
        <v>0.23400000000000001</v>
      </c>
      <c r="O122" s="6"/>
      <c r="Q122" s="6"/>
    </row>
    <row r="123" spans="1:17" x14ac:dyDescent="0.2">
      <c r="A123" s="291"/>
      <c r="B123" s="187"/>
      <c r="C123" s="93"/>
      <c r="D123" s="93"/>
      <c r="E123" s="93"/>
      <c r="F123" s="88"/>
      <c r="G123" s="93"/>
      <c r="H123" s="93"/>
      <c r="I123" s="93"/>
      <c r="J123" s="93"/>
      <c r="K123" s="88"/>
      <c r="L123" s="93"/>
      <c r="M123" s="93"/>
      <c r="N123" s="93"/>
      <c r="O123" s="41"/>
      <c r="Q123" s="6"/>
    </row>
    <row r="124" spans="1:17" x14ac:dyDescent="0.2">
      <c r="A124" s="291"/>
      <c r="B124" s="187"/>
      <c r="C124" s="93"/>
      <c r="D124" s="93"/>
      <c r="E124" s="93"/>
      <c r="F124" s="88"/>
      <c r="G124" s="93"/>
      <c r="H124" s="93"/>
      <c r="I124" s="93"/>
      <c r="J124" s="93"/>
      <c r="K124" s="88"/>
      <c r="L124" s="93"/>
      <c r="M124" s="93"/>
      <c r="N124" s="93"/>
      <c r="Q124" s="6"/>
    </row>
    <row r="125" spans="1:17" ht="15" x14ac:dyDescent="0.2">
      <c r="A125" s="339" t="s">
        <v>144</v>
      </c>
      <c r="B125" s="416"/>
      <c r="C125" s="417"/>
      <c r="D125" s="417"/>
      <c r="E125" s="417"/>
      <c r="F125" s="418"/>
      <c r="G125" s="417"/>
      <c r="H125" s="417"/>
      <c r="I125" s="417"/>
      <c r="J125" s="417"/>
      <c r="K125" s="418"/>
      <c r="L125" s="417"/>
      <c r="M125" s="417"/>
      <c r="N125" s="417"/>
      <c r="Q125" s="6"/>
    </row>
    <row r="126" spans="1:17" x14ac:dyDescent="0.2">
      <c r="A126" s="291" t="s">
        <v>139</v>
      </c>
      <c r="B126" s="39">
        <v>33.799999999999997</v>
      </c>
      <c r="C126" s="79">
        <v>17.399999999999999</v>
      </c>
      <c r="D126" s="79">
        <v>7.2</v>
      </c>
      <c r="E126" s="79">
        <v>228.4</v>
      </c>
      <c r="F126" s="42">
        <v>286.8</v>
      </c>
      <c r="G126" s="79">
        <v>15.3</v>
      </c>
      <c r="H126" s="79">
        <v>14.9</v>
      </c>
      <c r="I126" s="79">
        <v>20.9</v>
      </c>
      <c r="J126" s="79">
        <v>46.8</v>
      </c>
      <c r="K126" s="42">
        <v>97.9</v>
      </c>
      <c r="L126" s="79">
        <v>8.5</v>
      </c>
      <c r="M126" s="79">
        <v>6.5</v>
      </c>
      <c r="N126" s="79">
        <v>12.4</v>
      </c>
      <c r="Q126" s="6"/>
    </row>
    <row r="127" spans="1:17" x14ac:dyDescent="0.2">
      <c r="A127" s="291" t="s">
        <v>140</v>
      </c>
      <c r="B127" s="39">
        <v>136.9</v>
      </c>
      <c r="C127" s="79">
        <v>70.8</v>
      </c>
      <c r="D127" s="79">
        <v>20.399999999999999</v>
      </c>
      <c r="E127" s="79">
        <v>39.5</v>
      </c>
      <c r="F127" s="42">
        <v>267.60000000000002</v>
      </c>
      <c r="G127" s="79">
        <v>97.2</v>
      </c>
      <c r="H127" s="79">
        <v>50.7</v>
      </c>
      <c r="I127" s="79">
        <v>81.8</v>
      </c>
      <c r="J127" s="79">
        <v>223.8</v>
      </c>
      <c r="K127" s="42">
        <v>453.5</v>
      </c>
      <c r="L127" s="79">
        <v>34.799999999999997</v>
      </c>
      <c r="M127" s="79">
        <v>26.7</v>
      </c>
      <c r="N127" s="79">
        <v>50.6</v>
      </c>
    </row>
    <row r="128" spans="1:17" x14ac:dyDescent="0.2">
      <c r="A128" s="302" t="s">
        <v>141</v>
      </c>
      <c r="B128" s="351">
        <v>0</v>
      </c>
      <c r="C128" s="352">
        <v>0</v>
      </c>
      <c r="D128" s="352">
        <v>0</v>
      </c>
      <c r="E128" s="352">
        <v>0</v>
      </c>
      <c r="F128" s="122">
        <v>0</v>
      </c>
      <c r="G128" s="352">
        <v>0</v>
      </c>
      <c r="H128" s="352">
        <v>0</v>
      </c>
      <c r="I128" s="352">
        <v>0</v>
      </c>
      <c r="J128" s="352">
        <v>0</v>
      </c>
      <c r="K128" s="122">
        <v>0</v>
      </c>
      <c r="L128" s="352">
        <v>0</v>
      </c>
      <c r="M128" s="352">
        <v>0</v>
      </c>
      <c r="N128" s="352">
        <v>0</v>
      </c>
    </row>
    <row r="129" spans="1:17" x14ac:dyDescent="0.2">
      <c r="A129" s="291" t="s">
        <v>142</v>
      </c>
      <c r="B129" s="39">
        <v>136.9</v>
      </c>
      <c r="C129" s="79">
        <v>70.8</v>
      </c>
      <c r="D129" s="79">
        <v>20.399999999999999</v>
      </c>
      <c r="E129" s="79">
        <v>39.5</v>
      </c>
      <c r="F129" s="42">
        <v>267.60000000000002</v>
      </c>
      <c r="G129" s="79">
        <v>97.2</v>
      </c>
      <c r="H129" s="79">
        <v>50.7</v>
      </c>
      <c r="I129" s="79">
        <v>81.8</v>
      </c>
      <c r="J129" s="79">
        <v>223.8</v>
      </c>
      <c r="K129" s="42">
        <v>453.5</v>
      </c>
      <c r="L129" s="79">
        <v>34.799999999999997</v>
      </c>
      <c r="M129" s="79">
        <v>26.7</v>
      </c>
      <c r="N129" s="79">
        <v>50.6</v>
      </c>
    </row>
    <row r="130" spans="1:17" x14ac:dyDescent="0.2">
      <c r="A130" s="291" t="s">
        <v>143</v>
      </c>
      <c r="B130" s="415">
        <v>0.247</v>
      </c>
      <c r="C130" s="236">
        <v>0.246</v>
      </c>
      <c r="D130" s="236">
        <v>0.35299999999999998</v>
      </c>
      <c r="E130" s="236">
        <v>5.782</v>
      </c>
      <c r="F130" s="231">
        <v>1.0720000000000001</v>
      </c>
      <c r="G130" s="236">
        <v>0.157</v>
      </c>
      <c r="H130" s="236">
        <v>0.29399999999999998</v>
      </c>
      <c r="I130" s="236">
        <v>0.25600000000000001</v>
      </c>
      <c r="J130" s="236">
        <v>0.20899999999999999</v>
      </c>
      <c r="K130" s="231">
        <v>0.216</v>
      </c>
      <c r="L130" s="236">
        <v>0.24399999999999999</v>
      </c>
      <c r="M130" s="236">
        <v>0.24299999999999999</v>
      </c>
      <c r="N130" s="236">
        <v>0.245</v>
      </c>
    </row>
    <row r="131" spans="1:17" x14ac:dyDescent="0.2">
      <c r="A131" s="291"/>
      <c r="B131" s="187"/>
      <c r="C131" s="93"/>
      <c r="D131" s="93"/>
      <c r="E131" s="93"/>
      <c r="F131" s="88"/>
      <c r="G131" s="93"/>
      <c r="H131" s="93"/>
      <c r="I131" s="93"/>
      <c r="J131" s="93"/>
      <c r="K131" s="88"/>
      <c r="L131" s="93"/>
      <c r="M131" s="93"/>
      <c r="N131" s="93"/>
    </row>
    <row r="132" spans="1:17" x14ac:dyDescent="0.2">
      <c r="A132" s="291"/>
      <c r="B132" s="187"/>
      <c r="C132" s="93"/>
      <c r="D132" s="93"/>
      <c r="E132" s="93"/>
      <c r="F132" s="88"/>
      <c r="G132" s="93"/>
      <c r="H132" s="93"/>
      <c r="I132" s="93"/>
      <c r="J132" s="93"/>
      <c r="K132" s="88"/>
      <c r="L132" s="93"/>
      <c r="M132" s="93"/>
      <c r="N132" s="93"/>
    </row>
    <row r="133" spans="1:17" ht="15" x14ac:dyDescent="0.2">
      <c r="A133" s="339" t="s">
        <v>135</v>
      </c>
      <c r="B133" s="416"/>
      <c r="C133" s="417"/>
      <c r="D133" s="417"/>
      <c r="E133" s="417"/>
      <c r="F133" s="418"/>
      <c r="G133" s="417"/>
      <c r="H133" s="417"/>
      <c r="I133" s="417"/>
      <c r="J133" s="417"/>
      <c r="K133" s="418"/>
      <c r="L133" s="417"/>
      <c r="M133" s="417"/>
      <c r="N133" s="417"/>
    </row>
    <row r="134" spans="1:17" x14ac:dyDescent="0.2">
      <c r="A134" s="291" t="s">
        <v>139</v>
      </c>
      <c r="B134" s="39">
        <v>77.7</v>
      </c>
      <c r="C134" s="79">
        <v>79.900000000000006</v>
      </c>
      <c r="D134" s="79">
        <v>70.7</v>
      </c>
      <c r="E134" s="79">
        <v>128.5</v>
      </c>
      <c r="F134" s="42">
        <v>356.8</v>
      </c>
      <c r="G134" s="79">
        <v>66.5</v>
      </c>
      <c r="H134" s="79">
        <v>33.700000000000003</v>
      </c>
      <c r="I134" s="79">
        <v>70</v>
      </c>
      <c r="J134" s="79">
        <v>141.9</v>
      </c>
      <c r="K134" s="42">
        <v>312.10000000000002</v>
      </c>
      <c r="L134" s="79">
        <v>84.8</v>
      </c>
      <c r="M134" s="79">
        <v>139.9</v>
      </c>
      <c r="N134" s="79">
        <v>145.9</v>
      </c>
    </row>
    <row r="135" spans="1:17" x14ac:dyDescent="0.2">
      <c r="A135" s="291" t="s">
        <v>140</v>
      </c>
      <c r="B135" s="39">
        <v>351.6</v>
      </c>
      <c r="C135" s="79">
        <v>356.7</v>
      </c>
      <c r="D135" s="79">
        <v>341.9</v>
      </c>
      <c r="E135" s="79">
        <v>578.70000000000005</v>
      </c>
      <c r="F135" s="42">
        <v>1628.9</v>
      </c>
      <c r="G135" s="79">
        <v>322</v>
      </c>
      <c r="H135" s="79">
        <v>151.6</v>
      </c>
      <c r="I135" s="79">
        <v>315.7</v>
      </c>
      <c r="J135" s="79">
        <v>634.20000000000005</v>
      </c>
      <c r="K135" s="42">
        <v>1423.5</v>
      </c>
      <c r="L135" s="79">
        <v>380.1</v>
      </c>
      <c r="M135" s="79">
        <v>603.5</v>
      </c>
      <c r="N135" s="79">
        <v>620.70000000000005</v>
      </c>
    </row>
    <row r="136" spans="1:17" x14ac:dyDescent="0.2">
      <c r="A136" s="302" t="s">
        <v>141</v>
      </c>
      <c r="B136" s="351">
        <v>6.4</v>
      </c>
      <c r="C136" s="352">
        <v>-0.3</v>
      </c>
      <c r="D136" s="352">
        <v>1.4</v>
      </c>
      <c r="E136" s="352">
        <v>1.5</v>
      </c>
      <c r="F136" s="122">
        <v>9</v>
      </c>
      <c r="G136" s="352">
        <v>1.3</v>
      </c>
      <c r="H136" s="352">
        <v>0.2</v>
      </c>
      <c r="I136" s="352">
        <v>0</v>
      </c>
      <c r="J136" s="352">
        <v>0</v>
      </c>
      <c r="K136" s="122">
        <v>1.5</v>
      </c>
      <c r="L136" s="352">
        <v>0</v>
      </c>
      <c r="M136" s="352">
        <v>0</v>
      </c>
      <c r="N136" s="352">
        <v>0</v>
      </c>
    </row>
    <row r="137" spans="1:17" x14ac:dyDescent="0.2">
      <c r="A137" s="419" t="s">
        <v>142</v>
      </c>
      <c r="B137" s="420">
        <v>345.2</v>
      </c>
      <c r="C137" s="79">
        <v>357</v>
      </c>
      <c r="D137" s="79">
        <v>340.5</v>
      </c>
      <c r="E137" s="79">
        <v>577.20000000000005</v>
      </c>
      <c r="F137" s="42">
        <v>1619.9</v>
      </c>
      <c r="G137" s="79">
        <v>320.7</v>
      </c>
      <c r="H137" s="79">
        <v>151.4</v>
      </c>
      <c r="I137" s="79">
        <v>315.7</v>
      </c>
      <c r="J137" s="79">
        <v>634.20000000000005</v>
      </c>
      <c r="K137" s="42">
        <v>1422</v>
      </c>
      <c r="L137" s="79">
        <v>380.1</v>
      </c>
      <c r="M137" s="79">
        <v>603.5</v>
      </c>
      <c r="N137" s="79">
        <v>620.70000000000005</v>
      </c>
    </row>
    <row r="138" spans="1:17" x14ac:dyDescent="0.2">
      <c r="A138" s="302" t="s">
        <v>143</v>
      </c>
      <c r="B138" s="158">
        <v>0.22500000000000001</v>
      </c>
      <c r="C138" s="65">
        <v>0.224</v>
      </c>
      <c r="D138" s="65">
        <v>0.20799999999999999</v>
      </c>
      <c r="E138" s="65">
        <v>0.223</v>
      </c>
      <c r="F138" s="135">
        <v>0.22</v>
      </c>
      <c r="G138" s="65">
        <v>0.20699999999999999</v>
      </c>
      <c r="H138" s="65">
        <v>0.223</v>
      </c>
      <c r="I138" s="65">
        <v>0.222</v>
      </c>
      <c r="J138" s="65">
        <v>0.224</v>
      </c>
      <c r="K138" s="135">
        <v>0.219</v>
      </c>
      <c r="L138" s="65">
        <v>0.223</v>
      </c>
      <c r="M138" s="65">
        <v>0.23200000000000001</v>
      </c>
      <c r="N138" s="65">
        <v>0.23499999999999999</v>
      </c>
      <c r="O138" s="6"/>
    </row>
    <row r="139" spans="1:17" x14ac:dyDescent="0.2">
      <c r="A139" s="338" t="s">
        <v>145</v>
      </c>
      <c r="B139" s="93"/>
      <c r="C139" s="93"/>
      <c r="D139" s="93"/>
      <c r="E139" s="93"/>
      <c r="F139" s="93"/>
      <c r="G139" s="93"/>
      <c r="H139" s="93"/>
      <c r="I139" s="93"/>
      <c r="J139" s="93"/>
      <c r="K139" s="93"/>
      <c r="L139" s="93"/>
      <c r="M139" s="93"/>
      <c r="N139" s="93"/>
      <c r="O139" s="41"/>
    </row>
    <row r="140" spans="1:17" x14ac:dyDescent="0.2">
      <c r="A140" s="338"/>
      <c r="B140" s="93"/>
      <c r="C140" s="93"/>
      <c r="D140" s="93"/>
      <c r="E140" s="93"/>
      <c r="F140" s="93"/>
      <c r="G140" s="93"/>
      <c r="H140" s="93"/>
      <c r="I140" s="93"/>
      <c r="J140" s="93"/>
      <c r="K140" s="93"/>
      <c r="L140" s="93"/>
      <c r="M140" s="93"/>
      <c r="N140" s="93"/>
      <c r="O140" s="41"/>
    </row>
    <row r="141" spans="1:17" ht="14.45" customHeight="1" x14ac:dyDescent="0.2">
      <c r="A141" s="338"/>
      <c r="B141" s="93"/>
      <c r="C141" s="93"/>
      <c r="D141" s="93"/>
      <c r="E141" s="93"/>
      <c r="F141" s="93"/>
      <c r="G141" s="93"/>
      <c r="H141" s="93"/>
      <c r="I141" s="93"/>
      <c r="J141" s="93"/>
      <c r="K141" s="93"/>
      <c r="L141" s="93"/>
      <c r="M141" s="93"/>
      <c r="N141" s="93"/>
      <c r="O141" s="41"/>
    </row>
    <row r="142" spans="1:17" ht="14.45" customHeight="1" x14ac:dyDescent="0.2">
      <c r="A142" s="337" t="s">
        <v>137</v>
      </c>
      <c r="B142" s="187"/>
      <c r="C142" s="93"/>
      <c r="D142" s="93"/>
      <c r="E142" s="93"/>
      <c r="F142" s="93"/>
      <c r="G142" s="93"/>
      <c r="H142" s="93"/>
      <c r="I142" s="93"/>
      <c r="J142" s="93"/>
      <c r="K142" s="93"/>
      <c r="L142" s="93"/>
      <c r="M142" s="93"/>
      <c r="N142" s="93"/>
      <c r="Q142" s="6"/>
    </row>
    <row r="143" spans="1:17" ht="14.45" customHeight="1" x14ac:dyDescent="0.2">
      <c r="A143" s="337" t="s">
        <v>138</v>
      </c>
      <c r="B143" s="187"/>
      <c r="C143" s="93"/>
      <c r="D143" s="93"/>
      <c r="E143" s="93"/>
      <c r="F143" s="93"/>
      <c r="G143" s="93"/>
      <c r="H143" s="93"/>
      <c r="I143" s="93"/>
      <c r="J143" s="93"/>
      <c r="K143" s="93"/>
      <c r="L143" s="93"/>
      <c r="M143" s="93"/>
      <c r="N143" s="93"/>
      <c r="Q143" s="6"/>
    </row>
    <row r="144" spans="1:17" ht="14.45" customHeight="1" x14ac:dyDescent="0.2">
      <c r="A144" s="349" t="s">
        <v>284</v>
      </c>
      <c r="B144" s="349"/>
      <c r="C144" s="349"/>
      <c r="D144" s="349"/>
      <c r="E144" s="93"/>
      <c r="F144" s="93"/>
      <c r="G144" s="93"/>
      <c r="H144" s="93"/>
      <c r="I144" s="93"/>
      <c r="J144" s="93"/>
      <c r="K144" s="93"/>
      <c r="L144" s="93"/>
      <c r="M144" s="93"/>
      <c r="N144" s="93"/>
    </row>
    <row r="145" spans="1:14" x14ac:dyDescent="0.2">
      <c r="A145" s="349" t="s">
        <v>279</v>
      </c>
      <c r="B145" s="93"/>
      <c r="C145" s="93"/>
      <c r="D145" s="93"/>
      <c r="E145" s="93"/>
      <c r="F145" s="93"/>
      <c r="G145" s="93"/>
      <c r="H145" s="93"/>
      <c r="I145" s="93"/>
      <c r="J145" s="93"/>
      <c r="K145" s="93"/>
      <c r="L145" s="93"/>
      <c r="M145" s="93"/>
      <c r="N145" s="93"/>
    </row>
    <row r="146" spans="1:14" x14ac:dyDescent="0.2">
      <c r="A146" s="349" t="s">
        <v>280</v>
      </c>
      <c r="B146" s="93"/>
      <c r="C146" s="93"/>
      <c r="D146" s="93"/>
      <c r="E146" s="93"/>
      <c r="F146" s="93"/>
      <c r="G146" s="93"/>
      <c r="H146" s="93"/>
      <c r="I146" s="93"/>
      <c r="J146" s="93"/>
      <c r="K146" s="93"/>
      <c r="L146" s="93"/>
      <c r="M146" s="93"/>
      <c r="N146" s="93"/>
    </row>
    <row r="147" spans="1:14" x14ac:dyDescent="0.2">
      <c r="A147" s="349" t="s">
        <v>281</v>
      </c>
      <c r="B147" s="93"/>
      <c r="C147" s="93"/>
      <c r="D147" s="93"/>
      <c r="E147" s="93"/>
      <c r="F147" s="93"/>
      <c r="G147" s="93"/>
      <c r="H147" s="93"/>
      <c r="I147" s="93"/>
      <c r="J147" s="93"/>
      <c r="K147" s="93"/>
      <c r="L147" s="93"/>
      <c r="M147" s="93"/>
      <c r="N147" s="93"/>
    </row>
    <row r="148" spans="1:14" x14ac:dyDescent="0.2">
      <c r="A148" s="349" t="s">
        <v>282</v>
      </c>
      <c r="B148" s="93"/>
      <c r="C148" s="93"/>
      <c r="D148" s="93"/>
      <c r="E148" s="93"/>
      <c r="F148" s="93"/>
      <c r="G148" s="93"/>
      <c r="H148" s="93"/>
      <c r="I148" s="93"/>
      <c r="J148" s="93"/>
      <c r="K148" s="93"/>
      <c r="L148" s="93"/>
      <c r="M148" s="93"/>
      <c r="N148" s="93"/>
    </row>
    <row r="149" spans="1:14" x14ac:dyDescent="0.2">
      <c r="A149" s="349"/>
    </row>
    <row r="150" spans="1:14" x14ac:dyDescent="0.2">
      <c r="A150" s="349"/>
    </row>
    <row r="151" spans="1:14" x14ac:dyDescent="0.2">
      <c r="A151" s="349"/>
    </row>
    <row r="152" spans="1:14" x14ac:dyDescent="0.2">
      <c r="A152" s="349"/>
    </row>
    <row r="153" spans="1:14" x14ac:dyDescent="0.2">
      <c r="A153" s="349"/>
    </row>
    <row r="154" spans="1:14" x14ac:dyDescent="0.2">
      <c r="A154" s="349"/>
    </row>
  </sheetData>
  <pageMargins left="0.45" right="0.45" top="0.75" bottom="0.5" header="0.3" footer="0.3"/>
  <pageSetup paperSize="5" scale="63" fitToWidth="0" fitToHeight="0" orientation="landscape" r:id="rId1"/>
  <rowBreaks count="3" manualBreakCount="3">
    <brk id="54" max="12" man="1"/>
    <brk id="79" max="16383" man="1"/>
    <brk id="12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285CA-95E9-43D8-9BA2-2C10DADDCE28}">
  <sheetPr>
    <tabColor theme="2" tint="-0.499984740745262"/>
    <pageSetUpPr fitToPage="1"/>
  </sheetPr>
  <dimension ref="A1:N43"/>
  <sheetViews>
    <sheetView showGridLines="0" zoomScaleNormal="100" zoomScaleSheetLayoutView="100" workbookViewId="0">
      <pane xSplit="1" ySplit="3" topLeftCell="B4" activePane="bottomRight" state="frozen"/>
      <selection pane="topRight" activeCell="B1" sqref="B1"/>
      <selection pane="bottomLeft" activeCell="A4" sqref="A4"/>
      <selection pane="bottomRight" activeCell="B4" sqref="B4"/>
    </sheetView>
  </sheetViews>
  <sheetFormatPr defaultColWidth="9.140625" defaultRowHeight="14.25" x14ac:dyDescent="0.2"/>
  <cols>
    <col min="1" max="1" width="46.5703125" style="9" customWidth="1"/>
    <col min="2" max="2" width="11.5703125" style="5" customWidth="1"/>
    <col min="3" max="4" width="10.5703125" style="5" customWidth="1"/>
    <col min="5" max="5" width="11.85546875" style="5" customWidth="1"/>
    <col min="6" max="6" width="12.28515625" style="5" customWidth="1"/>
    <col min="7" max="7" width="10.7109375" style="5" customWidth="1"/>
    <col min="8" max="12" width="11.28515625" style="5" customWidth="1"/>
    <col min="13" max="14" width="11.42578125" style="5" customWidth="1"/>
    <col min="15" max="16384" width="9.140625" style="5"/>
  </cols>
  <sheetData>
    <row r="1" spans="1:14" ht="15" x14ac:dyDescent="0.25">
      <c r="A1" s="242" t="s">
        <v>146</v>
      </c>
      <c r="B1" s="163"/>
    </row>
    <row r="2" spans="1:14" x14ac:dyDescent="0.2">
      <c r="A2" s="4" t="s">
        <v>40</v>
      </c>
    </row>
    <row r="3" spans="1:14" ht="15" x14ac:dyDescent="0.25">
      <c r="B3" s="198" t="s">
        <v>66</v>
      </c>
      <c r="C3" s="189" t="s">
        <v>67</v>
      </c>
      <c r="D3" s="189" t="s">
        <v>68</v>
      </c>
      <c r="E3" s="189" t="s">
        <v>69</v>
      </c>
      <c r="F3" s="199">
        <v>2019</v>
      </c>
      <c r="G3" s="198" t="s">
        <v>70</v>
      </c>
      <c r="H3" s="189" t="s">
        <v>71</v>
      </c>
      <c r="I3" s="189" t="s">
        <v>72</v>
      </c>
      <c r="J3" s="189" t="s">
        <v>73</v>
      </c>
      <c r="K3" s="199">
        <v>2020</v>
      </c>
      <c r="L3" s="189" t="s">
        <v>74</v>
      </c>
      <c r="M3" s="189" t="s">
        <v>75</v>
      </c>
      <c r="N3" s="189" t="s">
        <v>76</v>
      </c>
    </row>
    <row r="4" spans="1:14" ht="15" x14ac:dyDescent="0.2">
      <c r="A4" s="339" t="s">
        <v>147</v>
      </c>
      <c r="B4" s="416"/>
      <c r="C4" s="417"/>
      <c r="D4" s="417"/>
      <c r="E4" s="417"/>
      <c r="F4" s="418"/>
      <c r="G4" s="416"/>
      <c r="H4" s="417"/>
      <c r="I4" s="417"/>
      <c r="J4" s="417"/>
      <c r="K4" s="418"/>
      <c r="L4" s="417"/>
      <c r="M4" s="417"/>
      <c r="N4" s="417"/>
    </row>
    <row r="5" spans="1:14" ht="16.5" x14ac:dyDescent="0.2">
      <c r="A5" s="291" t="s">
        <v>294</v>
      </c>
      <c r="B5" s="39">
        <v>605</v>
      </c>
      <c r="C5" s="79">
        <v>535.6</v>
      </c>
      <c r="D5" s="79">
        <v>577.5</v>
      </c>
      <c r="E5" s="79">
        <v>971.8</v>
      </c>
      <c r="F5" s="42">
        <v>971.8</v>
      </c>
      <c r="G5" s="39">
        <v>628.4</v>
      </c>
      <c r="H5" s="79">
        <v>1214.2</v>
      </c>
      <c r="I5" s="79">
        <v>1481.9</v>
      </c>
      <c r="J5" s="79">
        <v>1896.2</v>
      </c>
      <c r="K5" s="42">
        <v>1896.2</v>
      </c>
      <c r="L5" s="79">
        <v>1910.3</v>
      </c>
      <c r="M5" s="79">
        <v>2142.8000000000002</v>
      </c>
      <c r="N5" s="79">
        <v>2767.82</v>
      </c>
    </row>
    <row r="6" spans="1:14" x14ac:dyDescent="0.2">
      <c r="A6" s="291" t="s">
        <v>148</v>
      </c>
      <c r="B6" s="39">
        <v>82.7</v>
      </c>
      <c r="C6" s="79">
        <v>77.599999999999994</v>
      </c>
      <c r="D6" s="79">
        <v>124.8</v>
      </c>
      <c r="E6" s="79">
        <v>122</v>
      </c>
      <c r="F6" s="42">
        <v>122</v>
      </c>
      <c r="G6" s="39">
        <v>104.2</v>
      </c>
      <c r="H6" s="79">
        <v>99.5</v>
      </c>
      <c r="I6" s="79">
        <v>164.6</v>
      </c>
      <c r="J6" s="79">
        <v>143.1</v>
      </c>
      <c r="K6" s="42">
        <v>143.1</v>
      </c>
      <c r="L6" s="79">
        <v>91.4</v>
      </c>
      <c r="M6" s="79">
        <v>114</v>
      </c>
      <c r="N6" s="79">
        <v>108.3</v>
      </c>
    </row>
    <row r="7" spans="1:14" x14ac:dyDescent="0.2">
      <c r="A7" s="291" t="s">
        <v>149</v>
      </c>
      <c r="B7" s="39">
        <v>3801.5</v>
      </c>
      <c r="C7" s="79">
        <v>4001</v>
      </c>
      <c r="D7" s="79">
        <v>4057.8</v>
      </c>
      <c r="E7" s="79">
        <v>4466.7</v>
      </c>
      <c r="F7" s="42">
        <v>4466.7</v>
      </c>
      <c r="G7" s="39">
        <v>4262.3</v>
      </c>
      <c r="H7" s="79">
        <v>4134.8</v>
      </c>
      <c r="I7" s="79">
        <v>3998</v>
      </c>
      <c r="J7" s="350">
        <v>4394.8999999999996</v>
      </c>
      <c r="K7" s="42">
        <v>4394.8999999999996</v>
      </c>
      <c r="L7" s="79">
        <v>4232.6000000000004</v>
      </c>
      <c r="M7" s="79">
        <v>4426.2</v>
      </c>
      <c r="N7" s="79">
        <v>4445.79</v>
      </c>
    </row>
    <row r="8" spans="1:14" ht="45" x14ac:dyDescent="0.2">
      <c r="A8" s="291" t="s">
        <v>296</v>
      </c>
      <c r="B8" s="39">
        <v>1548.2</v>
      </c>
      <c r="C8" s="79">
        <v>1365.9</v>
      </c>
      <c r="D8" s="79">
        <v>1364.6</v>
      </c>
      <c r="E8" s="79">
        <v>993</v>
      </c>
      <c r="F8" s="42">
        <v>993</v>
      </c>
      <c r="G8" s="39">
        <v>1273.3</v>
      </c>
      <c r="H8" s="79">
        <v>765.1</v>
      </c>
      <c r="I8" s="79">
        <v>1211.9000000000001</v>
      </c>
      <c r="J8" s="79">
        <v>1411.2</v>
      </c>
      <c r="K8" s="42">
        <v>1411.2</v>
      </c>
      <c r="L8" s="79">
        <v>686.3</v>
      </c>
      <c r="M8" s="79">
        <v>1117.7</v>
      </c>
      <c r="N8" s="79">
        <v>1409</v>
      </c>
    </row>
    <row r="9" spans="1:14" x14ac:dyDescent="0.2">
      <c r="A9" s="291" t="s">
        <v>150</v>
      </c>
      <c r="B9" s="39">
        <v>412.4</v>
      </c>
      <c r="C9" s="79">
        <v>465.6</v>
      </c>
      <c r="D9" s="79">
        <v>510.4</v>
      </c>
      <c r="E9" s="79">
        <v>529.79999999999995</v>
      </c>
      <c r="F9" s="42">
        <v>529.79999999999995</v>
      </c>
      <c r="G9" s="39">
        <v>530.70000000000005</v>
      </c>
      <c r="H9" s="79">
        <v>478.5</v>
      </c>
      <c r="I9" s="79">
        <v>459.8</v>
      </c>
      <c r="J9" s="79">
        <v>471.8</v>
      </c>
      <c r="K9" s="42">
        <v>471.8</v>
      </c>
      <c r="L9" s="79">
        <v>449.2</v>
      </c>
      <c r="M9" s="79">
        <v>460.9</v>
      </c>
      <c r="N9" s="79">
        <v>476.5</v>
      </c>
    </row>
    <row r="10" spans="1:14" x14ac:dyDescent="0.2">
      <c r="A10" s="291" t="s">
        <v>151</v>
      </c>
      <c r="B10" s="39">
        <v>58.3</v>
      </c>
      <c r="C10" s="79">
        <v>53.8</v>
      </c>
      <c r="D10" s="79">
        <v>38.6</v>
      </c>
      <c r="E10" s="79">
        <v>233</v>
      </c>
      <c r="F10" s="42">
        <v>233</v>
      </c>
      <c r="G10" s="39">
        <v>117.7</v>
      </c>
      <c r="H10" s="79">
        <v>137.5</v>
      </c>
      <c r="I10" s="79">
        <v>102.2</v>
      </c>
      <c r="J10" s="79">
        <v>137.30000000000001</v>
      </c>
      <c r="K10" s="42">
        <v>137.30000000000001</v>
      </c>
      <c r="L10" s="79">
        <v>108.8</v>
      </c>
      <c r="M10" s="79">
        <v>133.69999999999999</v>
      </c>
      <c r="N10" s="79">
        <v>209.8</v>
      </c>
    </row>
    <row r="11" spans="1:14" x14ac:dyDescent="0.2">
      <c r="A11" s="291" t="s">
        <v>152</v>
      </c>
      <c r="B11" s="39">
        <v>730.4</v>
      </c>
      <c r="C11" s="79">
        <v>746.5</v>
      </c>
      <c r="D11" s="79">
        <v>782</v>
      </c>
      <c r="E11" s="79">
        <v>836.2</v>
      </c>
      <c r="F11" s="42">
        <v>836.2</v>
      </c>
      <c r="G11" s="39">
        <v>800.9</v>
      </c>
      <c r="H11" s="79">
        <v>824.8</v>
      </c>
      <c r="I11" s="79">
        <v>818.3</v>
      </c>
      <c r="J11" s="79">
        <v>815</v>
      </c>
      <c r="K11" s="42">
        <v>815</v>
      </c>
      <c r="L11" s="79">
        <v>774.3</v>
      </c>
      <c r="M11" s="79">
        <v>741.9</v>
      </c>
      <c r="N11" s="79">
        <v>722.6</v>
      </c>
    </row>
    <row r="12" spans="1:14" x14ac:dyDescent="0.2">
      <c r="A12" s="291" t="s">
        <v>295</v>
      </c>
      <c r="B12" s="39">
        <v>938.7</v>
      </c>
      <c r="C12" s="79">
        <v>949.2</v>
      </c>
      <c r="D12" s="79">
        <v>980.3</v>
      </c>
      <c r="E12" s="79">
        <v>998</v>
      </c>
      <c r="F12" s="42">
        <v>998</v>
      </c>
      <c r="G12" s="39">
        <v>997.8</v>
      </c>
      <c r="H12" s="79">
        <v>1063.5</v>
      </c>
      <c r="I12" s="79">
        <v>1058</v>
      </c>
      <c r="J12" s="79">
        <v>1020.4</v>
      </c>
      <c r="K12" s="42">
        <v>1020.4</v>
      </c>
      <c r="L12" s="79">
        <v>1000.7</v>
      </c>
      <c r="M12" s="79">
        <v>1001.6</v>
      </c>
      <c r="N12" s="79">
        <v>973.33500000000004</v>
      </c>
    </row>
    <row r="13" spans="1:14" x14ac:dyDescent="0.2">
      <c r="A13" s="291" t="s">
        <v>153</v>
      </c>
      <c r="B13" s="39">
        <v>5002.5</v>
      </c>
      <c r="C13" s="79">
        <v>4995.1000000000004</v>
      </c>
      <c r="D13" s="79">
        <v>4952.8999999999996</v>
      </c>
      <c r="E13" s="79">
        <v>5133</v>
      </c>
      <c r="F13" s="42">
        <v>5133</v>
      </c>
      <c r="G13" s="39">
        <v>5013.5</v>
      </c>
      <c r="H13" s="79">
        <v>5026.3</v>
      </c>
      <c r="I13" s="79">
        <v>5078.2</v>
      </c>
      <c r="J13" s="79">
        <v>5189.5</v>
      </c>
      <c r="K13" s="42">
        <v>5189.5</v>
      </c>
      <c r="L13" s="79">
        <v>5175.2</v>
      </c>
      <c r="M13" s="79">
        <v>5237.3</v>
      </c>
      <c r="N13" s="79">
        <v>5220.3999999999996</v>
      </c>
    </row>
    <row r="14" spans="1:14" ht="28.5" x14ac:dyDescent="0.2">
      <c r="A14" s="291" t="s">
        <v>154</v>
      </c>
      <c r="B14" s="39">
        <v>228.4</v>
      </c>
      <c r="C14" s="79">
        <v>307.3</v>
      </c>
      <c r="D14" s="79">
        <v>328.6</v>
      </c>
      <c r="E14" s="79">
        <v>426.7</v>
      </c>
      <c r="F14" s="42">
        <v>426.7</v>
      </c>
      <c r="G14" s="39">
        <v>422.9</v>
      </c>
      <c r="H14" s="79">
        <v>386.1</v>
      </c>
      <c r="I14" s="79">
        <v>392.6</v>
      </c>
      <c r="J14" s="79">
        <v>452.3</v>
      </c>
      <c r="K14" s="42">
        <v>452.3</v>
      </c>
      <c r="L14" s="79">
        <v>682.6</v>
      </c>
      <c r="M14" s="79">
        <v>747.6</v>
      </c>
      <c r="N14" s="79">
        <v>845.6</v>
      </c>
    </row>
    <row r="15" spans="1:14" ht="28.5" x14ac:dyDescent="0.2">
      <c r="A15" s="291" t="s">
        <v>155</v>
      </c>
      <c r="B15" s="39">
        <v>0</v>
      </c>
      <c r="C15" s="79">
        <v>0</v>
      </c>
      <c r="D15" s="79">
        <v>0</v>
      </c>
      <c r="E15" s="79">
        <v>0</v>
      </c>
      <c r="F15" s="42">
        <v>0</v>
      </c>
      <c r="G15" s="39">
        <v>0</v>
      </c>
      <c r="H15" s="79">
        <v>0</v>
      </c>
      <c r="I15" s="79">
        <v>0</v>
      </c>
      <c r="J15" s="79">
        <v>402.5</v>
      </c>
      <c r="K15" s="42">
        <v>402.5</v>
      </c>
      <c r="L15" s="79">
        <v>402.5</v>
      </c>
      <c r="M15" s="79">
        <v>402.5</v>
      </c>
      <c r="N15" s="79">
        <v>402.5</v>
      </c>
    </row>
    <row r="16" spans="1:14" x14ac:dyDescent="0.2">
      <c r="A16" s="302" t="s">
        <v>156</v>
      </c>
      <c r="B16" s="351">
        <v>1284.9000000000001</v>
      </c>
      <c r="C16" s="352">
        <v>1221.5</v>
      </c>
      <c r="D16" s="352">
        <v>1323.4</v>
      </c>
      <c r="E16" s="352">
        <v>1487</v>
      </c>
      <c r="F16" s="122">
        <v>1487</v>
      </c>
      <c r="G16" s="351">
        <v>1528.6</v>
      </c>
      <c r="H16" s="352">
        <v>1570.1</v>
      </c>
      <c r="I16" s="352">
        <v>1581.6</v>
      </c>
      <c r="J16" s="352">
        <v>1704.9</v>
      </c>
      <c r="K16" s="122">
        <v>1704.9</v>
      </c>
      <c r="L16" s="352">
        <v>1734.8</v>
      </c>
      <c r="M16" s="352">
        <v>1932.2</v>
      </c>
      <c r="N16" s="352">
        <v>2148.6999999999998</v>
      </c>
    </row>
    <row r="17" spans="1:14" ht="15" x14ac:dyDescent="0.25">
      <c r="A17" s="303" t="s">
        <v>157</v>
      </c>
      <c r="B17" s="353">
        <v>14693</v>
      </c>
      <c r="C17" s="354">
        <v>14719.1</v>
      </c>
      <c r="D17" s="354">
        <v>15040.9</v>
      </c>
      <c r="E17" s="355">
        <v>16197.2</v>
      </c>
      <c r="F17" s="356">
        <v>16197.2</v>
      </c>
      <c r="G17" s="357">
        <v>15680.3</v>
      </c>
      <c r="H17" s="358">
        <v>15700.4</v>
      </c>
      <c r="I17" s="358">
        <v>16347.1</v>
      </c>
      <c r="J17" s="358">
        <v>18039.099999999999</v>
      </c>
      <c r="K17" s="356">
        <v>18039.099999999999</v>
      </c>
      <c r="L17" s="358">
        <v>17248.7</v>
      </c>
      <c r="M17" s="358">
        <v>18458.400000000001</v>
      </c>
      <c r="N17" s="358">
        <v>19730.400000000001</v>
      </c>
    </row>
    <row r="18" spans="1:14" x14ac:dyDescent="0.2">
      <c r="A18" s="291"/>
      <c r="B18" s="39"/>
      <c r="C18" s="79"/>
      <c r="D18" s="93"/>
      <c r="E18" s="93"/>
      <c r="F18" s="42"/>
      <c r="G18" s="187"/>
      <c r="H18" s="93"/>
      <c r="I18" s="93"/>
      <c r="J18" s="93"/>
      <c r="K18" s="42"/>
      <c r="L18" s="93"/>
      <c r="M18" s="93"/>
      <c r="N18" s="93"/>
    </row>
    <row r="19" spans="1:14" ht="15" x14ac:dyDescent="0.2">
      <c r="A19" s="339" t="s">
        <v>158</v>
      </c>
      <c r="B19" s="416"/>
      <c r="C19" s="417"/>
      <c r="D19" s="417"/>
      <c r="E19" s="417"/>
      <c r="F19" s="418"/>
      <c r="G19" s="416"/>
      <c r="H19" s="417"/>
      <c r="I19" s="417"/>
      <c r="J19" s="417"/>
      <c r="K19" s="418"/>
      <c r="L19" s="417"/>
      <c r="M19" s="417"/>
      <c r="N19" s="417"/>
    </row>
    <row r="20" spans="1:14" x14ac:dyDescent="0.2">
      <c r="A20" s="291" t="s">
        <v>159</v>
      </c>
      <c r="B20" s="39">
        <v>3924.8</v>
      </c>
      <c r="C20" s="79">
        <v>4131.3</v>
      </c>
      <c r="D20" s="79">
        <v>4458</v>
      </c>
      <c r="E20" s="79">
        <v>5283.6</v>
      </c>
      <c r="F20" s="42">
        <v>5283.6</v>
      </c>
      <c r="G20" s="39">
        <v>4615.7</v>
      </c>
      <c r="H20" s="79">
        <v>4447.5</v>
      </c>
      <c r="I20" s="79">
        <v>4764.2</v>
      </c>
      <c r="J20" s="79">
        <v>5544.6</v>
      </c>
      <c r="K20" s="42">
        <v>5544.6</v>
      </c>
      <c r="L20" s="79">
        <v>4883.7</v>
      </c>
      <c r="M20" s="79">
        <v>5072.2</v>
      </c>
      <c r="N20" s="79">
        <v>5818.05</v>
      </c>
    </row>
    <row r="21" spans="1:14" ht="43.15" customHeight="1" x14ac:dyDescent="0.2">
      <c r="A21" s="291" t="s">
        <v>298</v>
      </c>
      <c r="B21" s="359">
        <v>1561.2</v>
      </c>
      <c r="C21" s="360">
        <v>1350</v>
      </c>
      <c r="D21" s="360">
        <v>1348.6</v>
      </c>
      <c r="E21" s="360">
        <v>977.2</v>
      </c>
      <c r="F21" s="361">
        <v>977.2</v>
      </c>
      <c r="G21" s="359">
        <v>1258.8</v>
      </c>
      <c r="H21" s="360">
        <v>753.9</v>
      </c>
      <c r="I21" s="360">
        <v>1191.8</v>
      </c>
      <c r="J21" s="360">
        <v>1384</v>
      </c>
      <c r="K21" s="361">
        <v>1384</v>
      </c>
      <c r="L21" s="360">
        <v>675.5</v>
      </c>
      <c r="M21" s="360">
        <v>1102.2</v>
      </c>
      <c r="N21" s="360">
        <v>1383.8</v>
      </c>
    </row>
    <row r="22" spans="1:14" ht="14.65" customHeight="1" x14ac:dyDescent="0.2">
      <c r="A22" s="291" t="s">
        <v>160</v>
      </c>
      <c r="B22" s="359">
        <v>336</v>
      </c>
      <c r="C22" s="360">
        <v>230</v>
      </c>
      <c r="D22" s="360">
        <v>52</v>
      </c>
      <c r="E22" s="362">
        <v>0</v>
      </c>
      <c r="F22" s="361">
        <v>0</v>
      </c>
      <c r="G22" s="359">
        <v>0</v>
      </c>
      <c r="H22" s="360">
        <v>451</v>
      </c>
      <c r="I22" s="360">
        <v>0</v>
      </c>
      <c r="J22" s="360">
        <v>0</v>
      </c>
      <c r="K22" s="361">
        <v>0</v>
      </c>
      <c r="L22" s="360">
        <v>0</v>
      </c>
      <c r="M22" s="360">
        <v>0</v>
      </c>
      <c r="N22" s="360">
        <v>0</v>
      </c>
    </row>
    <row r="23" spans="1:14" x14ac:dyDescent="0.2">
      <c r="A23" s="291" t="s">
        <v>161</v>
      </c>
      <c r="B23" s="39">
        <v>744</v>
      </c>
      <c r="C23" s="79">
        <v>750.3</v>
      </c>
      <c r="D23" s="79">
        <v>731.8</v>
      </c>
      <c r="E23" s="79">
        <v>744.6</v>
      </c>
      <c r="F23" s="361">
        <v>744.6</v>
      </c>
      <c r="G23" s="359">
        <v>737.6</v>
      </c>
      <c r="H23" s="360">
        <v>745.9</v>
      </c>
      <c r="I23" s="360">
        <v>765.7</v>
      </c>
      <c r="J23" s="360">
        <v>785.7</v>
      </c>
      <c r="K23" s="361">
        <v>785.7</v>
      </c>
      <c r="L23" s="360">
        <v>766.3</v>
      </c>
      <c r="M23" s="360">
        <v>771.7</v>
      </c>
      <c r="N23" s="360">
        <v>760.77</v>
      </c>
    </row>
    <row r="24" spans="1:14" x14ac:dyDescent="0.2">
      <c r="A24" s="291" t="s">
        <v>292</v>
      </c>
      <c r="B24" s="39">
        <v>1015.8</v>
      </c>
      <c r="C24" s="79">
        <v>1016</v>
      </c>
      <c r="D24" s="79">
        <v>1016.3</v>
      </c>
      <c r="E24" s="79">
        <v>1016.6</v>
      </c>
      <c r="F24" s="361">
        <v>1016.6</v>
      </c>
      <c r="G24" s="359">
        <v>1017</v>
      </c>
      <c r="H24" s="360">
        <v>1017.2</v>
      </c>
      <c r="I24" s="360">
        <v>1017.5</v>
      </c>
      <c r="J24" s="360">
        <v>594.5</v>
      </c>
      <c r="K24" s="361">
        <v>594.5</v>
      </c>
      <c r="L24" s="360">
        <v>594.79999999999995</v>
      </c>
      <c r="M24" s="360">
        <v>595</v>
      </c>
      <c r="N24" s="360">
        <v>595.20000000000005</v>
      </c>
    </row>
    <row r="25" spans="1:14" x14ac:dyDescent="0.2">
      <c r="A25" s="291" t="s">
        <v>293</v>
      </c>
      <c r="B25" s="39">
        <v>0</v>
      </c>
      <c r="C25" s="79">
        <v>0</v>
      </c>
      <c r="D25" s="79">
        <v>0</v>
      </c>
      <c r="E25" s="79">
        <v>0</v>
      </c>
      <c r="F25" s="361">
        <v>0</v>
      </c>
      <c r="G25" s="359">
        <v>0</v>
      </c>
      <c r="H25" s="360">
        <v>0</v>
      </c>
      <c r="I25" s="360">
        <v>0</v>
      </c>
      <c r="J25" s="360">
        <v>0</v>
      </c>
      <c r="K25" s="361">
        <v>0</v>
      </c>
      <c r="L25" s="360">
        <v>487.3</v>
      </c>
      <c r="M25" s="360">
        <v>487.6</v>
      </c>
      <c r="N25" s="360">
        <v>487.85500000000002</v>
      </c>
    </row>
    <row r="26" spans="1:14" x14ac:dyDescent="0.2">
      <c r="A26" s="291" t="s">
        <v>162</v>
      </c>
      <c r="B26" s="39">
        <v>3</v>
      </c>
      <c r="C26" s="79">
        <v>2.9</v>
      </c>
      <c r="D26" s="79">
        <v>6.6</v>
      </c>
      <c r="E26" s="79">
        <v>7.1</v>
      </c>
      <c r="F26" s="361">
        <v>7.1</v>
      </c>
      <c r="G26" s="359">
        <v>7.7</v>
      </c>
      <c r="H26" s="360">
        <v>8.6</v>
      </c>
      <c r="I26" s="360">
        <v>6.6</v>
      </c>
      <c r="J26" s="360">
        <v>6.8</v>
      </c>
      <c r="K26" s="361">
        <v>6.8</v>
      </c>
      <c r="L26" s="360">
        <v>6.8</v>
      </c>
      <c r="M26" s="360">
        <v>6.8</v>
      </c>
      <c r="N26" s="360">
        <v>5.3</v>
      </c>
    </row>
    <row r="27" spans="1:14" x14ac:dyDescent="0.2">
      <c r="A27" s="291" t="s">
        <v>297</v>
      </c>
      <c r="B27" s="39">
        <v>1154.7</v>
      </c>
      <c r="C27" s="79">
        <v>1169.7</v>
      </c>
      <c r="D27" s="79">
        <v>1202.7</v>
      </c>
      <c r="E27" s="79">
        <v>1226.4000000000001</v>
      </c>
      <c r="F27" s="361">
        <v>1226.4000000000001</v>
      </c>
      <c r="G27" s="359">
        <v>1228.9000000000001</v>
      </c>
      <c r="H27" s="360">
        <v>1310.4000000000001</v>
      </c>
      <c r="I27" s="362">
        <v>1314.7</v>
      </c>
      <c r="J27" s="360">
        <v>1325.3</v>
      </c>
      <c r="K27" s="361">
        <v>1325.3</v>
      </c>
      <c r="L27" s="360">
        <v>1297.5</v>
      </c>
      <c r="M27" s="360">
        <v>1288.4000000000001</v>
      </c>
      <c r="N27" s="360">
        <v>1257.4000000000001</v>
      </c>
    </row>
    <row r="28" spans="1:14" x14ac:dyDescent="0.2">
      <c r="A28" s="302" t="s">
        <v>163</v>
      </c>
      <c r="B28" s="351">
        <v>749.3</v>
      </c>
      <c r="C28" s="352">
        <v>678.4</v>
      </c>
      <c r="D28" s="352">
        <v>665.9</v>
      </c>
      <c r="E28" s="352">
        <v>668.6</v>
      </c>
      <c r="F28" s="363">
        <v>668.6</v>
      </c>
      <c r="G28" s="364">
        <v>645.1</v>
      </c>
      <c r="H28" s="365">
        <v>680.9</v>
      </c>
      <c r="I28" s="365">
        <v>692.3</v>
      </c>
      <c r="J28" s="365">
        <v>892.5</v>
      </c>
      <c r="K28" s="363">
        <v>892.5</v>
      </c>
      <c r="L28" s="365">
        <v>881</v>
      </c>
      <c r="M28" s="365">
        <v>1011.3</v>
      </c>
      <c r="N28" s="365">
        <v>1021.3</v>
      </c>
    </row>
    <row r="29" spans="1:14" ht="15" x14ac:dyDescent="0.25">
      <c r="A29" s="303" t="s">
        <v>164</v>
      </c>
      <c r="B29" s="353">
        <v>9488.7999999999993</v>
      </c>
      <c r="C29" s="354">
        <v>9328.6</v>
      </c>
      <c r="D29" s="354">
        <v>9481.9</v>
      </c>
      <c r="E29" s="354">
        <v>9924.1</v>
      </c>
      <c r="F29" s="366">
        <v>9924.1</v>
      </c>
      <c r="G29" s="353">
        <v>9510.7999999999993</v>
      </c>
      <c r="H29" s="354">
        <v>9415.4</v>
      </c>
      <c r="I29" s="354">
        <v>9752.7999999999993</v>
      </c>
      <c r="J29" s="354">
        <v>10533.4</v>
      </c>
      <c r="K29" s="366">
        <v>10533.4</v>
      </c>
      <c r="L29" s="354">
        <v>9592.9</v>
      </c>
      <c r="M29" s="354">
        <v>10335.200000000001</v>
      </c>
      <c r="N29" s="354">
        <v>11329.7</v>
      </c>
    </row>
    <row r="30" spans="1:14" ht="15" x14ac:dyDescent="0.25">
      <c r="A30" s="303"/>
      <c r="B30" s="353"/>
      <c r="C30" s="354"/>
      <c r="D30" s="354"/>
      <c r="E30" s="354"/>
      <c r="F30" s="366"/>
      <c r="G30" s="353"/>
      <c r="H30" s="354"/>
      <c r="I30" s="354"/>
      <c r="J30" s="354"/>
      <c r="K30" s="366"/>
      <c r="L30" s="354"/>
      <c r="M30" s="354"/>
      <c r="N30" s="354"/>
    </row>
    <row r="31" spans="1:14" x14ac:dyDescent="0.2">
      <c r="A31" s="291" t="s">
        <v>165</v>
      </c>
      <c r="B31" s="39">
        <v>0</v>
      </c>
      <c r="C31" s="79">
        <v>0</v>
      </c>
      <c r="D31" s="19">
        <v>0</v>
      </c>
      <c r="E31" s="19">
        <v>0</v>
      </c>
      <c r="F31" s="39">
        <v>0</v>
      </c>
      <c r="G31" s="39">
        <v>0</v>
      </c>
      <c r="H31" s="79">
        <v>0</v>
      </c>
      <c r="I31" s="19">
        <v>0</v>
      </c>
      <c r="J31" s="19">
        <v>385.6</v>
      </c>
      <c r="K31" s="42">
        <v>385.6</v>
      </c>
      <c r="L31" s="19">
        <v>384.4</v>
      </c>
      <c r="M31" s="19">
        <v>402.5</v>
      </c>
      <c r="N31" s="19">
        <v>402.5</v>
      </c>
    </row>
    <row r="32" spans="1:14" x14ac:dyDescent="0.2">
      <c r="A32" s="291"/>
      <c r="B32" s="39"/>
      <c r="C32" s="79"/>
      <c r="D32" s="93"/>
      <c r="E32" s="93"/>
      <c r="F32" s="42"/>
      <c r="G32" s="187"/>
      <c r="H32" s="93"/>
      <c r="I32" s="93"/>
      <c r="J32" s="93"/>
      <c r="K32" s="42"/>
      <c r="L32" s="93"/>
      <c r="M32" s="93"/>
      <c r="N32" s="93"/>
    </row>
    <row r="33" spans="1:14" ht="15" x14ac:dyDescent="0.2">
      <c r="A33" s="339" t="s">
        <v>166</v>
      </c>
      <c r="B33" s="416"/>
      <c r="C33" s="417"/>
      <c r="D33" s="417"/>
      <c r="E33" s="417"/>
      <c r="F33" s="418"/>
      <c r="G33" s="416"/>
      <c r="H33" s="417"/>
      <c r="I33" s="417"/>
      <c r="J33" s="417"/>
      <c r="K33" s="418"/>
      <c r="L33" s="417"/>
      <c r="M33" s="417"/>
      <c r="N33" s="417"/>
    </row>
    <row r="34" spans="1:14" x14ac:dyDescent="0.2">
      <c r="A34" s="291" t="s">
        <v>167</v>
      </c>
      <c r="B34" s="39">
        <v>5089.3999999999996</v>
      </c>
      <c r="C34" s="79">
        <v>5346.6</v>
      </c>
      <c r="D34" s="79">
        <v>5511.8</v>
      </c>
      <c r="E34" s="79">
        <v>6232.7</v>
      </c>
      <c r="F34" s="361">
        <v>6232.7</v>
      </c>
      <c r="G34" s="359">
        <v>6129.3</v>
      </c>
      <c r="H34" s="360">
        <v>6243.9</v>
      </c>
      <c r="I34" s="360">
        <v>6553.1</v>
      </c>
      <c r="J34" s="360">
        <v>7078.3</v>
      </c>
      <c r="K34" s="361">
        <v>7078.3</v>
      </c>
      <c r="L34" s="362">
        <v>7230.4</v>
      </c>
      <c r="M34" s="362">
        <v>7679.5</v>
      </c>
      <c r="N34" s="362">
        <v>7962.6</v>
      </c>
    </row>
    <row r="35" spans="1:14" x14ac:dyDescent="0.2">
      <c r="A35" s="302" t="s">
        <v>168</v>
      </c>
      <c r="B35" s="351">
        <v>114.8</v>
      </c>
      <c r="C35" s="352">
        <v>43.9</v>
      </c>
      <c r="D35" s="352">
        <v>47.2</v>
      </c>
      <c r="E35" s="352">
        <v>40.4</v>
      </c>
      <c r="F35" s="363">
        <v>40.4</v>
      </c>
      <c r="G35" s="364">
        <v>40.200000000000003</v>
      </c>
      <c r="H35" s="365">
        <v>41.1</v>
      </c>
      <c r="I35" s="365">
        <v>41.2</v>
      </c>
      <c r="J35" s="365">
        <v>41.8</v>
      </c>
      <c r="K35" s="363">
        <v>41.8</v>
      </c>
      <c r="L35" s="365">
        <v>41</v>
      </c>
      <c r="M35" s="365">
        <v>41.2</v>
      </c>
      <c r="N35" s="365">
        <v>35.6</v>
      </c>
    </row>
    <row r="36" spans="1:14" ht="15" x14ac:dyDescent="0.25">
      <c r="A36" s="303" t="s">
        <v>169</v>
      </c>
      <c r="B36" s="353">
        <v>5204.2</v>
      </c>
      <c r="C36" s="354">
        <v>5390.5</v>
      </c>
      <c r="D36" s="354">
        <v>5559</v>
      </c>
      <c r="E36" s="354">
        <v>6273.1</v>
      </c>
      <c r="F36" s="366">
        <v>6273.1</v>
      </c>
      <c r="G36" s="353">
        <v>6169.5</v>
      </c>
      <c r="H36" s="354">
        <v>6285</v>
      </c>
      <c r="I36" s="354">
        <v>6594.3</v>
      </c>
      <c r="J36" s="354">
        <v>7120.1</v>
      </c>
      <c r="K36" s="366">
        <v>7120.1</v>
      </c>
      <c r="L36" s="354">
        <v>7271.4</v>
      </c>
      <c r="M36" s="354">
        <v>7720.7</v>
      </c>
      <c r="N36" s="354">
        <v>7998.2</v>
      </c>
    </row>
    <row r="37" spans="1:14" x14ac:dyDescent="0.2">
      <c r="A37" s="302"/>
      <c r="B37" s="351"/>
      <c r="C37" s="352"/>
      <c r="D37" s="93"/>
      <c r="E37" s="93"/>
      <c r="F37" s="122"/>
      <c r="G37" s="479"/>
      <c r="H37" s="219"/>
      <c r="I37" s="219"/>
      <c r="J37" s="219"/>
      <c r="K37" s="122"/>
      <c r="L37" s="219"/>
      <c r="M37" s="219"/>
      <c r="N37" s="219"/>
    </row>
    <row r="38" spans="1:14" ht="15" x14ac:dyDescent="0.25">
      <c r="A38" s="367" t="s">
        <v>170</v>
      </c>
      <c r="B38" s="368">
        <v>14693</v>
      </c>
      <c r="C38" s="369">
        <v>14719.1</v>
      </c>
      <c r="D38" s="369">
        <v>15040.9</v>
      </c>
      <c r="E38" s="369">
        <v>16197.2</v>
      </c>
      <c r="F38" s="370">
        <v>16197.2</v>
      </c>
      <c r="G38" s="368">
        <v>15680.3</v>
      </c>
      <c r="H38" s="369">
        <v>15700.4</v>
      </c>
      <c r="I38" s="369">
        <v>16347.1</v>
      </c>
      <c r="J38" s="369">
        <v>18039.099999999999</v>
      </c>
      <c r="K38" s="370">
        <v>18039.099999999999</v>
      </c>
      <c r="L38" s="369">
        <v>17248.7</v>
      </c>
      <c r="M38" s="369">
        <v>18458.400000000001</v>
      </c>
      <c r="N38" s="369">
        <v>19730.400000000001</v>
      </c>
    </row>
    <row r="39" spans="1:14" ht="15" x14ac:dyDescent="0.25">
      <c r="A39" s="371"/>
      <c r="B39" s="79"/>
      <c r="C39" s="79"/>
      <c r="D39" s="79"/>
      <c r="E39" s="79"/>
      <c r="F39" s="79"/>
      <c r="G39" s="93"/>
      <c r="H39" s="93"/>
      <c r="I39" s="93"/>
      <c r="J39" s="93"/>
      <c r="K39" s="93"/>
      <c r="L39" s="93"/>
      <c r="M39" s="93"/>
      <c r="N39" s="93"/>
    </row>
    <row r="40" spans="1:14" x14ac:dyDescent="0.2">
      <c r="A40" s="318" t="s">
        <v>171</v>
      </c>
      <c r="B40" s="93"/>
      <c r="C40" s="93"/>
      <c r="D40" s="93"/>
      <c r="E40" s="93"/>
      <c r="F40" s="93"/>
      <c r="G40" s="93"/>
      <c r="H40" s="93"/>
      <c r="I40" s="93"/>
      <c r="J40" s="93"/>
      <c r="K40" s="93"/>
      <c r="L40" s="93"/>
      <c r="M40" s="93"/>
      <c r="N40" s="93"/>
    </row>
    <row r="41" spans="1:14" ht="14.65" customHeight="1" x14ac:dyDescent="0.2">
      <c r="A41" s="318" t="s">
        <v>172</v>
      </c>
      <c r="B41" s="93"/>
      <c r="C41" s="93"/>
      <c r="D41" s="93"/>
      <c r="E41" s="93"/>
      <c r="F41" s="93"/>
      <c r="G41" s="93"/>
      <c r="H41" s="93"/>
      <c r="I41" s="93"/>
      <c r="J41" s="93"/>
      <c r="K41" s="93"/>
      <c r="L41" s="93"/>
      <c r="M41" s="93"/>
      <c r="N41" s="93"/>
    </row>
    <row r="42" spans="1:14" x14ac:dyDescent="0.2">
      <c r="A42" s="181"/>
    </row>
    <row r="43" spans="1:14" x14ac:dyDescent="0.2">
      <c r="A43" s="14"/>
    </row>
  </sheetData>
  <pageMargins left="0.2" right="0.2" top="0.75" bottom="0.5" header="0.3" footer="0.3"/>
  <pageSetup paperSize="5" scale="95" fitToHeight="0" orientation="landscape" r:id="rId1"/>
  <rowBreaks count="1" manualBreakCount="1">
    <brk id="3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AB96C-1F4D-40C1-8345-56AE52B8D2BC}">
  <sheetPr>
    <tabColor theme="2" tint="-0.499984740745262"/>
    <pageSetUpPr fitToPage="1"/>
  </sheetPr>
  <dimension ref="A1:P80"/>
  <sheetViews>
    <sheetView showGridLines="0" zoomScaleNormal="100" zoomScaleSheetLayoutView="100" workbookViewId="0">
      <pane xSplit="1" ySplit="3" topLeftCell="B4" activePane="bottomRight" state="frozen"/>
      <selection pane="topRight" activeCell="B1" sqref="B1"/>
      <selection pane="bottomLeft" activeCell="A4" sqref="A4"/>
      <selection pane="bottomRight" activeCell="B4" sqref="B4"/>
    </sheetView>
  </sheetViews>
  <sheetFormatPr defaultColWidth="9.140625" defaultRowHeight="14.25" x14ac:dyDescent="0.2"/>
  <cols>
    <col min="1" max="1" width="75.140625" style="9" customWidth="1"/>
    <col min="2" max="6" width="12.85546875" style="5" customWidth="1"/>
    <col min="7" max="7" width="12.85546875" style="63" customWidth="1"/>
    <col min="8" max="9" width="12.140625" style="5" bestFit="1" customWidth="1"/>
    <col min="10" max="10" width="11.140625" style="5" customWidth="1"/>
    <col min="11" max="14" width="12.85546875" style="5" customWidth="1"/>
    <col min="15" max="16384" width="9.140625" style="5"/>
  </cols>
  <sheetData>
    <row r="1" spans="1:16" ht="15" x14ac:dyDescent="0.25">
      <c r="A1" s="242" t="s">
        <v>173</v>
      </c>
      <c r="B1" s="166"/>
      <c r="G1" s="62"/>
      <c r="O1" s="49"/>
      <c r="P1" s="152"/>
    </row>
    <row r="2" spans="1:16" x14ac:dyDescent="0.2">
      <c r="A2" s="4" t="s">
        <v>40</v>
      </c>
      <c r="B2" s="166"/>
      <c r="C2" s="66"/>
      <c r="D2" s="66"/>
      <c r="E2" s="66"/>
      <c r="F2" s="66"/>
      <c r="G2" s="62"/>
    </row>
    <row r="3" spans="1:16" ht="15" x14ac:dyDescent="0.25">
      <c r="A3" s="372"/>
      <c r="B3" s="347" t="s">
        <v>66</v>
      </c>
      <c r="C3" s="190" t="s">
        <v>67</v>
      </c>
      <c r="D3" s="190" t="s">
        <v>68</v>
      </c>
      <c r="E3" s="190" t="s">
        <v>69</v>
      </c>
      <c r="F3" s="348" t="s">
        <v>174</v>
      </c>
      <c r="G3" s="190" t="s">
        <v>70</v>
      </c>
      <c r="H3" s="190" t="s">
        <v>71</v>
      </c>
      <c r="I3" s="190" t="s">
        <v>72</v>
      </c>
      <c r="J3" s="190" t="s">
        <v>73</v>
      </c>
      <c r="K3" s="348" t="s">
        <v>175</v>
      </c>
      <c r="L3" s="190" t="s">
        <v>74</v>
      </c>
      <c r="M3" s="190" t="s">
        <v>75</v>
      </c>
      <c r="N3" s="190" t="s">
        <v>76</v>
      </c>
    </row>
    <row r="4" spans="1:16" ht="15" x14ac:dyDescent="0.2">
      <c r="A4" s="452" t="s">
        <v>176</v>
      </c>
      <c r="B4" s="457"/>
      <c r="C4" s="458"/>
      <c r="D4" s="458"/>
      <c r="E4" s="459"/>
      <c r="F4" s="459"/>
      <c r="G4" s="458"/>
      <c r="H4" s="458"/>
      <c r="I4" s="458"/>
      <c r="J4" s="458"/>
      <c r="K4" s="460"/>
      <c r="L4" s="458"/>
      <c r="M4" s="458"/>
      <c r="N4" s="458"/>
    </row>
    <row r="5" spans="1:16" x14ac:dyDescent="0.2">
      <c r="A5" s="133" t="s">
        <v>31</v>
      </c>
      <c r="B5" s="127">
        <v>170.8</v>
      </c>
      <c r="C5" s="128">
        <v>223.4</v>
      </c>
      <c r="D5" s="128">
        <v>258.10000000000002</v>
      </c>
      <c r="E5" s="114">
        <v>639.1</v>
      </c>
      <c r="F5" s="114">
        <v>1291.4000000000001</v>
      </c>
      <c r="G5" s="128">
        <v>173.5</v>
      </c>
      <c r="H5" s="128">
        <v>82.1</v>
      </c>
      <c r="I5" s="128">
        <v>184.8</v>
      </c>
      <c r="J5" s="128">
        <v>315.3</v>
      </c>
      <c r="K5" s="134">
        <v>755.7</v>
      </c>
      <c r="L5" s="378">
        <v>269</v>
      </c>
      <c r="M5" s="378">
        <v>443.4</v>
      </c>
      <c r="N5" s="378">
        <v>436.6</v>
      </c>
    </row>
    <row r="6" spans="1:16" ht="30" customHeight="1" x14ac:dyDescent="0.2">
      <c r="A6" s="133" t="s">
        <v>177</v>
      </c>
      <c r="B6" s="127"/>
      <c r="C6" s="128"/>
      <c r="D6" s="128"/>
      <c r="E6" s="114"/>
      <c r="F6" s="114"/>
      <c r="G6" s="128"/>
      <c r="H6" s="128"/>
      <c r="I6" s="128"/>
      <c r="J6" s="128"/>
      <c r="K6" s="134"/>
      <c r="L6" s="128"/>
      <c r="M6" s="128"/>
      <c r="N6" s="128"/>
    </row>
    <row r="7" spans="1:16" x14ac:dyDescent="0.2">
      <c r="A7" s="133" t="s">
        <v>178</v>
      </c>
      <c r="B7" s="127">
        <v>105.8</v>
      </c>
      <c r="C7" s="128">
        <v>106.5</v>
      </c>
      <c r="D7" s="128">
        <v>111.6</v>
      </c>
      <c r="E7" s="114">
        <v>115.4</v>
      </c>
      <c r="F7" s="114">
        <v>439.3</v>
      </c>
      <c r="G7" s="128">
        <v>113.8</v>
      </c>
      <c r="H7" s="128">
        <v>116.4</v>
      </c>
      <c r="I7" s="128">
        <v>127.7</v>
      </c>
      <c r="J7" s="128">
        <v>143.80000000000001</v>
      </c>
      <c r="K7" s="134">
        <v>501.7</v>
      </c>
      <c r="L7" s="128">
        <v>122.1</v>
      </c>
      <c r="M7" s="128">
        <v>119.1</v>
      </c>
      <c r="N7" s="128">
        <v>122.6</v>
      </c>
    </row>
    <row r="8" spans="1:16" x14ac:dyDescent="0.2">
      <c r="A8" s="133" t="s">
        <v>179</v>
      </c>
      <c r="B8" s="127">
        <v>4.2</v>
      </c>
      <c r="C8" s="128">
        <v>1.5</v>
      </c>
      <c r="D8" s="128">
        <v>1.5</v>
      </c>
      <c r="E8" s="114">
        <v>1.5</v>
      </c>
      <c r="F8" s="114">
        <v>8.6999999999999993</v>
      </c>
      <c r="G8" s="128">
        <v>1.5</v>
      </c>
      <c r="H8" s="128">
        <v>1.6</v>
      </c>
      <c r="I8" s="128">
        <v>1.6</v>
      </c>
      <c r="J8" s="128">
        <v>78.099999999999994</v>
      </c>
      <c r="K8" s="134">
        <v>82.8</v>
      </c>
      <c r="L8" s="128">
        <v>1.6</v>
      </c>
      <c r="M8" s="128">
        <v>1.7</v>
      </c>
      <c r="N8" s="128">
        <v>1.8</v>
      </c>
    </row>
    <row r="9" spans="1:16" ht="27" customHeight="1" x14ac:dyDescent="0.2">
      <c r="A9" s="133" t="s">
        <v>180</v>
      </c>
      <c r="B9" s="127">
        <v>-53.5</v>
      </c>
      <c r="C9" s="128">
        <v>-60.8</v>
      </c>
      <c r="D9" s="128">
        <v>-76.8</v>
      </c>
      <c r="E9" s="114">
        <v>-55.6</v>
      </c>
      <c r="F9" s="114">
        <v>-246.7</v>
      </c>
      <c r="G9" s="128">
        <v>-52.4</v>
      </c>
      <c r="H9" s="128">
        <v>-53.3</v>
      </c>
      <c r="I9" s="128">
        <v>-73.8</v>
      </c>
      <c r="J9" s="128">
        <v>-118.5</v>
      </c>
      <c r="K9" s="134">
        <v>-298</v>
      </c>
      <c r="L9" s="128">
        <v>-72</v>
      </c>
      <c r="M9" s="128">
        <v>-60</v>
      </c>
      <c r="N9" s="128">
        <v>-66.13</v>
      </c>
    </row>
    <row r="10" spans="1:16" x14ac:dyDescent="0.2">
      <c r="A10" s="133" t="s">
        <v>181</v>
      </c>
      <c r="B10" s="127">
        <v>89</v>
      </c>
      <c r="C10" s="128">
        <v>0</v>
      </c>
      <c r="D10" s="128">
        <v>0</v>
      </c>
      <c r="E10" s="114">
        <v>0.8</v>
      </c>
      <c r="F10" s="114">
        <v>89.8</v>
      </c>
      <c r="G10" s="128">
        <v>75.2</v>
      </c>
      <c r="H10" s="128">
        <v>0</v>
      </c>
      <c r="I10" s="128">
        <v>0</v>
      </c>
      <c r="J10" s="128">
        <v>13.5</v>
      </c>
      <c r="K10" s="134">
        <v>88.7</v>
      </c>
      <c r="L10" s="128">
        <v>0</v>
      </c>
      <c r="M10" s="128">
        <v>0</v>
      </c>
      <c r="N10" s="128">
        <v>0</v>
      </c>
    </row>
    <row r="11" spans="1:16" ht="26.1" customHeight="1" x14ac:dyDescent="0.2">
      <c r="A11" s="133" t="s">
        <v>182</v>
      </c>
      <c r="B11" s="127">
        <v>0</v>
      </c>
      <c r="C11" s="128">
        <v>0</v>
      </c>
      <c r="D11" s="128">
        <v>0</v>
      </c>
      <c r="E11" s="114">
        <v>0</v>
      </c>
      <c r="F11" s="114">
        <v>0</v>
      </c>
      <c r="G11" s="128">
        <v>0</v>
      </c>
      <c r="H11" s="128">
        <v>0</v>
      </c>
      <c r="I11" s="128">
        <v>0</v>
      </c>
      <c r="J11" s="128">
        <v>0</v>
      </c>
      <c r="K11" s="134">
        <v>0</v>
      </c>
      <c r="L11" s="128">
        <v>0</v>
      </c>
      <c r="M11" s="128">
        <v>0</v>
      </c>
      <c r="N11" s="128">
        <v>0</v>
      </c>
    </row>
    <row r="12" spans="1:16" ht="13.9" customHeight="1" x14ac:dyDescent="0.2">
      <c r="A12" s="133" t="s">
        <v>183</v>
      </c>
      <c r="B12" s="127">
        <v>-20.9</v>
      </c>
      <c r="C12" s="128">
        <v>-4.4000000000000004</v>
      </c>
      <c r="D12" s="128">
        <v>-0.9</v>
      </c>
      <c r="E12" s="114">
        <v>-2.7</v>
      </c>
      <c r="F12" s="114">
        <v>-28.9</v>
      </c>
      <c r="G12" s="128">
        <v>0.2</v>
      </c>
      <c r="H12" s="128">
        <v>-5.2</v>
      </c>
      <c r="I12" s="128">
        <v>-7.9</v>
      </c>
      <c r="J12" s="128">
        <v>-4.4000000000000004</v>
      </c>
      <c r="K12" s="134">
        <v>-17.3</v>
      </c>
      <c r="L12" s="128">
        <v>-2.7</v>
      </c>
      <c r="M12" s="128">
        <v>-12</v>
      </c>
      <c r="N12" s="128">
        <v>-12.12</v>
      </c>
    </row>
    <row r="13" spans="1:16" ht="13.9" customHeight="1" x14ac:dyDescent="0.2">
      <c r="A13" s="133" t="s">
        <v>184</v>
      </c>
      <c r="B13" s="127">
        <v>1.9</v>
      </c>
      <c r="C13" s="128">
        <v>9.6</v>
      </c>
      <c r="D13" s="128">
        <v>6.6</v>
      </c>
      <c r="E13" s="114">
        <v>2.2999999999999998</v>
      </c>
      <c r="F13" s="114">
        <v>20.399999999999999</v>
      </c>
      <c r="G13" s="128">
        <v>9.1</v>
      </c>
      <c r="H13" s="128">
        <v>20.8</v>
      </c>
      <c r="I13" s="128">
        <v>19.600000000000001</v>
      </c>
      <c r="J13" s="128">
        <v>-5.0999999999999996</v>
      </c>
      <c r="K13" s="134">
        <v>44.4</v>
      </c>
      <c r="L13" s="128">
        <v>0.7</v>
      </c>
      <c r="M13" s="128">
        <v>12.1</v>
      </c>
      <c r="N13" s="128">
        <v>11.7</v>
      </c>
    </row>
    <row r="14" spans="1:16" ht="13.9" customHeight="1" x14ac:dyDescent="0.2">
      <c r="A14" s="133" t="s">
        <v>185</v>
      </c>
      <c r="B14" s="127">
        <v>29.3</v>
      </c>
      <c r="C14" s="128">
        <v>36.299999999999997</v>
      </c>
      <c r="D14" s="128">
        <v>33.4</v>
      </c>
      <c r="E14" s="114">
        <v>28.8</v>
      </c>
      <c r="F14" s="114">
        <v>127.8</v>
      </c>
      <c r="G14" s="128">
        <v>-1.2</v>
      </c>
      <c r="H14" s="128">
        <v>20.9</v>
      </c>
      <c r="I14" s="128">
        <v>22.1</v>
      </c>
      <c r="J14" s="128">
        <v>18.600000000000001</v>
      </c>
      <c r="K14" s="134">
        <v>60.4</v>
      </c>
      <c r="L14" s="378">
        <v>35.799999999999997</v>
      </c>
      <c r="M14" s="378">
        <v>49.4</v>
      </c>
      <c r="N14" s="378">
        <v>48.08</v>
      </c>
    </row>
    <row r="15" spans="1:16" x14ac:dyDescent="0.2">
      <c r="A15" s="133" t="s">
        <v>186</v>
      </c>
      <c r="B15" s="127">
        <v>-72.7</v>
      </c>
      <c r="C15" s="128">
        <v>-21.8</v>
      </c>
      <c r="D15" s="128">
        <v>-25.8</v>
      </c>
      <c r="E15" s="114">
        <v>-40.700000000000003</v>
      </c>
      <c r="F15" s="114">
        <v>-161</v>
      </c>
      <c r="G15" s="128">
        <v>-20.6</v>
      </c>
      <c r="H15" s="128">
        <v>-19.5</v>
      </c>
      <c r="I15" s="128">
        <v>-32.4</v>
      </c>
      <c r="J15" s="128">
        <v>-53.7</v>
      </c>
      <c r="K15" s="134">
        <v>-126.2</v>
      </c>
      <c r="L15" s="128">
        <v>-83.5</v>
      </c>
      <c r="M15" s="128">
        <v>-212.1</v>
      </c>
      <c r="N15" s="128">
        <v>-163.81</v>
      </c>
    </row>
    <row r="16" spans="1:16" x14ac:dyDescent="0.2">
      <c r="A16" s="133" t="s">
        <v>187</v>
      </c>
      <c r="B16" s="127">
        <v>77.2</v>
      </c>
      <c r="C16" s="128">
        <v>20.399999999999999</v>
      </c>
      <c r="D16" s="128">
        <v>48</v>
      </c>
      <c r="E16" s="114">
        <v>53.4</v>
      </c>
      <c r="F16" s="114">
        <v>199</v>
      </c>
      <c r="G16" s="128">
        <v>29.2</v>
      </c>
      <c r="H16" s="128">
        <v>23.5</v>
      </c>
      <c r="I16" s="128">
        <v>51.1</v>
      </c>
      <c r="J16" s="128">
        <v>52.2</v>
      </c>
      <c r="K16" s="134">
        <v>156</v>
      </c>
      <c r="L16" s="128">
        <v>33</v>
      </c>
      <c r="M16" s="128">
        <v>199.6</v>
      </c>
      <c r="N16" s="128">
        <v>150.19999999999999</v>
      </c>
    </row>
    <row r="17" spans="1:14" x14ac:dyDescent="0.2">
      <c r="A17" s="133" t="s">
        <v>188</v>
      </c>
      <c r="B17" s="127">
        <v>4453.8</v>
      </c>
      <c r="C17" s="128">
        <v>5645.5</v>
      </c>
      <c r="D17" s="128">
        <v>5687.5</v>
      </c>
      <c r="E17" s="114">
        <v>4018.2</v>
      </c>
      <c r="F17" s="114">
        <v>19805</v>
      </c>
      <c r="G17" s="128">
        <v>3595.6</v>
      </c>
      <c r="H17" s="128">
        <v>3825.5</v>
      </c>
      <c r="I17" s="128">
        <v>4144.2</v>
      </c>
      <c r="J17" s="128">
        <v>9372.2000000000007</v>
      </c>
      <c r="K17" s="134">
        <v>20937.5</v>
      </c>
      <c r="L17" s="128">
        <v>4643.6000000000004</v>
      </c>
      <c r="M17" s="378">
        <v>3258.8</v>
      </c>
      <c r="N17" s="378">
        <v>4865.03</v>
      </c>
    </row>
    <row r="18" spans="1:14" x14ac:dyDescent="0.2">
      <c r="A18" s="133" t="s">
        <v>189</v>
      </c>
      <c r="B18" s="127">
        <v>-4646.3</v>
      </c>
      <c r="C18" s="128">
        <v>-5444</v>
      </c>
      <c r="D18" s="128">
        <v>-5291.5</v>
      </c>
      <c r="E18" s="114">
        <v>-4008.1</v>
      </c>
      <c r="F18" s="114">
        <v>-19389.900000000001</v>
      </c>
      <c r="G18" s="128">
        <v>-3859.4</v>
      </c>
      <c r="H18" s="128">
        <v>-3303.3</v>
      </c>
      <c r="I18" s="128">
        <v>-4564.5</v>
      </c>
      <c r="J18" s="128">
        <v>-9540.9</v>
      </c>
      <c r="K18" s="134">
        <v>-21268.1</v>
      </c>
      <c r="L18" s="128">
        <v>-3909.3</v>
      </c>
      <c r="M18" s="128">
        <v>-3668.8</v>
      </c>
      <c r="N18" s="128">
        <v>-5134.1000000000004</v>
      </c>
    </row>
    <row r="19" spans="1:14" x14ac:dyDescent="0.2">
      <c r="A19" s="133" t="s">
        <v>190</v>
      </c>
      <c r="B19" s="127">
        <v>232.4</v>
      </c>
      <c r="C19" s="128">
        <v>-211.2</v>
      </c>
      <c r="D19" s="128">
        <v>-1.4</v>
      </c>
      <c r="E19" s="114">
        <v>-371.4</v>
      </c>
      <c r="F19" s="114">
        <v>-351.6</v>
      </c>
      <c r="G19" s="128">
        <v>281.7</v>
      </c>
      <c r="H19" s="128">
        <v>-505</v>
      </c>
      <c r="I19" s="128">
        <v>437.9</v>
      </c>
      <c r="J19" s="128">
        <v>192.2</v>
      </c>
      <c r="K19" s="134">
        <v>406.8</v>
      </c>
      <c r="L19" s="128">
        <v>-708.5</v>
      </c>
      <c r="M19" s="128">
        <v>426.7</v>
      </c>
      <c r="N19" s="128">
        <v>281.62</v>
      </c>
    </row>
    <row r="20" spans="1:14" x14ac:dyDescent="0.2">
      <c r="A20" s="133" t="s">
        <v>191</v>
      </c>
      <c r="B20" s="127">
        <v>0</v>
      </c>
      <c r="C20" s="128">
        <v>0</v>
      </c>
      <c r="D20" s="128">
        <v>-376.7</v>
      </c>
      <c r="E20" s="114">
        <v>376.7</v>
      </c>
      <c r="F20" s="114">
        <v>0</v>
      </c>
      <c r="G20" s="128">
        <v>0</v>
      </c>
      <c r="H20" s="128">
        <v>0</v>
      </c>
      <c r="I20" s="128">
        <v>0</v>
      </c>
      <c r="J20" s="128">
        <v>0</v>
      </c>
      <c r="K20" s="134">
        <v>0</v>
      </c>
      <c r="L20" s="128">
        <v>0</v>
      </c>
      <c r="M20" s="128">
        <v>0</v>
      </c>
      <c r="N20" s="128">
        <v>0</v>
      </c>
    </row>
    <row r="21" spans="1:14" x14ac:dyDescent="0.2">
      <c r="A21" s="133" t="s">
        <v>192</v>
      </c>
      <c r="B21" s="127">
        <v>3.4</v>
      </c>
      <c r="C21" s="128">
        <v>9.4</v>
      </c>
      <c r="D21" s="128">
        <v>5.4</v>
      </c>
      <c r="E21" s="114">
        <v>2.9</v>
      </c>
      <c r="F21" s="114">
        <v>21.1</v>
      </c>
      <c r="G21" s="128">
        <v>13.3</v>
      </c>
      <c r="H21" s="128">
        <v>10.1</v>
      </c>
      <c r="I21" s="128">
        <v>5.2</v>
      </c>
      <c r="J21" s="128">
        <v>19.399999999999999</v>
      </c>
      <c r="K21" s="134">
        <v>48</v>
      </c>
      <c r="L21" s="128">
        <v>1.6</v>
      </c>
      <c r="M21" s="128">
        <v>11.3</v>
      </c>
      <c r="N21" s="128">
        <v>5.77</v>
      </c>
    </row>
    <row r="22" spans="1:14" x14ac:dyDescent="0.2">
      <c r="A22" s="133" t="s">
        <v>193</v>
      </c>
      <c r="B22" s="127">
        <v>-62.1</v>
      </c>
      <c r="C22" s="128">
        <v>-8.1</v>
      </c>
      <c r="D22" s="128">
        <v>-11.2</v>
      </c>
      <c r="E22" s="114">
        <v>-1.6</v>
      </c>
      <c r="F22" s="114">
        <v>-83</v>
      </c>
      <c r="G22" s="128">
        <v>-3.6</v>
      </c>
      <c r="H22" s="128">
        <v>-3</v>
      </c>
      <c r="I22" s="128">
        <v>-2.2999999999999998</v>
      </c>
      <c r="J22" s="128">
        <v>-2.2000000000000002</v>
      </c>
      <c r="K22" s="134">
        <v>-11.1</v>
      </c>
      <c r="L22" s="128">
        <v>-2.4</v>
      </c>
      <c r="M22" s="128">
        <v>-1.5</v>
      </c>
      <c r="N22" s="128">
        <v>-1.39</v>
      </c>
    </row>
    <row r="23" spans="1:14" x14ac:dyDescent="0.2">
      <c r="A23" s="133" t="s">
        <v>194</v>
      </c>
      <c r="B23" s="127">
        <v>25.7</v>
      </c>
      <c r="C23" s="128">
        <v>12.8</v>
      </c>
      <c r="D23" s="128">
        <v>6.8</v>
      </c>
      <c r="E23" s="114">
        <v>1.6</v>
      </c>
      <c r="F23" s="114">
        <v>46.9</v>
      </c>
      <c r="G23" s="128">
        <v>4.9000000000000004</v>
      </c>
      <c r="H23" s="128">
        <v>4</v>
      </c>
      <c r="I23" s="128">
        <v>2.2999999999999998</v>
      </c>
      <c r="J23" s="128">
        <v>2.5</v>
      </c>
      <c r="K23" s="134">
        <v>13.7</v>
      </c>
      <c r="L23" s="128">
        <v>3</v>
      </c>
      <c r="M23" s="128">
        <v>2.5</v>
      </c>
      <c r="N23" s="128">
        <v>1.37</v>
      </c>
    </row>
    <row r="24" spans="1:14" x14ac:dyDescent="0.2">
      <c r="A24" s="133" t="s">
        <v>195</v>
      </c>
      <c r="B24" s="127">
        <v>-3.4</v>
      </c>
      <c r="C24" s="128">
        <v>0</v>
      </c>
      <c r="D24" s="128">
        <v>0</v>
      </c>
      <c r="E24" s="114">
        <v>34.799999999999997</v>
      </c>
      <c r="F24" s="114">
        <v>31.4</v>
      </c>
      <c r="G24" s="128">
        <v>7.7</v>
      </c>
      <c r="H24" s="128">
        <v>-7</v>
      </c>
      <c r="I24" s="128">
        <v>-68.900000000000006</v>
      </c>
      <c r="J24" s="128">
        <v>-37.4</v>
      </c>
      <c r="K24" s="134">
        <v>-105.6</v>
      </c>
      <c r="L24" s="128">
        <v>-15.9</v>
      </c>
      <c r="M24" s="128">
        <v>-12</v>
      </c>
      <c r="N24" s="378">
        <v>-95.69</v>
      </c>
    </row>
    <row r="25" spans="1:14" ht="28.5" customHeight="1" x14ac:dyDescent="0.2">
      <c r="A25" s="133" t="s">
        <v>291</v>
      </c>
      <c r="B25" s="127">
        <v>-168.9</v>
      </c>
      <c r="C25" s="128">
        <v>-290.10000000000002</v>
      </c>
      <c r="D25" s="128">
        <v>-185.6</v>
      </c>
      <c r="E25" s="114">
        <v>-176.5</v>
      </c>
      <c r="F25" s="114">
        <v>-821.1</v>
      </c>
      <c r="G25" s="128">
        <v>52.8</v>
      </c>
      <c r="H25" s="128">
        <v>223.3</v>
      </c>
      <c r="I25" s="128">
        <v>334</v>
      </c>
      <c r="J25" s="128">
        <v>-239.1</v>
      </c>
      <c r="K25" s="134">
        <v>371</v>
      </c>
      <c r="L25" s="128">
        <v>161.19999999999999</v>
      </c>
      <c r="M25" s="128">
        <v>-261.60000000000002</v>
      </c>
      <c r="N25" s="378">
        <v>-154.80000000000001</v>
      </c>
    </row>
    <row r="26" spans="1:14" ht="28.5" x14ac:dyDescent="0.2">
      <c r="A26" s="133" t="s">
        <v>289</v>
      </c>
      <c r="B26" s="127">
        <v>-33.9</v>
      </c>
      <c r="C26" s="128">
        <v>197.5</v>
      </c>
      <c r="D26" s="128">
        <v>-4.8</v>
      </c>
      <c r="E26" s="114">
        <v>147.9</v>
      </c>
      <c r="F26" s="114">
        <v>306.7</v>
      </c>
      <c r="G26" s="128">
        <v>-27.1</v>
      </c>
      <c r="H26" s="128">
        <v>-85.1</v>
      </c>
      <c r="I26" s="128">
        <v>13.2</v>
      </c>
      <c r="J26" s="128">
        <v>204.5</v>
      </c>
      <c r="K26" s="134">
        <v>105.5</v>
      </c>
      <c r="L26" s="128">
        <v>-245.5</v>
      </c>
      <c r="M26" s="128">
        <v>-30.1</v>
      </c>
      <c r="N26" s="378">
        <v>167.8</v>
      </c>
    </row>
    <row r="27" spans="1:14" ht="28.5" x14ac:dyDescent="0.2">
      <c r="A27" s="133" t="s">
        <v>290</v>
      </c>
      <c r="B27" s="127">
        <v>-510.4</v>
      </c>
      <c r="C27" s="128">
        <v>-18.3</v>
      </c>
      <c r="D27" s="128">
        <v>334.2</v>
      </c>
      <c r="E27" s="114">
        <v>439.5</v>
      </c>
      <c r="F27" s="114">
        <v>245</v>
      </c>
      <c r="G27" s="128">
        <v>-606</v>
      </c>
      <c r="H27" s="128">
        <v>-210.6</v>
      </c>
      <c r="I27" s="128">
        <v>265.7</v>
      </c>
      <c r="J27" s="128">
        <v>450.8</v>
      </c>
      <c r="K27" s="134">
        <v>-100.1</v>
      </c>
      <c r="L27" s="128">
        <v>-469.2</v>
      </c>
      <c r="M27" s="128">
        <v>109.8</v>
      </c>
      <c r="N27" s="378">
        <v>535.79999999999995</v>
      </c>
    </row>
    <row r="28" spans="1:14" x14ac:dyDescent="0.2">
      <c r="A28" s="133" t="s">
        <v>196</v>
      </c>
      <c r="B28" s="127">
        <v>-11.3</v>
      </c>
      <c r="C28" s="128">
        <v>-85.9</v>
      </c>
      <c r="D28" s="128">
        <v>-35.299999999999997</v>
      </c>
      <c r="E28" s="114">
        <v>-141.9</v>
      </c>
      <c r="F28" s="114">
        <v>-274.39999999999998</v>
      </c>
      <c r="G28" s="128">
        <v>108.6</v>
      </c>
      <c r="H28" s="128">
        <v>16.8</v>
      </c>
      <c r="I28" s="128">
        <v>-6.6</v>
      </c>
      <c r="J28" s="128">
        <v>54.8</v>
      </c>
      <c r="K28" s="379">
        <v>173.6</v>
      </c>
      <c r="L28" s="128">
        <v>41.6</v>
      </c>
      <c r="M28" s="128">
        <v>41.7</v>
      </c>
      <c r="N28" s="128">
        <v>-41.17</v>
      </c>
    </row>
    <row r="29" spans="1:14" x14ac:dyDescent="0.2">
      <c r="A29" s="133" t="s">
        <v>197</v>
      </c>
      <c r="B29" s="127">
        <v>-2.7</v>
      </c>
      <c r="C29" s="284">
        <v>-19</v>
      </c>
      <c r="D29" s="284">
        <v>-15.1</v>
      </c>
      <c r="E29" s="113">
        <v>-15.7</v>
      </c>
      <c r="F29" s="113">
        <v>-52.5</v>
      </c>
      <c r="G29" s="380">
        <v>-25.6</v>
      </c>
      <c r="H29" s="284">
        <v>0</v>
      </c>
      <c r="I29" s="284">
        <v>13.2</v>
      </c>
      <c r="J29" s="284">
        <v>23.8</v>
      </c>
      <c r="K29" s="381">
        <v>11.4</v>
      </c>
      <c r="L29" s="284">
        <v>2.4</v>
      </c>
      <c r="M29" s="284">
        <v>2.6</v>
      </c>
      <c r="N29" s="284">
        <v>13.88</v>
      </c>
    </row>
    <row r="30" spans="1:14" ht="15" x14ac:dyDescent="0.25">
      <c r="A30" s="492" t="s">
        <v>198</v>
      </c>
      <c r="B30" s="493">
        <v>-392.6</v>
      </c>
      <c r="C30" s="383">
        <v>99.3</v>
      </c>
      <c r="D30" s="383">
        <v>468</v>
      </c>
      <c r="E30" s="186">
        <v>1048.7</v>
      </c>
      <c r="F30" s="186">
        <v>1223.4000000000001</v>
      </c>
      <c r="G30" s="383">
        <v>-128.80000000000001</v>
      </c>
      <c r="H30" s="383">
        <v>153</v>
      </c>
      <c r="I30" s="383">
        <v>866.2</v>
      </c>
      <c r="J30" s="383">
        <v>940.4</v>
      </c>
      <c r="K30" s="384">
        <v>1830.8</v>
      </c>
      <c r="L30" s="383">
        <v>-193.4</v>
      </c>
      <c r="M30" s="383">
        <v>420.6</v>
      </c>
      <c r="N30" s="383">
        <v>973</v>
      </c>
    </row>
    <row r="31" spans="1:14" ht="3" customHeight="1" x14ac:dyDescent="0.2">
      <c r="A31" s="373"/>
      <c r="B31" s="127"/>
      <c r="C31" s="128"/>
      <c r="D31" s="128"/>
      <c r="E31" s="114"/>
      <c r="F31" s="114"/>
      <c r="G31" s="128"/>
      <c r="H31" s="128"/>
      <c r="I31" s="128"/>
      <c r="J31" s="128"/>
      <c r="K31" s="134"/>
      <c r="L31" s="128"/>
      <c r="M31" s="128"/>
      <c r="N31" s="128"/>
    </row>
    <row r="32" spans="1:14" ht="15" x14ac:dyDescent="0.2">
      <c r="A32" s="452" t="s">
        <v>199</v>
      </c>
      <c r="B32" s="453"/>
      <c r="C32" s="454"/>
      <c r="D32" s="454"/>
      <c r="E32" s="455"/>
      <c r="F32" s="455"/>
      <c r="G32" s="454"/>
      <c r="H32" s="454"/>
      <c r="I32" s="454"/>
      <c r="J32" s="454"/>
      <c r="K32" s="456"/>
      <c r="L32" s="454"/>
      <c r="M32" s="454"/>
      <c r="N32" s="454"/>
    </row>
    <row r="33" spans="1:14" x14ac:dyDescent="0.2">
      <c r="A33" s="133" t="s">
        <v>200</v>
      </c>
      <c r="B33" s="127">
        <v>-57</v>
      </c>
      <c r="C33" s="128">
        <v>-67.2</v>
      </c>
      <c r="D33" s="128">
        <v>-71.8</v>
      </c>
      <c r="E33" s="114">
        <v>-97.5</v>
      </c>
      <c r="F33" s="114">
        <v>-293.5</v>
      </c>
      <c r="G33" s="128">
        <v>-62.2</v>
      </c>
      <c r="H33" s="128">
        <v>-71.900000000000006</v>
      </c>
      <c r="I33" s="128">
        <v>-56.4</v>
      </c>
      <c r="J33" s="128">
        <v>-76.099999999999994</v>
      </c>
      <c r="K33" s="134">
        <v>-266.60000000000002</v>
      </c>
      <c r="L33" s="128">
        <v>-29.6</v>
      </c>
      <c r="M33" s="128">
        <v>-46.3</v>
      </c>
      <c r="N33" s="378">
        <v>-45.5</v>
      </c>
    </row>
    <row r="34" spans="1:14" ht="27.95" customHeight="1" x14ac:dyDescent="0.2">
      <c r="A34" s="133" t="s">
        <v>201</v>
      </c>
      <c r="B34" s="127">
        <v>-2.1</v>
      </c>
      <c r="C34" s="128">
        <v>0</v>
      </c>
      <c r="D34" s="128">
        <v>-12.7</v>
      </c>
      <c r="E34" s="114">
        <v>-341.1</v>
      </c>
      <c r="F34" s="114">
        <v>-355.9</v>
      </c>
      <c r="G34" s="128">
        <v>-25.9</v>
      </c>
      <c r="H34" s="128">
        <v>0</v>
      </c>
      <c r="I34" s="128">
        <v>0</v>
      </c>
      <c r="J34" s="128">
        <v>-1.9</v>
      </c>
      <c r="K34" s="134">
        <v>-27.8</v>
      </c>
      <c r="L34" s="128">
        <v>-2.7</v>
      </c>
      <c r="M34" s="128">
        <v>-55.2</v>
      </c>
      <c r="N34" s="378">
        <v>-13.5</v>
      </c>
    </row>
    <row r="35" spans="1:14" x14ac:dyDescent="0.2">
      <c r="A35" s="133" t="s">
        <v>202</v>
      </c>
      <c r="B35" s="127">
        <v>-23.6</v>
      </c>
      <c r="C35" s="128">
        <v>-11.6</v>
      </c>
      <c r="D35" s="128">
        <v>-49.5</v>
      </c>
      <c r="E35" s="114">
        <v>-21.3</v>
      </c>
      <c r="F35" s="114">
        <v>-106</v>
      </c>
      <c r="G35" s="128">
        <v>-32.200000000000003</v>
      </c>
      <c r="H35" s="128">
        <v>-19</v>
      </c>
      <c r="I35" s="128">
        <v>-20.9</v>
      </c>
      <c r="J35" s="128">
        <v>-74.3</v>
      </c>
      <c r="K35" s="134">
        <v>-146.4</v>
      </c>
      <c r="L35" s="128">
        <v>-168.4</v>
      </c>
      <c r="M35" s="128">
        <v>-77.3</v>
      </c>
      <c r="N35" s="378">
        <v>-155.19999999999999</v>
      </c>
    </row>
    <row r="36" spans="1:14" x14ac:dyDescent="0.2">
      <c r="A36" s="133" t="s">
        <v>203</v>
      </c>
      <c r="B36" s="127">
        <v>6</v>
      </c>
      <c r="C36" s="128">
        <v>4.3</v>
      </c>
      <c r="D36" s="128">
        <v>10.7</v>
      </c>
      <c r="E36" s="114">
        <v>12.3</v>
      </c>
      <c r="F36" s="114">
        <v>33.299999999999997</v>
      </c>
      <c r="G36" s="128">
        <v>19</v>
      </c>
      <c r="H36" s="128">
        <v>45</v>
      </c>
      <c r="I36" s="128">
        <v>2.4</v>
      </c>
      <c r="J36" s="128">
        <v>22.3</v>
      </c>
      <c r="K36" s="134">
        <v>88.7</v>
      </c>
      <c r="L36" s="128">
        <v>6.8</v>
      </c>
      <c r="M36" s="128">
        <v>29.4</v>
      </c>
      <c r="N36" s="378">
        <v>27.6</v>
      </c>
    </row>
    <row r="37" spans="1:14" hidden="1" x14ac:dyDescent="0.2">
      <c r="A37" s="133" t="s">
        <v>204</v>
      </c>
      <c r="B37" s="385">
        <v>0</v>
      </c>
      <c r="C37" s="128">
        <v>0</v>
      </c>
      <c r="D37" s="128">
        <v>0</v>
      </c>
      <c r="E37" s="114">
        <v>0</v>
      </c>
      <c r="F37" s="114">
        <v>0</v>
      </c>
      <c r="G37" s="128">
        <v>0</v>
      </c>
      <c r="H37" s="128">
        <v>0</v>
      </c>
      <c r="I37" s="128">
        <v>0</v>
      </c>
      <c r="J37" s="128">
        <v>0</v>
      </c>
      <c r="K37" s="134">
        <v>0</v>
      </c>
      <c r="L37" s="128">
        <v>0</v>
      </c>
      <c r="M37" s="128">
        <v>0</v>
      </c>
      <c r="N37" s="378">
        <v>0</v>
      </c>
    </row>
    <row r="38" spans="1:14" x14ac:dyDescent="0.2">
      <c r="A38" s="133" t="s">
        <v>205</v>
      </c>
      <c r="B38" s="127">
        <v>2.8</v>
      </c>
      <c r="C38" s="284">
        <v>0.3</v>
      </c>
      <c r="D38" s="284">
        <v>-0.3</v>
      </c>
      <c r="E38" s="113">
        <v>-1.7</v>
      </c>
      <c r="F38" s="113">
        <v>1.1000000000000001</v>
      </c>
      <c r="G38" s="380">
        <v>9.1</v>
      </c>
      <c r="H38" s="284">
        <v>2.2000000000000002</v>
      </c>
      <c r="I38" s="284">
        <v>4.4000000000000004</v>
      </c>
      <c r="J38" s="284">
        <v>-5.2</v>
      </c>
      <c r="K38" s="126">
        <v>10.5</v>
      </c>
      <c r="L38" s="284">
        <v>0</v>
      </c>
      <c r="M38" s="284">
        <v>-1.2</v>
      </c>
      <c r="N38" s="386">
        <v>-24.3</v>
      </c>
    </row>
    <row r="39" spans="1:14" ht="15" x14ac:dyDescent="0.25">
      <c r="A39" s="494" t="s">
        <v>206</v>
      </c>
      <c r="B39" s="493">
        <v>-73.900000000000006</v>
      </c>
      <c r="C39" s="383">
        <v>-74.2</v>
      </c>
      <c r="D39" s="383">
        <v>-123.6</v>
      </c>
      <c r="E39" s="186">
        <v>-449.3</v>
      </c>
      <c r="F39" s="186">
        <v>-721</v>
      </c>
      <c r="G39" s="383">
        <v>-92.2</v>
      </c>
      <c r="H39" s="383">
        <v>-43.7</v>
      </c>
      <c r="I39" s="383">
        <v>-70.5</v>
      </c>
      <c r="J39" s="383">
        <v>-135.19999999999999</v>
      </c>
      <c r="K39" s="384">
        <v>-341.6</v>
      </c>
      <c r="L39" s="383">
        <v>-193.9</v>
      </c>
      <c r="M39" s="383">
        <v>-150.6</v>
      </c>
      <c r="N39" s="383">
        <v>-210.9</v>
      </c>
    </row>
    <row r="40" spans="1:14" ht="2.4500000000000002" customHeight="1" x14ac:dyDescent="0.2">
      <c r="A40" s="133"/>
      <c r="B40" s="127"/>
      <c r="C40" s="128"/>
      <c r="D40" s="128"/>
      <c r="E40" s="114"/>
      <c r="F40" s="114"/>
      <c r="G40" s="128"/>
      <c r="H40" s="128"/>
      <c r="I40" s="128"/>
      <c r="J40" s="128"/>
      <c r="K40" s="134"/>
      <c r="L40" s="128"/>
      <c r="M40" s="128"/>
      <c r="N40" s="128"/>
    </row>
    <row r="41" spans="1:14" ht="15" x14ac:dyDescent="0.2">
      <c r="A41" s="452" t="s">
        <v>207</v>
      </c>
      <c r="B41" s="453"/>
      <c r="C41" s="454"/>
      <c r="D41" s="454"/>
      <c r="E41" s="455"/>
      <c r="F41" s="455"/>
      <c r="G41" s="454"/>
      <c r="H41" s="454"/>
      <c r="I41" s="454"/>
      <c r="J41" s="454"/>
      <c r="K41" s="456"/>
      <c r="L41" s="454"/>
      <c r="M41" s="454"/>
      <c r="N41" s="454"/>
    </row>
    <row r="42" spans="1:14" x14ac:dyDescent="0.2">
      <c r="A42" s="133" t="s">
        <v>208</v>
      </c>
      <c r="B42" s="127">
        <v>300</v>
      </c>
      <c r="C42" s="128">
        <v>0</v>
      </c>
      <c r="D42" s="128">
        <v>0</v>
      </c>
      <c r="E42" s="114">
        <v>0</v>
      </c>
      <c r="F42" s="114">
        <v>300</v>
      </c>
      <c r="G42" s="128">
        <v>0</v>
      </c>
      <c r="H42" s="128">
        <v>0</v>
      </c>
      <c r="I42" s="128">
        <v>0</v>
      </c>
      <c r="J42" s="128">
        <v>0</v>
      </c>
      <c r="K42" s="134">
        <v>0</v>
      </c>
      <c r="L42" s="128">
        <v>0</v>
      </c>
      <c r="M42" s="128">
        <v>0</v>
      </c>
      <c r="N42" s="128">
        <v>0</v>
      </c>
    </row>
    <row r="43" spans="1:14" x14ac:dyDescent="0.2">
      <c r="A43" s="133" t="s">
        <v>209</v>
      </c>
      <c r="B43" s="127">
        <v>-300</v>
      </c>
      <c r="C43" s="128">
        <v>0</v>
      </c>
      <c r="D43" s="128">
        <v>0</v>
      </c>
      <c r="E43" s="114">
        <v>0</v>
      </c>
      <c r="F43" s="114">
        <v>-300</v>
      </c>
      <c r="G43" s="128">
        <v>0</v>
      </c>
      <c r="H43" s="128">
        <v>0</v>
      </c>
      <c r="I43" s="128">
        <v>0</v>
      </c>
      <c r="J43" s="128">
        <v>0</v>
      </c>
      <c r="K43" s="134">
        <v>0</v>
      </c>
      <c r="L43" s="128">
        <v>0</v>
      </c>
      <c r="M43" s="128">
        <v>0</v>
      </c>
      <c r="N43" s="128">
        <v>0</v>
      </c>
    </row>
    <row r="44" spans="1:14" x14ac:dyDescent="0.2">
      <c r="A44" s="133" t="s">
        <v>210</v>
      </c>
      <c r="B44" s="127">
        <v>507</v>
      </c>
      <c r="C44" s="128">
        <v>1089</v>
      </c>
      <c r="D44" s="128">
        <v>1087</v>
      </c>
      <c r="E44" s="114">
        <v>926</v>
      </c>
      <c r="F44" s="114">
        <v>3609</v>
      </c>
      <c r="G44" s="128">
        <v>331.7</v>
      </c>
      <c r="H44" s="128">
        <v>504</v>
      </c>
      <c r="I44" s="128">
        <v>0</v>
      </c>
      <c r="J44" s="128">
        <v>0</v>
      </c>
      <c r="K44" s="134">
        <v>835.7</v>
      </c>
      <c r="L44" s="128">
        <v>0</v>
      </c>
      <c r="M44" s="128">
        <v>0</v>
      </c>
      <c r="N44" s="128">
        <v>0</v>
      </c>
    </row>
    <row r="45" spans="1:14" ht="13.9" customHeight="1" x14ac:dyDescent="0.2">
      <c r="A45" s="133" t="s">
        <v>211</v>
      </c>
      <c r="B45" s="127">
        <v>-171</v>
      </c>
      <c r="C45" s="128">
        <v>-1195</v>
      </c>
      <c r="D45" s="128">
        <v>-1265</v>
      </c>
      <c r="E45" s="114">
        <v>-978</v>
      </c>
      <c r="F45" s="114">
        <v>-3609</v>
      </c>
      <c r="G45" s="128">
        <v>-331.7</v>
      </c>
      <c r="H45" s="128">
        <v>-53</v>
      </c>
      <c r="I45" s="128">
        <v>-451</v>
      </c>
      <c r="J45" s="128">
        <v>0</v>
      </c>
      <c r="K45" s="134">
        <v>-835.7</v>
      </c>
      <c r="L45" s="128">
        <v>0</v>
      </c>
      <c r="M45" s="128">
        <v>0</v>
      </c>
      <c r="N45" s="128">
        <v>0</v>
      </c>
    </row>
    <row r="46" spans="1:14" ht="13.9" customHeight="1" x14ac:dyDescent="0.2">
      <c r="A46" s="133" t="s">
        <v>212</v>
      </c>
      <c r="B46" s="127">
        <v>0</v>
      </c>
      <c r="C46" s="128">
        <v>0</v>
      </c>
      <c r="D46" s="128">
        <v>0</v>
      </c>
      <c r="E46" s="114">
        <v>0</v>
      </c>
      <c r="F46" s="114">
        <v>0</v>
      </c>
      <c r="G46" s="128">
        <v>0</v>
      </c>
      <c r="H46" s="128">
        <v>0</v>
      </c>
      <c r="I46" s="128">
        <v>0</v>
      </c>
      <c r="J46" s="128">
        <v>-499.7</v>
      </c>
      <c r="K46" s="134">
        <v>-499.7</v>
      </c>
      <c r="L46" s="128">
        <v>0</v>
      </c>
      <c r="M46" s="128">
        <v>0</v>
      </c>
      <c r="N46" s="128">
        <v>0</v>
      </c>
    </row>
    <row r="47" spans="1:14" ht="13.9" customHeight="1" x14ac:dyDescent="0.2">
      <c r="A47" s="133" t="s">
        <v>213</v>
      </c>
      <c r="B47" s="127">
        <v>0</v>
      </c>
      <c r="C47" s="128">
        <v>0</v>
      </c>
      <c r="D47" s="128">
        <v>0</v>
      </c>
      <c r="E47" s="114">
        <v>0</v>
      </c>
      <c r="F47" s="114">
        <v>0</v>
      </c>
      <c r="G47" s="128">
        <v>0</v>
      </c>
      <c r="H47" s="128">
        <v>0</v>
      </c>
      <c r="I47" s="128">
        <v>0</v>
      </c>
      <c r="J47" s="128">
        <v>-402.5</v>
      </c>
      <c r="K47" s="134">
        <v>-402.5</v>
      </c>
      <c r="L47" s="128">
        <v>0</v>
      </c>
      <c r="M47" s="128">
        <v>0</v>
      </c>
      <c r="N47" s="128">
        <v>0</v>
      </c>
    </row>
    <row r="48" spans="1:14" ht="13.9" customHeight="1" x14ac:dyDescent="0.2">
      <c r="A48" s="133" t="s">
        <v>214</v>
      </c>
      <c r="B48" s="127">
        <v>0</v>
      </c>
      <c r="C48" s="128">
        <v>0</v>
      </c>
      <c r="D48" s="128">
        <v>0</v>
      </c>
      <c r="E48" s="114">
        <v>0</v>
      </c>
      <c r="F48" s="114">
        <v>0</v>
      </c>
      <c r="G48" s="128">
        <v>0</v>
      </c>
      <c r="H48" s="128">
        <v>0</v>
      </c>
      <c r="I48" s="128">
        <v>0</v>
      </c>
      <c r="J48" s="128">
        <v>393.7</v>
      </c>
      <c r="K48" s="134">
        <v>393.7</v>
      </c>
      <c r="L48" s="128">
        <v>0</v>
      </c>
      <c r="M48" s="128">
        <v>0</v>
      </c>
      <c r="N48" s="128">
        <v>0</v>
      </c>
    </row>
    <row r="49" spans="1:14" ht="13.9" customHeight="1" x14ac:dyDescent="0.2">
      <c r="A49" s="133" t="s">
        <v>215</v>
      </c>
      <c r="B49" s="127">
        <v>0</v>
      </c>
      <c r="C49" s="128">
        <v>0</v>
      </c>
      <c r="D49" s="128">
        <v>0</v>
      </c>
      <c r="E49" s="114">
        <v>0</v>
      </c>
      <c r="F49" s="114">
        <v>0</v>
      </c>
      <c r="G49" s="128">
        <v>0</v>
      </c>
      <c r="H49" s="128">
        <v>0</v>
      </c>
      <c r="I49" s="128">
        <v>0</v>
      </c>
      <c r="J49" s="128">
        <v>0</v>
      </c>
      <c r="K49" s="134">
        <v>0</v>
      </c>
      <c r="L49" s="128">
        <v>0</v>
      </c>
      <c r="M49" s="128">
        <v>0</v>
      </c>
      <c r="N49" s="128">
        <v>0</v>
      </c>
    </row>
    <row r="50" spans="1:14" x14ac:dyDescent="0.2">
      <c r="A50" s="133" t="s">
        <v>216</v>
      </c>
      <c r="B50" s="385">
        <v>0</v>
      </c>
      <c r="C50" s="378">
        <v>4.0999999999999996</v>
      </c>
      <c r="D50" s="378">
        <v>1.1000000000000001</v>
      </c>
      <c r="E50" s="387">
        <v>1.5</v>
      </c>
      <c r="F50" s="387">
        <v>6.7</v>
      </c>
      <c r="G50" s="378">
        <v>1.7</v>
      </c>
      <c r="H50" s="378">
        <v>21</v>
      </c>
      <c r="I50" s="378">
        <v>17.600000000000001</v>
      </c>
      <c r="J50" s="378">
        <v>50.3</v>
      </c>
      <c r="K50" s="379">
        <v>90.6</v>
      </c>
      <c r="L50" s="378">
        <v>23.7</v>
      </c>
      <c r="M50" s="378">
        <v>24.8</v>
      </c>
      <c r="N50" s="378">
        <v>22.6</v>
      </c>
    </row>
    <row r="51" spans="1:14" x14ac:dyDescent="0.2">
      <c r="A51" s="133" t="s">
        <v>217</v>
      </c>
      <c r="B51" s="385">
        <v>0</v>
      </c>
      <c r="C51" s="378">
        <v>0</v>
      </c>
      <c r="D51" s="378">
        <v>0</v>
      </c>
      <c r="E51" s="387">
        <v>0</v>
      </c>
      <c r="F51" s="387">
        <v>0</v>
      </c>
      <c r="G51" s="378">
        <v>0</v>
      </c>
      <c r="H51" s="378">
        <v>0</v>
      </c>
      <c r="I51" s="378">
        <v>0</v>
      </c>
      <c r="J51" s="378">
        <v>0</v>
      </c>
      <c r="K51" s="379">
        <v>0</v>
      </c>
      <c r="L51" s="378">
        <v>492.3</v>
      </c>
      <c r="M51" s="378">
        <v>0</v>
      </c>
      <c r="N51" s="378">
        <v>0</v>
      </c>
    </row>
    <row r="52" spans="1:14" x14ac:dyDescent="0.2">
      <c r="A52" s="133" t="s">
        <v>218</v>
      </c>
      <c r="B52" s="385">
        <v>0</v>
      </c>
      <c r="C52" s="378">
        <v>0</v>
      </c>
      <c r="D52" s="378">
        <v>0</v>
      </c>
      <c r="E52" s="387">
        <v>0</v>
      </c>
      <c r="F52" s="387">
        <v>0</v>
      </c>
      <c r="G52" s="378">
        <v>0</v>
      </c>
      <c r="H52" s="378">
        <v>0</v>
      </c>
      <c r="I52" s="378">
        <v>-24.7</v>
      </c>
      <c r="J52" s="378">
        <v>0</v>
      </c>
      <c r="K52" s="379">
        <v>-24.7</v>
      </c>
      <c r="L52" s="378">
        <v>0</v>
      </c>
      <c r="M52" s="378">
        <v>-0.3</v>
      </c>
      <c r="N52" s="378">
        <v>-13.9</v>
      </c>
    </row>
    <row r="53" spans="1:14" x14ac:dyDescent="0.2">
      <c r="A53" s="133" t="s">
        <v>219</v>
      </c>
      <c r="B53" s="385">
        <v>0</v>
      </c>
      <c r="C53" s="378">
        <v>0</v>
      </c>
      <c r="D53" s="378">
        <v>0</v>
      </c>
      <c r="E53" s="387">
        <v>0</v>
      </c>
      <c r="F53" s="387">
        <v>0</v>
      </c>
      <c r="G53" s="378">
        <v>0</v>
      </c>
      <c r="H53" s="378">
        <v>0</v>
      </c>
      <c r="I53" s="378">
        <v>0</v>
      </c>
      <c r="J53" s="378">
        <v>0</v>
      </c>
      <c r="K53" s="379">
        <v>0</v>
      </c>
      <c r="L53" s="378">
        <v>0</v>
      </c>
      <c r="M53" s="378">
        <v>0</v>
      </c>
      <c r="N53" s="378">
        <v>0</v>
      </c>
    </row>
    <row r="54" spans="1:14" x14ac:dyDescent="0.2">
      <c r="A54" s="133" t="s">
        <v>220</v>
      </c>
      <c r="B54" s="385">
        <v>0</v>
      </c>
      <c r="C54" s="378">
        <v>0</v>
      </c>
      <c r="D54" s="378">
        <v>0</v>
      </c>
      <c r="E54" s="387">
        <v>-110.7</v>
      </c>
      <c r="F54" s="387">
        <v>-110.7</v>
      </c>
      <c r="G54" s="378">
        <v>0</v>
      </c>
      <c r="H54" s="378">
        <v>0</v>
      </c>
      <c r="I54" s="378">
        <v>0</v>
      </c>
      <c r="J54" s="378">
        <v>0</v>
      </c>
      <c r="K54" s="379">
        <v>0</v>
      </c>
      <c r="L54" s="378">
        <v>0</v>
      </c>
      <c r="M54" s="378">
        <v>0</v>
      </c>
      <c r="N54" s="378">
        <v>0</v>
      </c>
    </row>
    <row r="55" spans="1:14" x14ac:dyDescent="0.2">
      <c r="A55" s="133" t="s">
        <v>221</v>
      </c>
      <c r="B55" s="385">
        <v>0</v>
      </c>
      <c r="C55" s="378">
        <v>0</v>
      </c>
      <c r="D55" s="378">
        <v>0</v>
      </c>
      <c r="E55" s="387">
        <v>0</v>
      </c>
      <c r="F55" s="387">
        <v>0</v>
      </c>
      <c r="G55" s="378">
        <v>0</v>
      </c>
      <c r="H55" s="378">
        <v>0</v>
      </c>
      <c r="I55" s="378">
        <v>0</v>
      </c>
      <c r="J55" s="378">
        <v>0</v>
      </c>
      <c r="K55" s="379">
        <v>0</v>
      </c>
      <c r="L55" s="378">
        <v>0</v>
      </c>
      <c r="M55" s="378">
        <v>0</v>
      </c>
      <c r="N55" s="378">
        <v>0</v>
      </c>
    </row>
    <row r="56" spans="1:14" ht="14.65" customHeight="1" x14ac:dyDescent="0.2">
      <c r="A56" s="133" t="s">
        <v>222</v>
      </c>
      <c r="B56" s="385">
        <v>-45.1</v>
      </c>
      <c r="C56" s="378">
        <v>0</v>
      </c>
      <c r="D56" s="378">
        <v>-49</v>
      </c>
      <c r="E56" s="387">
        <v>-51</v>
      </c>
      <c r="F56" s="388">
        <v>-145.1</v>
      </c>
      <c r="G56" s="378">
        <v>-50</v>
      </c>
      <c r="H56" s="378">
        <v>0</v>
      </c>
      <c r="I56" s="378">
        <v>0</v>
      </c>
      <c r="J56" s="378">
        <v>0</v>
      </c>
      <c r="K56" s="389">
        <v>-50</v>
      </c>
      <c r="L56" s="378">
        <v>-61.1</v>
      </c>
      <c r="M56" s="378">
        <v>-27.2</v>
      </c>
      <c r="N56" s="378">
        <v>-100.01</v>
      </c>
    </row>
    <row r="57" spans="1:14" ht="42.75" x14ac:dyDescent="0.2">
      <c r="A57" s="133" t="s">
        <v>223</v>
      </c>
      <c r="B57" s="434">
        <v>-17.2</v>
      </c>
      <c r="C57" s="435">
        <v>-11.3</v>
      </c>
      <c r="D57" s="435">
        <v>-7.6</v>
      </c>
      <c r="E57" s="388">
        <v>-6</v>
      </c>
      <c r="F57" s="388">
        <v>-42.1</v>
      </c>
      <c r="G57" s="435">
        <v>-6.2</v>
      </c>
      <c r="H57" s="435">
        <v>-0.6</v>
      </c>
      <c r="I57" s="435">
        <v>-27.6</v>
      </c>
      <c r="J57" s="435">
        <v>-10.3</v>
      </c>
      <c r="K57" s="389">
        <v>-44.7</v>
      </c>
      <c r="L57" s="435">
        <v>-0.5</v>
      </c>
      <c r="M57" s="435">
        <v>-2.9</v>
      </c>
      <c r="N57" s="435">
        <v>0</v>
      </c>
    </row>
    <row r="58" spans="1:14" x14ac:dyDescent="0.2">
      <c r="A58" s="133" t="s">
        <v>224</v>
      </c>
      <c r="B58" s="385">
        <v>-9.1999999999999993</v>
      </c>
      <c r="C58" s="378">
        <v>-0.4</v>
      </c>
      <c r="D58" s="378">
        <v>-6.9</v>
      </c>
      <c r="E58" s="387">
        <v>-1.9</v>
      </c>
      <c r="F58" s="387">
        <v>-18.399999999999999</v>
      </c>
      <c r="G58" s="378">
        <v>-36.9</v>
      </c>
      <c r="H58" s="378">
        <v>-0.5</v>
      </c>
      <c r="I58" s="378">
        <v>-4.3</v>
      </c>
      <c r="J58" s="378">
        <v>-2.1</v>
      </c>
      <c r="K58" s="379">
        <v>-43.8</v>
      </c>
      <c r="L58" s="378">
        <v>-34.9</v>
      </c>
      <c r="M58" s="378">
        <v>-1.4</v>
      </c>
      <c r="N58" s="378">
        <v>-0.6</v>
      </c>
    </row>
    <row r="59" spans="1:14" x14ac:dyDescent="0.2">
      <c r="A59" s="133" t="s">
        <v>225</v>
      </c>
      <c r="B59" s="385">
        <v>40.799999999999997</v>
      </c>
      <c r="C59" s="378">
        <v>1.2</v>
      </c>
      <c r="D59" s="378">
        <v>4.5</v>
      </c>
      <c r="E59" s="387">
        <v>0</v>
      </c>
      <c r="F59" s="387">
        <v>46.6</v>
      </c>
      <c r="G59" s="378">
        <v>0.6</v>
      </c>
      <c r="H59" s="378">
        <v>0.8</v>
      </c>
      <c r="I59" s="378">
        <v>0.5</v>
      </c>
      <c r="J59" s="378">
        <v>0.3</v>
      </c>
      <c r="K59" s="379">
        <v>2.2000000000000002</v>
      </c>
      <c r="L59" s="378">
        <v>0.1</v>
      </c>
      <c r="M59" s="378">
        <v>0.5</v>
      </c>
      <c r="N59" s="378">
        <v>0.13</v>
      </c>
    </row>
    <row r="60" spans="1:14" x14ac:dyDescent="0.2">
      <c r="A60" s="133" t="s">
        <v>226</v>
      </c>
      <c r="B60" s="385">
        <v>-1.4</v>
      </c>
      <c r="C60" s="378">
        <v>-1.2</v>
      </c>
      <c r="D60" s="378">
        <v>-1.2</v>
      </c>
      <c r="E60" s="387">
        <v>-0.2</v>
      </c>
      <c r="F60" s="387">
        <v>-4</v>
      </c>
      <c r="G60" s="378">
        <v>-0.5</v>
      </c>
      <c r="H60" s="378">
        <v>-0.6</v>
      </c>
      <c r="I60" s="378">
        <v>-1.3</v>
      </c>
      <c r="J60" s="378">
        <v>-1.9</v>
      </c>
      <c r="K60" s="379">
        <v>-4.3</v>
      </c>
      <c r="L60" s="378">
        <v>-2.7</v>
      </c>
      <c r="M60" s="378">
        <v>-0.7</v>
      </c>
      <c r="N60" s="378">
        <v>-0.65</v>
      </c>
    </row>
    <row r="61" spans="1:14" x14ac:dyDescent="0.2">
      <c r="A61" s="133" t="s">
        <v>227</v>
      </c>
      <c r="B61" s="385"/>
      <c r="C61" s="378"/>
      <c r="D61" s="378"/>
      <c r="E61" s="387"/>
      <c r="F61" s="387"/>
      <c r="G61" s="378"/>
      <c r="H61" s="378"/>
      <c r="I61" s="378"/>
      <c r="J61" s="378"/>
      <c r="K61" s="379">
        <v>0</v>
      </c>
      <c r="L61" s="378">
        <v>0</v>
      </c>
      <c r="M61" s="378">
        <v>0</v>
      </c>
      <c r="N61" s="378">
        <v>0</v>
      </c>
    </row>
    <row r="62" spans="1:14" x14ac:dyDescent="0.2">
      <c r="A62" s="133" t="s">
        <v>228</v>
      </c>
      <c r="B62" s="385">
        <v>-3.9</v>
      </c>
      <c r="C62" s="386">
        <v>-0.5</v>
      </c>
      <c r="D62" s="386">
        <v>-0.7</v>
      </c>
      <c r="E62" s="391">
        <v>0.2</v>
      </c>
      <c r="F62" s="391">
        <v>-5</v>
      </c>
      <c r="G62" s="390">
        <v>-10.1</v>
      </c>
      <c r="H62" s="386">
        <v>-10.8</v>
      </c>
      <c r="I62" s="386">
        <v>-9.1</v>
      </c>
      <c r="J62" s="386">
        <v>-12.1</v>
      </c>
      <c r="K62" s="381">
        <v>-42.1</v>
      </c>
      <c r="L62" s="386">
        <v>-14.9</v>
      </c>
      <c r="M62" s="386">
        <v>-15.7</v>
      </c>
      <c r="N62" s="386">
        <v>-11.8</v>
      </c>
    </row>
    <row r="63" spans="1:14" ht="15" x14ac:dyDescent="0.25">
      <c r="A63" s="492" t="s">
        <v>229</v>
      </c>
      <c r="B63" s="493">
        <v>300</v>
      </c>
      <c r="C63" s="383">
        <v>-114.1</v>
      </c>
      <c r="D63" s="383">
        <v>-237.8</v>
      </c>
      <c r="E63" s="392">
        <v>-220.1</v>
      </c>
      <c r="F63" s="186">
        <v>-272</v>
      </c>
      <c r="G63" s="383">
        <v>-101.4</v>
      </c>
      <c r="H63" s="383">
        <v>460.3</v>
      </c>
      <c r="I63" s="383">
        <v>-499.9</v>
      </c>
      <c r="J63" s="383">
        <v>-484.3</v>
      </c>
      <c r="K63" s="393">
        <v>-625.29999999999995</v>
      </c>
      <c r="L63" s="383">
        <v>402</v>
      </c>
      <c r="M63" s="383">
        <v>-22.9</v>
      </c>
      <c r="N63" s="383">
        <v>-104.2</v>
      </c>
    </row>
    <row r="64" spans="1:14" ht="42.75" x14ac:dyDescent="0.2">
      <c r="A64" s="133" t="s">
        <v>288</v>
      </c>
      <c r="B64" s="427">
        <v>-9.8000000000000007</v>
      </c>
      <c r="C64" s="428">
        <v>14.5</v>
      </c>
      <c r="D64" s="428">
        <v>-17.399999999999999</v>
      </c>
      <c r="E64" s="429">
        <v>12.1</v>
      </c>
      <c r="F64" s="430">
        <v>-0.6</v>
      </c>
      <c r="G64" s="431">
        <v>-38.6</v>
      </c>
      <c r="H64" s="431">
        <v>11.5</v>
      </c>
      <c r="I64" s="432">
        <v>37.1</v>
      </c>
      <c r="J64" s="432">
        <v>71.599999999999994</v>
      </c>
      <c r="K64" s="433">
        <v>81.599999999999994</v>
      </c>
      <c r="L64" s="432">
        <v>-52.2</v>
      </c>
      <c r="M64" s="431">
        <v>8</v>
      </c>
      <c r="N64" s="431">
        <v>-38.6</v>
      </c>
    </row>
    <row r="65" spans="1:14" ht="3" customHeight="1" x14ac:dyDescent="0.2">
      <c r="A65" s="133"/>
      <c r="B65" s="495"/>
      <c r="C65" s="394"/>
      <c r="D65" s="394"/>
      <c r="E65" s="395"/>
      <c r="F65" s="395"/>
      <c r="G65" s="380"/>
      <c r="H65" s="284"/>
      <c r="I65" s="284"/>
      <c r="J65" s="284"/>
      <c r="K65" s="396"/>
      <c r="L65" s="284"/>
      <c r="M65" s="284"/>
      <c r="N65" s="284"/>
    </row>
    <row r="66" spans="1:14" ht="30" x14ac:dyDescent="0.25">
      <c r="A66" s="496" t="s">
        <v>286</v>
      </c>
      <c r="B66" s="497">
        <v>-176.3</v>
      </c>
      <c r="C66" s="423">
        <v>-74.5</v>
      </c>
      <c r="D66" s="423">
        <v>89.2</v>
      </c>
      <c r="E66" s="424">
        <v>391.4</v>
      </c>
      <c r="F66" s="424">
        <v>229.8</v>
      </c>
      <c r="G66" s="423">
        <v>-361</v>
      </c>
      <c r="H66" s="423">
        <v>581.1</v>
      </c>
      <c r="I66" s="423">
        <v>332.9</v>
      </c>
      <c r="J66" s="425">
        <v>392.5</v>
      </c>
      <c r="K66" s="426">
        <v>945.5</v>
      </c>
      <c r="L66" s="423">
        <v>-37.5</v>
      </c>
      <c r="M66" s="423">
        <v>255.1</v>
      </c>
      <c r="N66" s="423">
        <v>619.29999999999995</v>
      </c>
    </row>
    <row r="67" spans="1:14" ht="30" x14ac:dyDescent="0.25">
      <c r="A67" s="375" t="s">
        <v>287</v>
      </c>
      <c r="B67" s="382">
        <v>863.9</v>
      </c>
      <c r="C67" s="383">
        <v>687.6</v>
      </c>
      <c r="D67" s="383">
        <v>613.1</v>
      </c>
      <c r="E67" s="186">
        <v>702.3</v>
      </c>
      <c r="F67" s="186">
        <v>863.9</v>
      </c>
      <c r="G67" s="383">
        <v>1093.7</v>
      </c>
      <c r="H67" s="383">
        <v>732.7</v>
      </c>
      <c r="I67" s="383">
        <v>1313.8</v>
      </c>
      <c r="J67" s="383">
        <v>1646.7</v>
      </c>
      <c r="K67" s="384">
        <v>1093.7</v>
      </c>
      <c r="L67" s="383">
        <v>2039.2</v>
      </c>
      <c r="M67" s="383">
        <v>2001.7</v>
      </c>
      <c r="N67" s="383">
        <v>2256.8000000000002</v>
      </c>
    </row>
    <row r="68" spans="1:14" ht="15.75" thickBot="1" x14ac:dyDescent="0.3">
      <c r="A68" s="498" t="s">
        <v>230</v>
      </c>
      <c r="B68" s="397">
        <v>687.6</v>
      </c>
      <c r="C68" s="397">
        <v>613.1</v>
      </c>
      <c r="D68" s="397">
        <v>702.3</v>
      </c>
      <c r="E68" s="398">
        <v>1093.7</v>
      </c>
      <c r="F68" s="398">
        <v>1093.7</v>
      </c>
      <c r="G68" s="397">
        <v>732.7</v>
      </c>
      <c r="H68" s="397">
        <v>1313.8</v>
      </c>
      <c r="I68" s="397">
        <v>1646.7</v>
      </c>
      <c r="J68" s="399">
        <v>2039.2</v>
      </c>
      <c r="K68" s="400">
        <v>2039.2</v>
      </c>
      <c r="L68" s="399">
        <v>2001.7</v>
      </c>
      <c r="M68" s="399">
        <v>2256.8000000000002</v>
      </c>
      <c r="N68" s="399">
        <v>2876.1</v>
      </c>
    </row>
    <row r="69" spans="1:14" ht="4.5" customHeight="1" thickTop="1" x14ac:dyDescent="0.25">
      <c r="A69" s="374"/>
      <c r="B69" s="127"/>
      <c r="C69" s="128"/>
      <c r="D69" s="128"/>
      <c r="E69" s="114"/>
      <c r="F69" s="114"/>
      <c r="G69" s="128"/>
      <c r="H69" s="128"/>
      <c r="I69" s="128"/>
      <c r="J69" s="128"/>
      <c r="K69" s="134"/>
      <c r="L69" s="128"/>
      <c r="M69" s="128"/>
      <c r="N69" s="128"/>
    </row>
    <row r="70" spans="1:14" ht="15" x14ac:dyDescent="0.2">
      <c r="A70" s="452" t="s">
        <v>231</v>
      </c>
      <c r="B70" s="453"/>
      <c r="C70" s="454"/>
      <c r="D70" s="454"/>
      <c r="E70" s="455"/>
      <c r="F70" s="455"/>
      <c r="G70" s="454"/>
      <c r="H70" s="454"/>
      <c r="I70" s="454"/>
      <c r="J70" s="454"/>
      <c r="K70" s="456"/>
      <c r="L70" s="454"/>
      <c r="M70" s="454"/>
      <c r="N70" s="454"/>
    </row>
    <row r="71" spans="1:14" x14ac:dyDescent="0.2">
      <c r="A71" s="376" t="s">
        <v>232</v>
      </c>
      <c r="B71" s="127"/>
      <c r="C71" s="128"/>
      <c r="D71" s="128"/>
      <c r="E71" s="114"/>
      <c r="F71" s="114"/>
      <c r="G71" s="128"/>
      <c r="H71" s="128"/>
      <c r="I71" s="128"/>
      <c r="J71" s="128"/>
      <c r="K71" s="134"/>
      <c r="L71" s="128"/>
      <c r="M71" s="128"/>
      <c r="N71" s="128"/>
    </row>
    <row r="72" spans="1:14" ht="15" thickBot="1" x14ac:dyDescent="0.25">
      <c r="A72" s="491" t="s">
        <v>233</v>
      </c>
      <c r="B72" s="401">
        <v>33.6</v>
      </c>
      <c r="C72" s="402">
        <v>12.9</v>
      </c>
      <c r="D72" s="402">
        <v>33.700000000000003</v>
      </c>
      <c r="E72" s="403">
        <v>6.5</v>
      </c>
      <c r="F72" s="403">
        <v>86.7</v>
      </c>
      <c r="G72" s="402">
        <v>27.3</v>
      </c>
      <c r="H72" s="402">
        <v>3.8</v>
      </c>
      <c r="I72" s="404">
        <v>29.3</v>
      </c>
      <c r="J72" s="404">
        <v>7.1</v>
      </c>
      <c r="K72" s="405">
        <v>67.5</v>
      </c>
      <c r="L72" s="404">
        <v>15.1</v>
      </c>
      <c r="M72" s="404">
        <v>1.1000000000000001</v>
      </c>
      <c r="N72" s="404">
        <v>12.92</v>
      </c>
    </row>
    <row r="73" spans="1:14" ht="15.75" thickTop="1" thickBot="1" x14ac:dyDescent="0.25">
      <c r="A73" s="491" t="s">
        <v>234</v>
      </c>
      <c r="B73" s="406">
        <v>54.2</v>
      </c>
      <c r="C73" s="404">
        <v>154.6</v>
      </c>
      <c r="D73" s="404">
        <v>93.9</v>
      </c>
      <c r="E73" s="407">
        <v>62.3</v>
      </c>
      <c r="F73" s="407">
        <v>365</v>
      </c>
      <c r="G73" s="404">
        <v>-55.9</v>
      </c>
      <c r="H73" s="404">
        <v>2.1</v>
      </c>
      <c r="I73" s="404">
        <v>57.9</v>
      </c>
      <c r="J73" s="402">
        <v>47.6</v>
      </c>
      <c r="K73" s="405">
        <v>51.7</v>
      </c>
      <c r="L73" s="402">
        <v>38.5</v>
      </c>
      <c r="M73" s="402">
        <v>92.7</v>
      </c>
      <c r="N73" s="402">
        <v>89.8</v>
      </c>
    </row>
    <row r="74" spans="1:14" ht="3" customHeight="1" thickTop="1" x14ac:dyDescent="0.2">
      <c r="A74" s="317"/>
    </row>
    <row r="75" spans="1:14" ht="13.9" customHeight="1" x14ac:dyDescent="0.2">
      <c r="A75" s="317"/>
    </row>
    <row r="76" spans="1:14" ht="13.9" customHeight="1" x14ac:dyDescent="0.2">
      <c r="A76" s="377" t="s">
        <v>276</v>
      </c>
    </row>
    <row r="77" spans="1:14" ht="13.9" customHeight="1" x14ac:dyDescent="0.2">
      <c r="A77" s="377" t="s">
        <v>277</v>
      </c>
    </row>
    <row r="78" spans="1:14" ht="13.9" customHeight="1" x14ac:dyDescent="0.2">
      <c r="A78" s="377" t="s">
        <v>278</v>
      </c>
    </row>
    <row r="79" spans="1:14" ht="13.9" customHeight="1" x14ac:dyDescent="0.2"/>
    <row r="80" spans="1:14" ht="13.9" customHeight="1" x14ac:dyDescent="0.2"/>
  </sheetData>
  <pageMargins left="0.2" right="0.2" top="0.75" bottom="0.5" header="0.3" footer="0.3"/>
  <pageSetup paperSize="17" scale="91" fitToHeight="0" orientation="landscape" r:id="rId1"/>
  <rowBreaks count="1" manualBreakCount="1">
    <brk id="39"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9BC4648A1B974491EC21187A96A177" ma:contentTypeVersion="11" ma:contentTypeDescription="Create a new document." ma:contentTypeScope="" ma:versionID="35ceabb5fd489b9b9d876e5606ec6760">
  <xsd:schema xmlns:xsd="http://www.w3.org/2001/XMLSchema" xmlns:xs="http://www.w3.org/2001/XMLSchema" xmlns:p="http://schemas.microsoft.com/office/2006/metadata/properties" xmlns:ns2="84449e99-e2e0-4c2e-8276-fb1b2996ab2a" xmlns:ns3="f13342ba-1531-47cc-b5c6-412eeb002aa9" targetNamespace="http://schemas.microsoft.com/office/2006/metadata/properties" ma:root="true" ma:fieldsID="e153ebd4f4935b9c6ed86458b917f4dd" ns2:_="" ns3:_="">
    <xsd:import namespace="84449e99-e2e0-4c2e-8276-fb1b2996ab2a"/>
    <xsd:import namespace="f13342ba-1531-47cc-b5c6-412eeb002aa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449e99-e2e0-4c2e-8276-fb1b2996ab2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3342ba-1531-47cc-b5c6-412eeb002a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0BDB45-F75C-460F-913F-AB04A24BD44E}">
  <ds:schemaRefs>
    <ds:schemaRef ds:uri="http://schemas.microsoft.com/sharepoint/v3/contenttype/forms"/>
  </ds:schemaRefs>
</ds:datastoreItem>
</file>

<file path=customXml/itemProps2.xml><?xml version="1.0" encoding="utf-8"?>
<ds:datastoreItem xmlns:ds="http://schemas.openxmlformats.org/officeDocument/2006/customXml" ds:itemID="{5F385A08-4FDB-4986-A653-BF15F3EE8B25}">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schemas.microsoft.com/office/infopath/2007/PartnerControls"/>
    <ds:schemaRef ds:uri="f13342ba-1531-47cc-b5c6-412eeb002aa9"/>
    <ds:schemaRef ds:uri="http://schemas.openxmlformats.org/package/2006/metadata/core-properties"/>
    <ds:schemaRef ds:uri="84449e99-e2e0-4c2e-8276-fb1b2996ab2a"/>
    <ds:schemaRef ds:uri="http://www.w3.org/XML/1998/namespace"/>
  </ds:schemaRefs>
</ds:datastoreItem>
</file>

<file path=customXml/itemProps3.xml><?xml version="1.0" encoding="utf-8"?>
<ds:datastoreItem xmlns:ds="http://schemas.openxmlformats.org/officeDocument/2006/customXml" ds:itemID="{6B03177C-8F37-4E99-BE80-F41CC77BF8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449e99-e2e0-4c2e-8276-fb1b2996ab2a"/>
    <ds:schemaRef ds:uri="f13342ba-1531-47cc-b5c6-412eeb002a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Cover</vt:lpstr>
      <vt:lpstr>Operating Results</vt:lpstr>
      <vt:lpstr>Segment Results</vt:lpstr>
      <vt:lpstr>Segment Revenue Detail History</vt:lpstr>
      <vt:lpstr>REI Investment Segment Detail</vt:lpstr>
      <vt:lpstr>Segment EBITDA Detail History</vt:lpstr>
      <vt:lpstr>Income Statement History</vt:lpstr>
      <vt:lpstr>Balance Sheet History</vt:lpstr>
      <vt:lpstr>Cash Flow History</vt:lpstr>
      <vt:lpstr>EBITDA Reconciliation</vt:lpstr>
      <vt:lpstr>NonGAAP Financial Measures</vt:lpstr>
      <vt:lpstr>'Balance Sheet History'!Print_Area</vt:lpstr>
      <vt:lpstr>'Cash Flow History'!Print_Area</vt:lpstr>
      <vt:lpstr>Cover!Print_Area</vt:lpstr>
      <vt:lpstr>'EBITDA Reconciliation'!Print_Area</vt:lpstr>
      <vt:lpstr>'Income Statement History'!Print_Area</vt:lpstr>
      <vt:lpstr>'NonGAAP Financial Measures'!Print_Area</vt:lpstr>
      <vt:lpstr>'Operating Results'!Print_Area</vt:lpstr>
      <vt:lpstr>'REI Investment Segment Detail'!Print_Area</vt:lpstr>
      <vt:lpstr>'Segment EBITDA Detail History'!Print_Area</vt:lpstr>
      <vt:lpstr>'Segment Results'!Print_Area</vt:lpstr>
      <vt:lpstr>'Segment Revenue Detail History'!Print_Area</vt:lpstr>
      <vt:lpstr>'Income Statement History'!Print_Titles</vt:lpstr>
      <vt:lpstr>'Segment EBITDA Detail History'!Print_Titles</vt:lpstr>
      <vt:lpstr>'Segment Revenue Detail History'!Print_Titles</vt:lpstr>
      <vt:lpstr>Segment_3mo_CY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Hottovy, Laura @ Investor Relations</dc:creator>
  <cp:keywords/>
  <dc:description/>
  <cp:lastModifiedBy>Kristyn Farahmand</cp:lastModifiedBy>
  <cp:revision/>
  <dcterms:created xsi:type="dcterms:W3CDTF">2017-08-11T21:17:16Z</dcterms:created>
  <dcterms:modified xsi:type="dcterms:W3CDTF">2021-10-28T11:32:06Z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fdsSearchOrder">
    <vt:i4>0</vt:i4>
  </property>
  <property fmtid="{D5CDD505-2E9C-101B-9397-08002B2CF9AE}" pid="5" name="ContentTypeId">
    <vt:lpwstr>0x010100CC9BC4648A1B974491EC21187A96A177</vt:lpwstr>
  </property>
</Properties>
</file>