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ustomProperty1.bin" ContentType="application/vnd.openxmlformats-officedocument.spreadsheetml.customProperty"/>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T:\23110_Budget_Analysis\Shared\EA_General\Earnings Analysis\Financial Supplement\2022\Q2 2022\"/>
    </mc:Choice>
  </mc:AlternateContent>
  <xr:revisionPtr revIDLastSave="0" documentId="13_ncr:1_{7E102154-07C8-4B74-AAE5-DA797BD624AD}" xr6:coauthVersionLast="44" xr6:coauthVersionMax="45" xr10:uidLastSave="{00000000-0000-0000-0000-000000000000}"/>
  <bookViews>
    <workbookView xWindow="-120" yWindow="-120" windowWidth="29040" windowHeight="15840" tabRatio="825" xr2:uid="{30820EA6-5360-4578-B8A8-64972ECE01AA}"/>
  </bookViews>
  <sheets>
    <sheet name="1" sheetId="278" r:id="rId1"/>
    <sheet name="2" sheetId="54" r:id="rId2"/>
    <sheet name="3" sheetId="290" r:id="rId3"/>
    <sheet name="4" sheetId="23" r:id="rId4"/>
    <sheet name="5" sheetId="55" r:id="rId5"/>
    <sheet name="6" sheetId="2" r:id="rId6"/>
    <sheet name="7" sheetId="35" r:id="rId7"/>
    <sheet name="8" sheetId="293" r:id="rId8"/>
    <sheet name="9" sheetId="5" r:id="rId9"/>
    <sheet name="10" sheetId="228" r:id="rId10"/>
    <sheet name="Cognos_Office_Connection_Cache" sheetId="235" state="veryHidden" r:id="rId11"/>
    <sheet name="11" sheetId="6" r:id="rId12"/>
    <sheet name="12" sheetId="234" r:id="rId13"/>
    <sheet name="13" sheetId="292" r:id="rId14"/>
    <sheet name="14" sheetId="4" r:id="rId15"/>
    <sheet name="15" sheetId="294" r:id="rId16"/>
    <sheet name="16" sheetId="295" r:id="rId17"/>
    <sheet name="17" sheetId="296" r:id="rId18"/>
    <sheet name="18" sheetId="44" r:id="rId19"/>
  </sheets>
  <externalReferences>
    <externalReference r:id="rId20"/>
    <externalReference r:id="rId21"/>
    <externalReference r:id="rId22"/>
  </externalReferences>
  <definedNames>
    <definedName name="Current_Reporting_Period">#REF!</definedName>
    <definedName name="Dates_Current_Quarter">'1'!$A$17</definedName>
    <definedName name="FN_FYHKS">'18'!$A$3:$L$36</definedName>
    <definedName name="FN_IPQR" localSheetId="2">#REF!</definedName>
    <definedName name="FN_IPQR">#REF!</definedName>
    <definedName name="FN_IPSD_T1" localSheetId="2">#REF!</definedName>
    <definedName name="FN_IPSD_T1">#REF!</definedName>
    <definedName name="FN_IPSD_T2" localSheetId="2">#REF!</definedName>
    <definedName name="FN_IPSD_T2">#REF!</definedName>
    <definedName name="FN_IPSH_T1" localSheetId="2">#REF!</definedName>
    <definedName name="FN_IPSH_T1">#REF!</definedName>
    <definedName name="FN_ISPFRFA" localSheetId="13">'13'!$A$4:$Z$52</definedName>
    <definedName name="FN_ISPFRFA">'11'!$A$3:$Z$41</definedName>
    <definedName name="FN_ISPKS">'12'!$A$3:$Z$50</definedName>
    <definedName name="FN_LIFRA_T1">'9'!$A$3:$Z$42</definedName>
    <definedName name="FN_Res_and_Oth_Stat_Data_T1">'5'!$A$3:$W$32</definedName>
    <definedName name="FN_Res_and_Oth_Stat_Data_T2">'5'!$A$35:$W$64</definedName>
    <definedName name="FN_TLIKS">'10'!$A$3:$Z$24</definedName>
    <definedName name="FS_Balance_Sheets">'4'!$A$4:$G$61</definedName>
    <definedName name="FS_Statements_Income_T1">'6'!$A$5:$Z$47</definedName>
    <definedName name="FS_Statements_Income_T2" localSheetId="7">'8'!$A$4:$Z$34</definedName>
    <definedName name="FS_Statements_Income_T2">'7'!$A$3:$Z$53</definedName>
    <definedName name="ID" localSheetId="0" hidden="1">"68a1c476-0f55-409b-b18c-623b3122e076"</definedName>
    <definedName name="ID" localSheetId="9" hidden="1">"38a24ef8-26d5-4e8f-8b4b-f6ed1f0a3a8f"</definedName>
    <definedName name="ID" localSheetId="11" hidden="1">"e18dba23-291b-4bad-a402-2fd0af509b4a"</definedName>
    <definedName name="ID" localSheetId="12" hidden="1">"a0d9c223-91e5-4931-86de-3fa550367b4d"</definedName>
    <definedName name="ID" localSheetId="13" hidden="1">"2b19efbe-04bb-4c70-a02d-14c76a5b7ba5"</definedName>
    <definedName name="ID" localSheetId="14" hidden="1">"95d191e8-53c1-42ea-a424-313603fc86c6"</definedName>
    <definedName name="ID" localSheetId="15" hidden="1">"67b424ba-e15e-4e61-be98-dd49a320934b"</definedName>
    <definedName name="ID" localSheetId="16" hidden="1">"14b10d5a-9d74-4bcc-b7d7-a441bea9ac60"</definedName>
    <definedName name="ID" localSheetId="17" hidden="1">"11fe8a5a-adbc-44ce-bea0-7de11940e4ed"</definedName>
    <definedName name="ID" localSheetId="18" hidden="1">"4b7ead46-8b23-47f5-a286-3351966a010e"</definedName>
    <definedName name="ID" localSheetId="1" hidden="1">"1def0a55-8adc-4e18-aab5-acd1c075eb43"</definedName>
    <definedName name="ID" localSheetId="2" hidden="1">"37fc4db6-9e28-4bf8-a5b8-f6faab7616ec"</definedName>
    <definedName name="ID" localSheetId="3" hidden="1">"29b18f3f-5c91-4850-9d78-c23ea4d3b0fc"</definedName>
    <definedName name="ID" localSheetId="4" hidden="1">"b1068db4-7820-4bdb-bce9-2e4ddbf25d83"</definedName>
    <definedName name="ID" localSheetId="5" hidden="1">"a602676b-713b-47bd-8350-f1d292942eec"</definedName>
    <definedName name="ID" localSheetId="6" hidden="1">"f3354b88-da70-42bc-b342-89c66bc35ad7"</definedName>
    <definedName name="ID" localSheetId="7" hidden="1">"6ef7484b-d087-4846-b57b-5363d52cad35"</definedName>
    <definedName name="ID" localSheetId="8" hidden="1">"95fbb58a-d91b-4924-9010-16d161780be1"</definedName>
    <definedName name="ID" localSheetId="10" hidden="1">"d7042922-8b9f-4e74-a3bd-a09dc0c9a511"</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RES_DOM_FFIEC" hidden="1">"c15269"</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 hidden="1">"c5092"</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TIONS_NON_ACCRUAL_ASSET_DURING_QTR_FFIEC" hidden="1">"c15349"</definedName>
    <definedName name="IQ_ADJ_AVG_BANK_ASSETS" hidden="1">"c2671"</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ORT_EXP_IMPAIRMENT_OTHER_INTANGIBLE_ASSETS_FFIEC" hidden="1">"c13026"</definedName>
    <definedName name="IQ_AMORTIZATION" hidden="1">"c1591"</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REPRICE_ASSETS_TOT_FFIEC" hidden="1">"c13454"</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SALE_SEC_FFIEC" hidden="1">"c12791"</definedName>
    <definedName name="IQ_AVERAGE_DEPOSITS" hidden="1">"c15256"</definedName>
    <definedName name="IQ_AVERAGE_INTEREST_BEARING_DEPOSITS" hidden="1">"c15254"</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DUSTRY_REC_NO_CIQ" hidden="1">"c4983"</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NK_DEBT" hidden="1">"c2544"</definedName>
    <definedName name="IQ_BANK_DEBT_PCT" hidden="1">"c2545"</definedName>
    <definedName name="IQ_BANK_LOAN_LIST" hidden="1">"c13507"</definedName>
    <definedName name="IQ_BANKING_FEES_OPERATING_INC_FFIEC" hidden="1">"c13386"</definedName>
    <definedName name="IQ_BANKS_FOREIGN_COUNTRIES_NON_TRANS_ACCTS_FFIEC" hidden="1">"c15326"</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EST_CIQ" hidden="1">"c4541"</definedName>
    <definedName name="IQ_BASIC_OUTSTANDING_CURRENT_HIGH_EST" hidden="1">"c4129"</definedName>
    <definedName name="IQ_BASIC_OUTSTANDING_CURRENT_HIGH_EST_CIQ" hidden="1">"c4542"</definedName>
    <definedName name="IQ_BASIC_OUTSTANDING_CURRENT_LOW_EST" hidden="1">"c4130"</definedName>
    <definedName name="IQ_BASIC_OUTSTANDING_CURRENT_LOW_EST_CIQ" hidden="1">"c4543"</definedName>
    <definedName name="IQ_BASIC_OUTSTANDING_CURRENT_MEDIAN_EST" hidden="1">"c4131"</definedName>
    <definedName name="IQ_BASIC_OUTSTANDING_CURRENT_MEDIAN_EST_CIQ" hidden="1">"c4544"</definedName>
    <definedName name="IQ_BASIC_OUTSTANDING_CURRENT_NUM_EST" hidden="1">"c4132"</definedName>
    <definedName name="IQ_BASIC_OUTSTANDING_CURRENT_NUM_EST_CIQ" hidden="1">"c4545"</definedName>
    <definedName name="IQ_BASIC_OUTSTANDING_CURRENT_STDDEV_EST" hidden="1">"c4133"</definedName>
    <definedName name="IQ_BASIC_OUTSTANDING_CURRENT_STDDEV_EST_CIQ" hidden="1">"c4546"</definedName>
    <definedName name="IQ_BASIC_OUTSTANDING_EST" hidden="1">"c4134"</definedName>
    <definedName name="IQ_BASIC_OUTSTANDING_EST_CIQ" hidden="1">"c4547"</definedName>
    <definedName name="IQ_BASIC_OUTSTANDING_HIGH_EST" hidden="1">"c4135"</definedName>
    <definedName name="IQ_BASIC_OUTSTANDING_HIGH_EST_CIQ" hidden="1">"c4548"</definedName>
    <definedName name="IQ_BASIC_OUTSTANDING_LOW_EST" hidden="1">"c4136"</definedName>
    <definedName name="IQ_BASIC_OUTSTANDING_LOW_EST_CIQ" hidden="1">"c4549"</definedName>
    <definedName name="IQ_BASIC_OUTSTANDING_MEDIAN_EST" hidden="1">"c4137"</definedName>
    <definedName name="IQ_BASIC_OUTSTANDING_MEDIAN_EST_CIQ" hidden="1">"c4550"</definedName>
    <definedName name="IQ_BASIC_OUTSTANDING_NUM_EST" hidden="1">"c4138"</definedName>
    <definedName name="IQ_BASIC_OUTSTANDING_NUM_EST_CIQ" hidden="1">"c4551"</definedName>
    <definedName name="IQ_BASIC_OUTSTANDING_STDDEV_EST" hidden="1">"c4139"</definedName>
    <definedName name="IQ_BASIC_OUTSTANDING_STDDEV_EST_CIQ" hidden="1">"c4552"</definedName>
    <definedName name="IQ_BASIC_WEIGHT" hidden="1">"c87"</definedName>
    <definedName name="IQ_BASIC_WEIGHT_EST" hidden="1">"c4140"</definedName>
    <definedName name="IQ_BASIC_WEIGHT_EST_CIQ" hidden="1">"c4553"</definedName>
    <definedName name="IQ_BASIC_WEIGHT_GUIDANCE" hidden="1">"c4141"</definedName>
    <definedName name="IQ_BASIC_WEIGHT_HIGH_EST" hidden="1">"c4142"</definedName>
    <definedName name="IQ_BASIC_WEIGHT_HIGH_EST_CIQ" hidden="1">"c4554"</definedName>
    <definedName name="IQ_BASIC_WEIGHT_LOW_EST" hidden="1">"c4143"</definedName>
    <definedName name="IQ_BASIC_WEIGHT_LOW_EST_CIQ" hidden="1">"c4555"</definedName>
    <definedName name="IQ_BASIC_WEIGHT_MEDIAN_EST" hidden="1">"c4144"</definedName>
    <definedName name="IQ_BASIC_WEIGHT_MEDIAN_EST_CIQ" hidden="1">"c4556"</definedName>
    <definedName name="IQ_BASIC_WEIGHT_NUM_EST" hidden="1">"c4145"</definedName>
    <definedName name="IQ_BASIC_WEIGHT_NUM_EST_CIQ" hidden="1">"c4557"</definedName>
    <definedName name="IQ_BASIC_WEIGHT_STDDEV_EST" hidden="1">"c4146"</definedName>
    <definedName name="IQ_BASIC_WEIGHT_STDDEV_EST_CIQ" hidden="1">"c4558"</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EST" hidden="1">"c5624"</definedName>
    <definedName name="IQ_BV_EST_CIQ" hidden="1">"c4737"</definedName>
    <definedName name="IQ_BV_HIGH_EST" hidden="1">"c5626"</definedName>
    <definedName name="IQ_BV_HIGH_EST_CIQ" hidden="1">"c4739"</definedName>
    <definedName name="IQ_BV_LOW_EST" hidden="1">"c5627"</definedName>
    <definedName name="IQ_BV_LOW_EST_CIQ" hidden="1">"c4740"</definedName>
    <definedName name="IQ_BV_MEDIAN_EST" hidden="1">"c5625"</definedName>
    <definedName name="IQ_BV_MEDIAN_EST_CIQ" hidden="1">"c4738"</definedName>
    <definedName name="IQ_BV_NUM_EST" hidden="1">"c5628"</definedName>
    <definedName name="IQ_BV_NUM_EST_CIQ" hidden="1">"c4741"</definedName>
    <definedName name="IQ_BV_OVER_SHARES" hidden="1">"c1349"</definedName>
    <definedName name="IQ_BV_SHARE" hidden="1">"c100"</definedName>
    <definedName name="IQ_BV_SHARE_ACT_OR_EST" hidden="1">"c3587"</definedName>
    <definedName name="IQ_BV_SHARE_ACT_OR_EST_CIQ" hidden="1">"c5072"</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CIQ" hidden="1">"c3800"</definedName>
    <definedName name="IQ_BV_SHARE_EST_REUT" hidden="1">"c5439"</definedName>
    <definedName name="IQ_BV_SHARE_EST_THOM" hidden="1">"c4020"</definedName>
    <definedName name="IQ_BV_SHARE_HIGH_EST" hidden="1">"c3542"</definedName>
    <definedName name="IQ_BV_SHARE_HIGH_EST_CIQ" hidden="1">"c3802"</definedName>
    <definedName name="IQ_BV_SHARE_HIGH_EST_REUT" hidden="1">"c5441"</definedName>
    <definedName name="IQ_BV_SHARE_HIGH_EST_THOM" hidden="1">"c4022"</definedName>
    <definedName name="IQ_BV_SHARE_LOW_EST" hidden="1">"c3543"</definedName>
    <definedName name="IQ_BV_SHARE_LOW_EST_CIQ" hidden="1">"c3803"</definedName>
    <definedName name="IQ_BV_SHARE_LOW_EST_REUT" hidden="1">"c5442"</definedName>
    <definedName name="IQ_BV_SHARE_LOW_EST_THOM" hidden="1">"c4023"</definedName>
    <definedName name="IQ_BV_SHARE_MEDIAN_EST" hidden="1">"c3544"</definedName>
    <definedName name="IQ_BV_SHARE_MEDIAN_EST_CIQ" hidden="1">"c3801"</definedName>
    <definedName name="IQ_BV_SHARE_MEDIAN_EST_REUT" hidden="1">"c5440"</definedName>
    <definedName name="IQ_BV_SHARE_MEDIAN_EST_THOM" hidden="1">"c4021"</definedName>
    <definedName name="IQ_BV_SHARE_NUM_EST" hidden="1">"c3539"</definedName>
    <definedName name="IQ_BV_SHARE_NUM_EST_CIQ" hidden="1">"c3804"</definedName>
    <definedName name="IQ_BV_SHARE_NUM_EST_REUT" hidden="1">"c5443"</definedName>
    <definedName name="IQ_BV_SHARE_NUM_EST_THOM" hidden="1">"c4024"</definedName>
    <definedName name="IQ_BV_SHARE_STDDEV_EST" hidden="1">"c3540"</definedName>
    <definedName name="IQ_BV_SHARE_STDDEV_EST_CIQ" hidden="1">"c3805"</definedName>
    <definedName name="IQ_BV_SHARE_STDDEV_EST_REUT" hidden="1">"c5444"</definedName>
    <definedName name="IQ_BV_SHARE_STDDEV_EST_THOM" hidden="1">"c4025"</definedName>
    <definedName name="IQ_BV_STDDEV_EST" hidden="1">"c5629"</definedName>
    <definedName name="IQ_BV_STDDEV_EST_CIQ" hidden="1">"c4742"</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 hidden="1">"c5071"</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CIQ" hidden="1">"c3807"</definedName>
    <definedName name="IQ_CAPEX_EST_REUT" hidden="1">"c3969"</definedName>
    <definedName name="IQ_CAPEX_EST_THOM" hidden="1">"c5502"</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CIQ" hidden="1">"c3809"</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CIQ" hidden="1">"c3810"</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CIQ" hidden="1">"c3808"</definedName>
    <definedName name="IQ_CAPEX_MEDIAN_EST_REUT" hidden="1">"c3970"</definedName>
    <definedName name="IQ_CAPEX_MEDIAN_EST_THOM" hidden="1">"c5503"</definedName>
    <definedName name="IQ_CAPEX_NUM_EST" hidden="1">"c3521"</definedName>
    <definedName name="IQ_CAPEX_NUM_EST_CIQ" hidden="1">"c3811"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CIQ" hidden="1">"c3812"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ORIGIN_THOM" hidden="1">"c12597"</definedName>
    <definedName name="IQ_CASH_EPS_DET_EST_THOM" hidden="1">"c12077"</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EST_CIQ" hidden="1">"c4565"</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EST_CIQ" hidden="1">"c4568"</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EST_CIQ" hidden="1">"c4569"</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MEDIAN_EST_CIQ" hidden="1">"c4570"</definedName>
    <definedName name="IQ_CASH_FLOW_NUM_EST" hidden="1">"c4159"</definedName>
    <definedName name="IQ_CASH_FLOW_NUM_EST_CIQ" hidden="1">"c4571"</definedName>
    <definedName name="IQ_CASH_FLOW_STDDEV_EST" hidden="1">"c4160"</definedName>
    <definedName name="IQ_CASH_FLOW_STDDEV_EST_CIQ" hidden="1">"c4572"</definedName>
    <definedName name="IQ_CASH_FOREIGN_BRANCH_OTHER_US_BANKS_FFIEC" hidden="1">"c15282"</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EST_CIQ" hidden="1">"c4575"</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EST_CIQ" hidden="1">"c4578"</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EST_CIQ" hidden="1">"c4768"</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MEDIAN_EST_CIQ" hidden="1">"c4771"</definedName>
    <definedName name="IQ_CASH_OPER_NAME_AP" hidden="1">"c8926"</definedName>
    <definedName name="IQ_CASH_OPER_NAME_AP_ABS" hidden="1">"c8945"</definedName>
    <definedName name="IQ_CASH_OPER_NUM_EST" hidden="1">"c4246"</definedName>
    <definedName name="IQ_CASH_OPER_NUM_EST_CIQ" hidden="1">"c4772"</definedName>
    <definedName name="IQ_CASH_OPER_STDDEV_EST" hidden="1">"c4247"</definedName>
    <definedName name="IQ_CASH_OPER_STDDEV_EST_CIQ" hidden="1">"c4773"</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EST_CIQ" hidden="1">"c4775"</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EST_CIQ" hidden="1">"c4777"</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EST_CIQ" hidden="1">"c4778"</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MEDIAN_EST_CIQ" hidden="1">"c4779"</definedName>
    <definedName name="IQ_CASH_ST_INVEST_NUM_EST" hidden="1">"c4254"</definedName>
    <definedName name="IQ_CASH_ST_INVEST_NUM_EST_CIQ" hidden="1">"c4780"</definedName>
    <definedName name="IQ_CASH_ST_INVEST_STDDEV_EST" hidden="1">"c4255"</definedName>
    <definedName name="IQ_CASH_ST_INVEST_STDDEV_EST_CIQ" hidden="1">"c4781"</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 hidden="1">"c5061"</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CIQ" hidden="1">"c3675"</definedName>
    <definedName name="IQ_CFPS_EST_REUT" hidden="1">"c3844"</definedName>
    <definedName name="IQ_CFPS_EST_THOM" hidden="1">"c4006"</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CIQ" hidden="1">"c3677"</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CIQ" hidden="1">"c3678"</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CIQ" hidden="1">"c3676"</definedName>
    <definedName name="IQ_CFPS_MEDIAN_EST_REUT" hidden="1">"c3845"</definedName>
    <definedName name="IQ_CFPS_MEDIAN_EST_THOM" hidden="1">"c4007"</definedName>
    <definedName name="IQ_CFPS_NUM_EST" hidden="1">"c1671"</definedName>
    <definedName name="IQ_CFPS_NUM_EST_CIQ" hidden="1">"c3679"</definedName>
    <definedName name="IQ_CFPS_NUM_EST_REUT" hidden="1">"c3848"</definedName>
    <definedName name="IQ_CFPS_NUM_EST_THOM" hidden="1">"c4010"</definedName>
    <definedName name="IQ_CFPS_STDDEV_EST" hidden="1">"c1672"</definedName>
    <definedName name="IQ_CFPS_STDDEV_EST_CIQ" hidden="1">"c3680"</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DOM" hidden="1">"c177"</definedName>
    <definedName name="IQ_COMMERCIAL_FIRE_WRITTEN" hidden="1">"c178"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ON_ACCRUAL_FFIEC" hidden="1">"c13323"</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ISK_BASED_FFIEC" hidden="1">"c13431"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GROSS_LOANS_FFIEC" hidden="1">"c13400"</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SELL_SEC_OTHER_OFF_BS_FFIEC" hidden="1">"c13129"</definedName>
    <definedName name="IQ_COMMODITY_EXPOSURE_FFIEC" hidden="1">"c13061"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LAND_DEV_DOM_FFIEC" hidden="1">"c15267"</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O_ID" hidden="1">"c15222"</definedName>
    <definedName name="IQ_COO_NAME" hidden="1">"c15221"</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NON_ACCRUAL_FFIEC" hidden="1">"c13324"</definedName>
    <definedName name="IQ_CREDIT_CARD_LOANS_RECOV_FFIEC" hidden="1">"c13202"</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EST_CIQ" hidden="1">"c4783"</definedName>
    <definedName name="IQ_DEBT_EQUITY_HIGH_EST" hidden="1">"c4258"</definedName>
    <definedName name="IQ_DEBT_EQUITY_HIGH_EST_CIQ" hidden="1">"c4784"</definedName>
    <definedName name="IQ_DEBT_EQUITY_LOW_EST" hidden="1">"c4259"</definedName>
    <definedName name="IQ_DEBT_EQUITY_LOW_EST_CIQ" hidden="1">"c4785"</definedName>
    <definedName name="IQ_DEBT_EQUITY_MEDIAN_EST" hidden="1">"c4260"</definedName>
    <definedName name="IQ_DEBT_EQUITY_MEDIAN_EST_CIQ" hidden="1">"c4786"</definedName>
    <definedName name="IQ_DEBT_EQUITY_NUM_EST" hidden="1">"c4261"</definedName>
    <definedName name="IQ_DEBT_EQUITY_NUM_EST_CIQ" hidden="1">"c4787"</definedName>
    <definedName name="IQ_DEBT_EQUITY_STDDEV_EST" hidden="1">"c4262"</definedName>
    <definedName name="IQ_DEBT_EQUITY_STDDEV_EST_CIQ" hidden="1">"c4788"</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TOT_DEPOSITS_FFIEC" hidden="1">"c13902"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INTEREST_SECURITIES" hidden="1">"c5509"</definedName>
    <definedName name="IQ_DEPOSITS_LESS_100K_COMMERCIAL_BANK_SUBS_FFIEC" hidden="1">"c12948"</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EST_CIQ" hidden="1">"c4789"</definedName>
    <definedName name="IQ_DILUT_OUTSTANDING_CURRENT_HIGH_EST" hidden="1">"c4264"</definedName>
    <definedName name="IQ_DILUT_OUTSTANDING_CURRENT_HIGH_EST_CIQ" hidden="1">"c4790"</definedName>
    <definedName name="IQ_DILUT_OUTSTANDING_CURRENT_LOW_EST" hidden="1">"c4265"</definedName>
    <definedName name="IQ_DILUT_OUTSTANDING_CURRENT_LOW_EST_CIQ" hidden="1">"c4791"</definedName>
    <definedName name="IQ_DILUT_OUTSTANDING_CURRENT_MEDIAN_EST" hidden="1">"c4266"</definedName>
    <definedName name="IQ_DILUT_OUTSTANDING_CURRENT_MEDIAN_EST_CIQ" hidden="1">"c4792"</definedName>
    <definedName name="IQ_DILUT_OUTSTANDING_CURRENT_NUM_EST" hidden="1">"c4267"</definedName>
    <definedName name="IQ_DILUT_OUTSTANDING_CURRENT_NUM_EST_CIQ" hidden="1">"c4793"</definedName>
    <definedName name="IQ_DILUT_OUTSTANDING_CURRENT_STDDEV_EST" hidden="1">"c4268"</definedName>
    <definedName name="IQ_DILUT_OUTSTANDING_CURRENT_STDDEV_EST_CIQ" hidden="1">"c4794"</definedName>
    <definedName name="IQ_DILUT_WEIGHT" hidden="1">"c326"</definedName>
    <definedName name="IQ_DILUT_WEIGHT_EST" hidden="1">"c4269"</definedName>
    <definedName name="IQ_DILUT_WEIGHT_EST_CIQ" hidden="1">"c4795"</definedName>
    <definedName name="IQ_DILUT_WEIGHT_GUIDANCE" hidden="1">"c4270"</definedName>
    <definedName name="IQ_DILUT_WEIGHT_HIGH_EST" hidden="1">"c4271"</definedName>
    <definedName name="IQ_DILUT_WEIGHT_HIGH_EST_CIQ" hidden="1">"c4796"</definedName>
    <definedName name="IQ_DILUT_WEIGHT_LOW_EST" hidden="1">"c4272"</definedName>
    <definedName name="IQ_DILUT_WEIGHT_LOW_EST_CIQ" hidden="1">"c4797"</definedName>
    <definedName name="IQ_DILUT_WEIGHT_MEDIAN_EST" hidden="1">"c4273"</definedName>
    <definedName name="IQ_DILUT_WEIGHT_MEDIAN_EST_CIQ" hidden="1">"c4798"</definedName>
    <definedName name="IQ_DILUT_WEIGHT_NUM_EST" hidden="1">"c4274"</definedName>
    <definedName name="IQ_DILUT_WEIGHT_NUM_EST_CIQ" hidden="1">"c4799"</definedName>
    <definedName name="IQ_DILUT_WEIGHT_STDDEV_EST" hidden="1">"c4275"</definedName>
    <definedName name="IQ_DILUT_WEIGHT_STDDEV_EST_CIQ" hidden="1">"c4800"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EST_CIQ" hidden="1">"c4802"</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EST_CIQ" hidden="1">"c4805"</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EST_CIQ" hidden="1">"c4806"</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MEDIAN_EST_CIQ" hidden="1">"c4807"</definedName>
    <definedName name="IQ_DISTRIBUTABLE_CASH_NUM_EST" hidden="1">"c4283"</definedName>
    <definedName name="IQ_DISTRIBUTABLE_CASH_NUM_EST_CIQ" hidden="1">"c4808"</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EST_CIQ" hidden="1">"c4810"</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EST_CIQ" hidden="1">"c4813"</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EST_CIQ" hidden="1">"c4814"</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MEDIAN_EST_CIQ" hidden="1">"c4815"</definedName>
    <definedName name="IQ_DISTRIBUTABLE_CASH_SHARE_NUM_EST" hidden="1">"c4291"</definedName>
    <definedName name="IQ_DISTRIBUTABLE_CASH_SHARE_NUM_EST_CIQ" hidden="1">"c4816"</definedName>
    <definedName name="IQ_DISTRIBUTABLE_CASH_SHARE_STDDEV_EST" hidden="1">"c4292"</definedName>
    <definedName name="IQ_DISTRIBUTABLE_CASH_SHARE_STDDEV_EST_CIQ" hidden="1">"c4817"</definedName>
    <definedName name="IQ_DISTRIBUTABLE_CASH_SHARES_BASIC" hidden="1">"c16189"</definedName>
    <definedName name="IQ_DISTRIBUTABLE_CASH_SHARES_DILUTED" hidden="1">"c16190"</definedName>
    <definedName name="IQ_DISTRIBUTABLE_CASH_STDDEV_EST" hidden="1">"c4294"</definedName>
    <definedName name="IQ_DISTRIBUTABLE_CASH_STDDEV_EST_CIQ" hidden="1">"c4819"</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EST_CIQ" hidden="1">"c4821"</definedName>
    <definedName name="IQ_DIVIDEND_HIGH_EST" hidden="1">"c4297"</definedName>
    <definedName name="IQ_DIVIDEND_HIGH_EST_CIQ" hidden="1">"c4822"</definedName>
    <definedName name="IQ_DIVIDEND_LOW_EST" hidden="1">"c4298"</definedName>
    <definedName name="IQ_DIVIDEND_LOW_EST_CIQ" hidden="1">"c4823"</definedName>
    <definedName name="IQ_DIVIDEND_MEDIAN_EST" hidden="1">"c4299"</definedName>
    <definedName name="IQ_DIVIDEND_MEDIAN_EST_CIQ" hidden="1">"c4824"</definedName>
    <definedName name="IQ_DIVIDEND_NUM_EST" hidden="1">"c4300"</definedName>
    <definedName name="IQ_DIVIDEND_NUM_EST_CIQ" hidden="1">"c4825"</definedName>
    <definedName name="IQ_DIVIDEND_STDDEV_EST" hidden="1">"c4301"</definedName>
    <definedName name="IQ_DIVIDEND_STDDEV_EST_CIQ" hidden="1">"c4826"</definedName>
    <definedName name="IQ_DIVIDEND_YIELD" hidden="1">"c332"</definedName>
    <definedName name="IQ_DIVIDENDS_DECLARED_COMMON_FFIEC" hidden="1">"c12969"</definedName>
    <definedName name="IQ_DIVIDENDS_DECLARED_PREFERRED_FFIEC" hidden="1">"c12968"</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 hidden="1">"c5062"</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CIQ" hidden="1">"c12030"</definedName>
    <definedName name="IQ_DPS_EST_BOTTOM_UP_REUT" hidden="1">"c5501"</definedName>
    <definedName name="IQ_DPS_EST_CIQ" hidden="1">"c3682"</definedName>
    <definedName name="IQ_DPS_EST_REUT" hidden="1">"c3851"</definedName>
    <definedName name="IQ_DPS_EST_THOM" hidden="1">"c4013"</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CIQ" hidden="1">"c3684"</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CIQ" hidden="1">"c3685"</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CIQ" hidden="1">"c3683"</definedName>
    <definedName name="IQ_DPS_MEDIAN_EST_REUT" hidden="1">"c3852"</definedName>
    <definedName name="IQ_DPS_MEDIAN_EST_THOM" hidden="1">"c4014"</definedName>
    <definedName name="IQ_DPS_NUM_EST" hidden="1">"c1678"</definedName>
    <definedName name="IQ_DPS_NUM_EST_CIQ" hidden="1">"c3686"</definedName>
    <definedName name="IQ_DPS_NUM_EST_REUT" hidden="1">"c3855"</definedName>
    <definedName name="IQ_DPS_NUM_EST_THOM" hidden="1">"c4017"</definedName>
    <definedName name="IQ_DPS_STDDEV_EST" hidden="1">"c1679"</definedName>
    <definedName name="IQ_DPS_STDDEV_EST_CIQ" hidden="1">"c3687"</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QUARTERLY_AVG_FFIEC" hidden="1">"c13086"</definedName>
    <definedName name="IQ_EARNING_ASSETS_REPRICE_ASSETS_TOT_FFIEC" hidden="1">"c13451"</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 hidden="1">"c5063"</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CIQ" hidden="1">"c4674"</definedName>
    <definedName name="IQ_EBIT_EST_REUT" hidden="1">"c5333"</definedName>
    <definedName name="IQ_EBIT_EST_THOM" hidden="1">"c5105"</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 hidden="1">"c4831"</definedName>
    <definedName name="IQ_EBIT_GW_EST" hidden="1">"c4305"</definedName>
    <definedName name="IQ_EBIT_GW_EST_CIQ" hidden="1">"c4830"</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EST_CIQ" hidden="1">"c4833"</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EST_CIQ" hidden="1">"c4834"</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MEDIAN_EST_CIQ" hidden="1">"c4835"</definedName>
    <definedName name="IQ_EBIT_GW_NUM_EST" hidden="1">"c4311"</definedName>
    <definedName name="IQ_EBIT_GW_NUM_EST_CIQ" hidden="1">"c4836"</definedName>
    <definedName name="IQ_EBIT_GW_STDDEV_EST" hidden="1">"c4312"</definedName>
    <definedName name="IQ_EBIT_GW_STDDEV_EST_CIQ" hidden="1">"c4837"</definedName>
    <definedName name="IQ_EBIT_HIGH_EST" hidden="1">"c1683"</definedName>
    <definedName name="IQ_EBIT_HIGH_EST_CIQ" hidden="1">"c4676"</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CIQ" hidden="1">"c4677"</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CIQ" hidden="1">"c4675"</definedName>
    <definedName name="IQ_EBIT_MEDIAN_EST_REUT" hidden="1">"c5334"</definedName>
    <definedName name="IQ_EBIT_MEDIAN_EST_THOM" hidden="1">"c5106"</definedName>
    <definedName name="IQ_EBIT_NUM_EST" hidden="1">"c1685"</definedName>
    <definedName name="IQ_EBIT_NUM_EST_CIQ" hidden="1">"c4678"</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EST_CIQ" hidden="1">"c4840"</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EST" hidden="1">"c4319"</definedName>
    <definedName name="IQ_EBIT_SBC_GW_EST_CIQ" hidden="1">"c4844"</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EST_CIQ" hidden="1">"c4847"</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EST_CIQ" hidden="1">"c4848"</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MEDIAN_EST_CIQ" hidden="1">"c4849"</definedName>
    <definedName name="IQ_EBIT_SBC_GW_NUM_EST" hidden="1">"c4325"</definedName>
    <definedName name="IQ_EBIT_SBC_GW_NUM_EST_CIQ" hidden="1">"c4850"</definedName>
    <definedName name="IQ_EBIT_SBC_GW_STDDEV_EST" hidden="1">"c4326"</definedName>
    <definedName name="IQ_EBIT_SBC_GW_STDDEV_EST_CIQ" hidden="1">"c4851"</definedName>
    <definedName name="IQ_EBIT_SBC_HIGH_EST" hidden="1">"c4328"</definedName>
    <definedName name="IQ_EBIT_SBC_HIGH_EST_CIQ" hidden="1">"c4853"</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EST_CIQ" hidden="1">"c4854"</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MEDIAN_EST_CIQ" hidden="1">"c4855"</definedName>
    <definedName name="IQ_EBIT_SBC_NUM_EST" hidden="1">"c4331"</definedName>
    <definedName name="IQ_EBIT_SBC_NUM_EST_CIQ" hidden="1">"c4856"</definedName>
    <definedName name="IQ_EBIT_SBC_STDDEV_EST" hidden="1">"c4332"</definedName>
    <definedName name="IQ_EBIT_SBC_STDDEV_EST_CIQ" hidden="1">"c4857"</definedName>
    <definedName name="IQ_EBIT_STDDEV_EST" hidden="1">"c1686"</definedName>
    <definedName name="IQ_EBIT_STDDEV_EST_CIQ" hidden="1">"c4679"</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EST_CIQ" hidden="1">"c4861"</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EST_CIQ" hidden="1">"c4864"</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EST_CIQ" hidden="1">"c4865"</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MEDIAN_EST_CIQ" hidden="1">"c4866"</definedName>
    <definedName name="IQ_EBITDA_SBC_NUM_EST" hidden="1">"c4342"</definedName>
    <definedName name="IQ_EBITDA_SBC_NUM_EST_CIQ" hidden="1">"c4867"</definedName>
    <definedName name="IQ_EBITDA_SBC_STDDEV_EST" hidden="1">"c4343"</definedName>
    <definedName name="IQ_EBITDA_SBC_STDDEV_EST_CIQ" hidden="1">"c4868"</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EST_CIQ" hidden="1">"c4874"</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EST" hidden="1">"c4353"</definedName>
    <definedName name="IQ_EBT_SBC_GW_EST_CIQ" hidden="1">"c4878"</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EST_CIQ" hidden="1">"c4881"</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EST_CIQ" hidden="1">"c4882"</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MEDIAN_EST_CIQ" hidden="1">"c4883"</definedName>
    <definedName name="IQ_EBT_SBC_GW_NUM_EST" hidden="1">"c4359"</definedName>
    <definedName name="IQ_EBT_SBC_GW_NUM_EST_CIQ" hidden="1">"c4884"</definedName>
    <definedName name="IQ_EBT_SBC_GW_STDDEV_EST" hidden="1">"c4360"</definedName>
    <definedName name="IQ_EBT_SBC_GW_STDDEV_EST_CIQ" hidden="1">"c4885"</definedName>
    <definedName name="IQ_EBT_SBC_HIGH_EST" hidden="1">"c4362"</definedName>
    <definedName name="IQ_EBT_SBC_HIGH_EST_CIQ" hidden="1">"c4887"</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EST_CIQ" hidden="1">"c4888"</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MEDIAN_EST_CIQ" hidden="1">"c4889"</definedName>
    <definedName name="IQ_EBT_SBC_NUM_EST" hidden="1">"c4365"</definedName>
    <definedName name="IQ_EBT_SBC_NUM_EST_CIQ" hidden="1">"c4890"</definedName>
    <definedName name="IQ_EBT_SBC_STDDEV_EST" hidden="1">"c4366"</definedName>
    <definedName name="IQ_EBT_SBC_STDDEV_EST_CIQ" hidden="1">"c4891"</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 hidden="1">"c13495"</definedName>
    <definedName name="IQ_EPS_GROWTH_GUIDANCE_CIQ" hidden="1">"c32283"</definedName>
    <definedName name="IQ_EPS_GROWTH_GUIDANCE_CIQ_COL" hidden="1">"c32286"</definedName>
    <definedName name="IQ_EPS_GROWTH_HIGH_GUIDANCE" hidden="1">"c13496"</definedName>
    <definedName name="IQ_EPS_GROWTH_HIGH_GUIDANCE_CIQ" hidden="1">"c32284"</definedName>
    <definedName name="IQ_EPS_GROWTH_HIGH_GUIDANCE_CIQ_COL" hidden="1">"c32287"</definedName>
    <definedName name="IQ_EPS_GROWTH_LOW_GUIDANCE" hidden="1">"c13497"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EST" hidden="1">"c4375"</definedName>
    <definedName name="IQ_EPS_SBC_EST_CIQ" hidden="1">"c4900"</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EST" hidden="1">"c4379"</definedName>
    <definedName name="IQ_EPS_SBC_GW_EST_CIQ" hidden="1">"c4904"</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EST_CIQ" hidden="1">"c4907"</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EST_CIQ" hidden="1">"c4908"</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MEDIAN_EST_CIQ" hidden="1">"c4909"</definedName>
    <definedName name="IQ_EPS_SBC_GW_NUM_EST" hidden="1">"c4385"</definedName>
    <definedName name="IQ_EPS_SBC_GW_NUM_EST_CIQ" hidden="1">"c4910"</definedName>
    <definedName name="IQ_EPS_SBC_GW_STDDEV_EST" hidden="1">"c4386"</definedName>
    <definedName name="IQ_EPS_SBC_GW_STDDEV_EST_CIQ" hidden="1">"c4911"</definedName>
    <definedName name="IQ_EPS_SBC_HIGH_EST" hidden="1">"c4388"</definedName>
    <definedName name="IQ_EPS_SBC_HIGH_EST_CIQ" hidden="1">"c4913"</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EST_CIQ" hidden="1">"c4914"</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MEDIAN_EST_CIQ" hidden="1">"c4915"</definedName>
    <definedName name="IQ_EPS_SBC_NUM_EST" hidden="1">"c4391"</definedName>
    <definedName name="IQ_EPS_SBC_NUM_EST_CIQ" hidden="1">"c4916"</definedName>
    <definedName name="IQ_EPS_SBC_STDDEV_EST" hidden="1">"c4392"</definedName>
    <definedName name="IQ_EPS_SBC_STDDEV_EST_CIQ" hidden="1">"c4917"</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QUARTERLY_AVG_FFIEC" hidden="1">"c13092"</definedName>
    <definedName name="IQ_EQUITY_ENDING_FFIEC" hidden="1">"c12973"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QUARTERLY_AVG_FFIEC" hidden="1">"c15474"</definedName>
    <definedName name="IQ_EQUITY_SECURITIES_WITHOUT_FAIR_VALUES_FFIEC" hidden="1">"c12846"</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CIQ" hidden="1">"c4743"</definedName>
    <definedName name="IQ_EST_ACT_BV_SHARE" hidden="1">"c3549"</definedName>
    <definedName name="IQ_EST_ACT_BV_SHARE_CIQ" hidden="1">"c3806"</definedName>
    <definedName name="IQ_EST_ACT_BV_SHARE_REUT" hidden="1">"c5445"</definedName>
    <definedName name="IQ_EST_ACT_BV_SHARE_THOM" hidden="1">"c4026"</definedName>
    <definedName name="IQ_EST_ACT_CAPEX" hidden="1">"c3546"</definedName>
    <definedName name="IQ_EST_ACT_CAPEX_CIQ" hidden="1">"c3813"</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FLOW_CIQ" hidden="1">"c4919"</definedName>
    <definedName name="IQ_EST_ACT_CASH_OPER" hidden="1">"c4395"</definedName>
    <definedName name="IQ_EST_ACT_CASH_OPER_CIQ" hidden="1">"c4920"</definedName>
    <definedName name="IQ_EST_ACT_CFPS" hidden="1">"c1673"</definedName>
    <definedName name="IQ_EST_ACT_CFPS_CIQ" hidden="1">"c3681"</definedName>
    <definedName name="IQ_EST_ACT_CFPS_REUT" hidden="1">"c3850"</definedName>
    <definedName name="IQ_EST_ACT_CFPS_THOM" hidden="1">"c4012"</definedName>
    <definedName name="IQ_EST_ACT_DISTRIBUTABLE_CASH" hidden="1">"c4396"</definedName>
    <definedName name="IQ_EST_ACT_DISTRIBUTABLE_CASH_CIQ" hidden="1">"c4921"</definedName>
    <definedName name="IQ_EST_ACT_DISTRIBUTABLE_CASH_SHARE" hidden="1">"c4397"</definedName>
    <definedName name="IQ_EST_ACT_DISTRIBUTABLE_CASH_SHARE_CIQ" hidden="1">"c4922"</definedName>
    <definedName name="IQ_EST_ACT_DPS" hidden="1">"c1680"</definedName>
    <definedName name="IQ_EST_ACT_DPS_CIQ" hidden="1">"c3688"</definedName>
    <definedName name="IQ_EST_ACT_DPS_REUT" hidden="1">"c3857"</definedName>
    <definedName name="IQ_EST_ACT_DPS_THOM" hidden="1">"c4019"</definedName>
    <definedName name="IQ_EST_ACT_EBIT" hidden="1">"c1687"</definedName>
    <definedName name="IQ_EST_ACT_EBIT_CIQ" hidden="1">"c4680"</definedName>
    <definedName name="IQ_EST_ACT_EBIT_GW" hidden="1">"c4398"</definedName>
    <definedName name="IQ_EST_ACT_EBIT_GW_CIQ" hidden="1">"c4923"</definedName>
    <definedName name="IQ_EST_ACT_EBIT_REUT" hidden="1">"c5339"</definedName>
    <definedName name="IQ_EST_ACT_EBIT_SBC" hidden="1">"c4399"</definedName>
    <definedName name="IQ_EST_ACT_EBIT_SBC_CIQ" hidden="1">"c4924"</definedName>
    <definedName name="IQ_EST_ACT_EBIT_SBC_GW" hidden="1">"c4400"</definedName>
    <definedName name="IQ_EST_ACT_EBIT_SBC_GW_CIQ" hidden="1">"c4925"</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SBC_CIQ" hidden="1">"c4926"</definedName>
    <definedName name="IQ_EST_ACT_EBITDA_THOM" hidden="1">"c3998"</definedName>
    <definedName name="IQ_EST_ACT_EBT_SBC" hidden="1">"c4402"</definedName>
    <definedName name="IQ_EST_ACT_EBT_SBC_CIQ" hidden="1">"c4927"</definedName>
    <definedName name="IQ_EST_ACT_EBT_SBC_GW" hidden="1">"c4403"</definedName>
    <definedName name="IQ_EST_ACT_EBT_SBC_GW_CIQ" hidden="1">"c4928"</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CIQ" hidden="1">"c4929"</definedName>
    <definedName name="IQ_EST_ACT_EPS_SBC_GW" hidden="1">"c4405"</definedName>
    <definedName name="IQ_EST_ACT_EPS_SBC_GW_CIQ" hidden="1">"c4930"</definedName>
    <definedName name="IQ_EST_ACT_EPS_THOM" hidden="1">"c5294"</definedName>
    <definedName name="IQ_EST_ACT_FFO" hidden="1">"c4407"</definedName>
    <definedName name="IQ_EST_ACT_FFO_ADJ" hidden="1">"c4406"</definedName>
    <definedName name="IQ_EST_ACT_FFO_ADJ_CIQ" hidden="1">"c4931"</definedName>
    <definedName name="IQ_EST_ACT_FFO_CIQ" hidden="1">"c4932"</definedName>
    <definedName name="IQ_EST_ACT_FFO_SHARE" hidden="1">"c1666"</definedName>
    <definedName name="IQ_EST_ACT_FFO_SHARE_CIQ" hidden="1">"c3674"</definedName>
    <definedName name="IQ_EST_ACT_FFO_SHARE_REUT" hidden="1">"c3843"</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MAINT_CAPEX_CIQ" hidden="1">"c4933"</definedName>
    <definedName name="IQ_EST_ACT_NAV" hidden="1">"c1757"</definedName>
    <definedName name="IQ_EST_ACT_NAV_SHARE" hidden="1">"c5608"</definedName>
    <definedName name="IQ_EST_ACT_NAV_SHARE_CIQ" hidden="1">"c12031"</definedName>
    <definedName name="IQ_EST_ACT_NAV_SHARE_REUT" hidden="1">"c5616"</definedName>
    <definedName name="IQ_EST_ACT_NAV_THOM" hidden="1">"c5600"</definedName>
    <definedName name="IQ_EST_ACT_NET_DEBT" hidden="1">"c3545"</definedName>
    <definedName name="IQ_EST_ACT_NET_DEBT_CIQ" hidden="1">"c3820"</definedName>
    <definedName name="IQ_EST_ACT_NET_DEBT_REUT" hidden="1">"c5446"</definedName>
    <definedName name="IQ_EST_ACT_NET_DEBT_THOM" hidden="1">"c4033"</definedName>
    <definedName name="IQ_EST_ACT_NI" hidden="1">"c1722"</definedName>
    <definedName name="IQ_EST_ACT_NI_CIQ" hidden="1">"c4708"</definedName>
    <definedName name="IQ_EST_ACT_NI_GW" hidden="1">"c1729"</definedName>
    <definedName name="IQ_EST_ACT_NI_GW_CIQ" hidden="1">"c4715"</definedName>
    <definedName name="IQ_EST_ACT_NI_GW_REUT" hidden="1">"c5381"</definedName>
    <definedName name="IQ_EST_ACT_NI_REPORTED" hidden="1">"c1736"</definedName>
    <definedName name="IQ_EST_ACT_NI_REPORTED_CIQ" hidden="1">"c4722"</definedName>
    <definedName name="IQ_EST_ACT_NI_REPORTED_REUT" hidden="1">"c5388"</definedName>
    <definedName name="IQ_EST_ACT_NI_REUT" hidden="1">"c5374"</definedName>
    <definedName name="IQ_EST_ACT_NI_SBC" hidden="1">"c4409"</definedName>
    <definedName name="IQ_EST_ACT_NI_SBC_CIQ" hidden="1">"c4934"</definedName>
    <definedName name="IQ_EST_ACT_NI_SBC_GW" hidden="1">"c4410"</definedName>
    <definedName name="IQ_EST_ACT_NI_SBC_GW_CIQ" hidden="1">"c4935"</definedName>
    <definedName name="IQ_EST_ACT_NI_THOM" hidden="1">"c5132"</definedName>
    <definedName name="IQ_EST_ACT_OPER_INC" hidden="1">"c1694"</definedName>
    <definedName name="IQ_EST_ACT_OPER_INC_CIQ" hidden="1">"c12016"</definedName>
    <definedName name="IQ_EST_ACT_OPER_INC_REUT" hidden="1">"c5346"</definedName>
    <definedName name="IQ_EST_ACT_OPER_INC_THOM" hidden="1">"c5118"</definedName>
    <definedName name="IQ_EST_ACT_PRETAX_GW_INC" hidden="1">"c1708"</definedName>
    <definedName name="IQ_EST_ACT_PRETAX_GW_INC_CIQ" hidden="1">"c4694"</definedName>
    <definedName name="IQ_EST_ACT_PRETAX_GW_INC_REUT" hidden="1">"c5360"</definedName>
    <definedName name="IQ_EST_ACT_PRETAX_INC" hidden="1">"c1701"</definedName>
    <definedName name="IQ_EST_ACT_PRETAX_INC_CIQ" hidden="1">"c4687"</definedName>
    <definedName name="IQ_EST_ACT_PRETAX_INC_REUT" hidden="1">"c5353"</definedName>
    <definedName name="IQ_EST_ACT_PRETAX_INC_THOM" hidden="1">"c5125"</definedName>
    <definedName name="IQ_EST_ACT_PRETAX_REPORT_INC" hidden="1">"c1715"</definedName>
    <definedName name="IQ_EST_ACT_PRETAX_REPORT_INC_CIQ" hidden="1">"c4701"</definedName>
    <definedName name="IQ_EST_ACT_PRETAX_REPORT_INC_REUT" hidden="1">"c5367"</definedName>
    <definedName name="IQ_EST_ACT_RECURRING_PROFIT" hidden="1">"c4411"</definedName>
    <definedName name="IQ_EST_ACT_RECURRING_PROFIT_CIQ" hidden="1">"c4936"</definedName>
    <definedName name="IQ_EST_ACT_RECURRING_PROFIT_SHARE" hidden="1">"c4412"</definedName>
    <definedName name="IQ_EST_ACT_RECURRING_PROFIT_SHARE_CIQ" hidden="1">"c4937"</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DIFF_CIQ" hidden="1">"c4559"</definedName>
    <definedName name="IQ_EST_BV_SHARE_SURPRISE_PERCENT" hidden="1">"c4148"</definedName>
    <definedName name="IQ_EST_BV_SHARE_SURPRISE_PERCENT_CIQ" hidden="1">"c4560"</definedName>
    <definedName name="IQ_EST_CAPEX_DIFF" hidden="1">"c4149"</definedName>
    <definedName name="IQ_EST_CAPEX_DIFF_CIQ" hidden="1">"c4561"</definedName>
    <definedName name="IQ_EST_CAPEX_GROWTH_1YR" hidden="1">"c3588"</definedName>
    <definedName name="IQ_EST_CAPEX_GROWTH_1YR_CIQ" hidden="1">"c4972"</definedName>
    <definedName name="IQ_EST_CAPEX_GROWTH_1YR_REUT" hidden="1">"c5447"</definedName>
    <definedName name="IQ_EST_CAPEX_GROWTH_1YR_THOM" hidden="1">"c5542"</definedName>
    <definedName name="IQ_EST_CAPEX_GROWTH_2YR" hidden="1">"c3589"</definedName>
    <definedName name="IQ_EST_CAPEX_GROWTH_2YR_CIQ" hidden="1">"c4973"</definedName>
    <definedName name="IQ_EST_CAPEX_GROWTH_2YR_REUT" hidden="1">"c5448"</definedName>
    <definedName name="IQ_EST_CAPEX_GROWTH_2YR_THOM" hidden="1">"c5543"</definedName>
    <definedName name="IQ_EST_CAPEX_GROWTH_Q_1YR" hidden="1">"c3590"</definedName>
    <definedName name="IQ_EST_CAPEX_GROWTH_Q_1YR_CIQ" hidden="1">"c4974"</definedName>
    <definedName name="IQ_EST_CAPEX_GROWTH_Q_1YR_REUT" hidden="1">"c5449"</definedName>
    <definedName name="IQ_EST_CAPEX_GROWTH_Q_1YR_THOM" hidden="1">"c5544"</definedName>
    <definedName name="IQ_EST_CAPEX_SEQ_GROWTH_Q" hidden="1">"c3591"</definedName>
    <definedName name="IQ_EST_CAPEX_SEQ_GROWTH_Q_CIQ" hidden="1">"c4975"</definedName>
    <definedName name="IQ_EST_CAPEX_SEQ_GROWTH_Q_REUT" hidden="1">"c5450"</definedName>
    <definedName name="IQ_EST_CAPEX_SEQ_GROWTH_Q_THOM" hidden="1">"c5545"</definedName>
    <definedName name="IQ_EST_CAPEX_SURPRISE_PERCENT" hidden="1">"c4151"</definedName>
    <definedName name="IQ_EST_CAPEX_SURPRISE_PERCENT_CIQ" hidden="1">"c4563"</definedName>
    <definedName name="IQ_EST_CASH_FLOW_DIFF" hidden="1">"c4152"</definedName>
    <definedName name="IQ_EST_CASH_FLOW_DIFF_CIQ" hidden="1">"c4564"</definedName>
    <definedName name="IQ_EST_CASH_FLOW_SURPRISE_PERCENT" hidden="1">"c4161"</definedName>
    <definedName name="IQ_EST_CASH_FLOW_SURPRISE_PERCENT_CIQ" hidden="1">"c4573"</definedName>
    <definedName name="IQ_EST_CASH_OPER_DIFF" hidden="1">"c4162"</definedName>
    <definedName name="IQ_EST_CASH_OPER_DIFF_CIQ" hidden="1">"c4574"</definedName>
    <definedName name="IQ_EST_CASH_OPER_SURPRISE_PERCENT" hidden="1">"c4248"</definedName>
    <definedName name="IQ_EST_CASH_OPER_SURPRISE_PERCENT_CIQ" hidden="1">"c4774"</definedName>
    <definedName name="IQ_EST_CFPS_DIFF" hidden="1">"c1871"</definedName>
    <definedName name="IQ_EST_CFPS_DIFF_CIQ" hidden="1">"c3723"</definedName>
    <definedName name="IQ_EST_CFPS_DIFF_REUT" hidden="1">"c3892"</definedName>
    <definedName name="IQ_EST_CFPS_DIFF_THOM" hidden="1">"c5188"</definedName>
    <definedName name="IQ_EST_CFPS_GROWTH_1YR" hidden="1">"c1774"</definedName>
    <definedName name="IQ_EST_CFPS_GROWTH_1YR_CIQ" hidden="1">"c3709"</definedName>
    <definedName name="IQ_EST_CFPS_GROWTH_1YR_REUT" hidden="1">"c3878"</definedName>
    <definedName name="IQ_EST_CFPS_GROWTH_1YR_THOM" hidden="1">"c5174"</definedName>
    <definedName name="IQ_EST_CFPS_GROWTH_2YR" hidden="1">"c1775"</definedName>
    <definedName name="IQ_EST_CFPS_GROWTH_2YR_CIQ" hidden="1">"c3710"</definedName>
    <definedName name="IQ_EST_CFPS_GROWTH_2YR_REUT" hidden="1">"c3879"</definedName>
    <definedName name="IQ_EST_CFPS_GROWTH_2YR_THOM" hidden="1">"c5175"</definedName>
    <definedName name="IQ_EST_CFPS_GROWTH_Q_1YR" hidden="1">"c1776"</definedName>
    <definedName name="IQ_EST_CFPS_GROWTH_Q_1YR_CIQ" hidden="1">"c3711"</definedName>
    <definedName name="IQ_EST_CFPS_GROWTH_Q_1YR_REUT" hidden="1">"c3880"</definedName>
    <definedName name="IQ_EST_CFPS_GROWTH_Q_1YR_THOM" hidden="1">"c5176"</definedName>
    <definedName name="IQ_EST_CFPS_SEQ_GROWTH_Q" hidden="1">"c1777"</definedName>
    <definedName name="IQ_EST_CFPS_SEQ_GROWTH_Q_CIQ" hidden="1">"c3712"</definedName>
    <definedName name="IQ_EST_CFPS_SEQ_GROWTH_Q_REUT" hidden="1">"c3881"</definedName>
    <definedName name="IQ_EST_CFPS_SEQ_GROWTH_Q_THOM" hidden="1">"c5177"</definedName>
    <definedName name="IQ_EST_CFPS_SURPRISE_PERCENT" hidden="1">"c1872"</definedName>
    <definedName name="IQ_EST_CFPS_SURPRISE_PERCENT_CIQ" hidden="1">"c3724"</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 hidden="1">"c4801"</definedName>
    <definedName name="IQ_EST_DISTRIBUTABLE_CASH_GROWTH_1YR" hidden="1">"c4413"</definedName>
    <definedName name="IQ_EST_DISTRIBUTABLE_CASH_GROWTH_1YR_CIQ" hidden="1">"c4938"</definedName>
    <definedName name="IQ_EST_DISTRIBUTABLE_CASH_GROWTH_2YR" hidden="1">"c4414"</definedName>
    <definedName name="IQ_EST_DISTRIBUTABLE_CASH_GROWTH_2YR_CIQ" hidden="1">"c4939"</definedName>
    <definedName name="IQ_EST_DISTRIBUTABLE_CASH_GROWTH_Q_1YR" hidden="1">"c4415"</definedName>
    <definedName name="IQ_EST_DISTRIBUTABLE_CASH_GROWTH_Q_1YR_CIQ" hidden="1">"c4940"</definedName>
    <definedName name="IQ_EST_DISTRIBUTABLE_CASH_SEQ_GROWTH_Q" hidden="1">"c4416"</definedName>
    <definedName name="IQ_EST_DISTRIBUTABLE_CASH_SEQ_GROWTH_Q_CIQ" hidden="1">"c4941"</definedName>
    <definedName name="IQ_EST_DISTRIBUTABLE_CASH_SHARE_DIFF" hidden="1">"c4284"</definedName>
    <definedName name="IQ_EST_DISTRIBUTABLE_CASH_SHARE_DIFF_CIQ" hidden="1">"c4809"</definedName>
    <definedName name="IQ_EST_DISTRIBUTABLE_CASH_SHARE_GROWTH_1YR" hidden="1">"c4417"</definedName>
    <definedName name="IQ_EST_DISTRIBUTABLE_CASH_SHARE_GROWTH_1YR_CIQ" hidden="1">"c4942"</definedName>
    <definedName name="IQ_EST_DISTRIBUTABLE_CASH_SHARE_GROWTH_2YR" hidden="1">"c4418"</definedName>
    <definedName name="IQ_EST_DISTRIBUTABLE_CASH_SHARE_GROWTH_2YR_CIQ" hidden="1">"c4943"</definedName>
    <definedName name="IQ_EST_DISTRIBUTABLE_CASH_SHARE_GROWTH_Q_1YR" hidden="1">"c4419"</definedName>
    <definedName name="IQ_EST_DISTRIBUTABLE_CASH_SHARE_GROWTH_Q_1YR_CIQ" hidden="1">"c4944"</definedName>
    <definedName name="IQ_EST_DISTRIBUTABLE_CASH_SHARE_SEQ_GROWTH_Q" hidden="1">"c4420"</definedName>
    <definedName name="IQ_EST_DISTRIBUTABLE_CASH_SHARE_SEQ_GROWTH_Q_CIQ" hidden="1">"c4945"</definedName>
    <definedName name="IQ_EST_DISTRIBUTABLE_CASH_SHARE_SURPRISE_PERCENT" hidden="1">"c4293"</definedName>
    <definedName name="IQ_EST_DISTRIBUTABLE_CASH_SHARE_SURPRISE_PERCENT_CIQ" hidden="1">"c4818"</definedName>
    <definedName name="IQ_EST_DISTRIBUTABLE_CASH_SURPRISE_PERCENT" hidden="1">"c4295"</definedName>
    <definedName name="IQ_EST_DISTRIBUTABLE_CASH_SURPRISE_PERCENT_CIQ" hidden="1">"c4820"</definedName>
    <definedName name="IQ_EST_DPS_DIFF" hidden="1">"c1873"</definedName>
    <definedName name="IQ_EST_DPS_DIFF_CIQ" hidden="1">"c3725"</definedName>
    <definedName name="IQ_EST_DPS_DIFF_REUT" hidden="1">"c3894"</definedName>
    <definedName name="IQ_EST_DPS_DIFF_THOM" hidden="1">"c5190"</definedName>
    <definedName name="IQ_EST_DPS_GROWTH_1YR" hidden="1">"c1778"</definedName>
    <definedName name="IQ_EST_DPS_GROWTH_1YR_CIQ" hidden="1">"c3713"</definedName>
    <definedName name="IQ_EST_DPS_GROWTH_1YR_REUT" hidden="1">"c3882"</definedName>
    <definedName name="IQ_EST_DPS_GROWTH_1YR_THOM" hidden="1">"c5178"</definedName>
    <definedName name="IQ_EST_DPS_GROWTH_2YR" hidden="1">"c1779"</definedName>
    <definedName name="IQ_EST_DPS_GROWTH_2YR_CIQ" hidden="1">"c3714"</definedName>
    <definedName name="IQ_EST_DPS_GROWTH_2YR_REUT" hidden="1">"c3883"</definedName>
    <definedName name="IQ_EST_DPS_GROWTH_2YR_THOM" hidden="1">"c5179"</definedName>
    <definedName name="IQ_EST_DPS_GROWTH_Q_1YR" hidden="1">"c1780"</definedName>
    <definedName name="IQ_EST_DPS_GROWTH_Q_1YR_CIQ" hidden="1">"c3715"</definedName>
    <definedName name="IQ_EST_DPS_GROWTH_Q_1YR_REUT" hidden="1">"c3884"</definedName>
    <definedName name="IQ_EST_DPS_GROWTH_Q_1YR_THOM" hidden="1">"c5180"</definedName>
    <definedName name="IQ_EST_DPS_SEQ_GROWTH_Q" hidden="1">"c1781"</definedName>
    <definedName name="IQ_EST_DPS_SEQ_GROWTH_Q_CIQ" hidden="1">"c3716"</definedName>
    <definedName name="IQ_EST_DPS_SEQ_GROWTH_Q_REUT" hidden="1">"c3885"</definedName>
    <definedName name="IQ_EST_DPS_SEQ_GROWTH_Q_THOM" hidden="1">"c5181"</definedName>
    <definedName name="IQ_EST_DPS_SURPRISE_PERCENT" hidden="1">"c1874"</definedName>
    <definedName name="IQ_EST_DPS_SURPRISE_PERCENT_CIQ" hidden="1">"c3726"</definedName>
    <definedName name="IQ_EST_DPS_SURPRISE_PERCENT_REUT" hidden="1">"c3895"</definedName>
    <definedName name="IQ_EST_DPS_SURPRISE_PERCENT_THOM" hidden="1">"c5191"</definedName>
    <definedName name="IQ_EST_EBIT_DIFF" hidden="1">"c1875"</definedName>
    <definedName name="IQ_EST_EBIT_DIFF_CIQ" hidden="1">"c4747"</definedName>
    <definedName name="IQ_EST_EBIT_DIFF_REUT" hidden="1">"c5413"</definedName>
    <definedName name="IQ_EST_EBIT_DIFF_THOM" hidden="1">"c5192"</definedName>
    <definedName name="IQ_EST_EBIT_GW_DIFF" hidden="1">"c4304"</definedName>
    <definedName name="IQ_EST_EBIT_GW_DIFF_CIQ" hidden="1">"c4829"</definedName>
    <definedName name="IQ_EST_EBIT_GW_SURPRISE_PERCENT" hidden="1">"c4313"</definedName>
    <definedName name="IQ_EST_EBIT_GW_SURPRISE_PERCENT_CIQ" hidden="1">"c4838"</definedName>
    <definedName name="IQ_EST_EBIT_SBC_DIFF" hidden="1">"c4314"</definedName>
    <definedName name="IQ_EST_EBIT_SBC_DIFF_CIQ" hidden="1">"c4839"</definedName>
    <definedName name="IQ_EST_EBIT_SBC_GW_DIFF" hidden="1">"c4318"</definedName>
    <definedName name="IQ_EST_EBIT_SBC_GW_DIFF_CIQ" hidden="1">"c4843"</definedName>
    <definedName name="IQ_EST_EBIT_SBC_GW_SURPRISE_PERCENT" hidden="1">"c4327"</definedName>
    <definedName name="IQ_EST_EBIT_SBC_GW_SURPRISE_PERCENT_CIQ" hidden="1">"c4852"</definedName>
    <definedName name="IQ_EST_EBIT_SBC_SURPRISE_PERCENT" hidden="1">"c4333"</definedName>
    <definedName name="IQ_EST_EBIT_SBC_SURPRISE_PERCENT_CIQ" hidden="1">"c4858"</definedName>
    <definedName name="IQ_EST_EBIT_SURPRISE_PERCENT" hidden="1">"c1876"</definedName>
    <definedName name="IQ_EST_EBIT_SURPRISE_PERCENT_CIQ" hidden="1">"c4748"</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 hidden="1">"c4860"</definedName>
    <definedName name="IQ_EST_EBITDA_SBC_SURPRISE_PERCENT" hidden="1">"c4344"</definedName>
    <definedName name="IQ_EST_EBITDA_SBC_SURPRISE_PERCENT_CIQ" hidden="1">"c4869"</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 hidden="1">"c4873"</definedName>
    <definedName name="IQ_EST_EBT_SBC_GW_DIFF" hidden="1">"c4352"</definedName>
    <definedName name="IQ_EST_EBT_SBC_GW_DIFF_CIQ" hidden="1">"c4877"</definedName>
    <definedName name="IQ_EST_EBT_SBC_GW_SURPRISE_PERCENT" hidden="1">"c4361"</definedName>
    <definedName name="IQ_EST_EBT_SBC_GW_SURPRISE_PERCENT_CIQ" hidden="1">"c4886"</definedName>
    <definedName name="IQ_EST_EBT_SBC_SURPRISE_PERCENT" hidden="1">"c4367"</definedName>
    <definedName name="IQ_EST_EBT_SBC_SURPRISE_PERCENT_CIQ" hidden="1">"c4892"</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 hidden="1">"c4899"</definedName>
    <definedName name="IQ_EST_EPS_SBC_GW_DIFF" hidden="1">"c4378"</definedName>
    <definedName name="IQ_EST_EPS_SBC_GW_DIFF_CIQ" hidden="1">"c4903"</definedName>
    <definedName name="IQ_EST_EPS_SBC_GW_SURPRISE_PERCENT" hidden="1">"c4387"</definedName>
    <definedName name="IQ_EST_EPS_SBC_GW_SURPRISE_PERCENT_CIQ" hidden="1">"c4912"</definedName>
    <definedName name="IQ_EST_EPS_SBC_SURPRISE_PERCENT" hidden="1">"c4393"</definedName>
    <definedName name="IQ_EST_EPS_SBC_SURPRISE_PERCENT_CIQ" hidden="1">"c4918"</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 hidden="1">"c4958"</definedName>
    <definedName name="IQ_EST_FFO_ADJ_GROWTH_1YR" hidden="1">"c4421"</definedName>
    <definedName name="IQ_EST_FFO_ADJ_GROWTH_1YR_CIQ" hidden="1">"c4946"</definedName>
    <definedName name="IQ_EST_FFO_ADJ_GROWTH_2YR" hidden="1">"c4422"</definedName>
    <definedName name="IQ_EST_FFO_ADJ_GROWTH_2YR_CIQ" hidden="1">"c4947"</definedName>
    <definedName name="IQ_EST_FFO_ADJ_GROWTH_Q_1YR" hidden="1">"c4423"</definedName>
    <definedName name="IQ_EST_FFO_ADJ_GROWTH_Q_1YR_CIQ" hidden="1">"c4948"</definedName>
    <definedName name="IQ_EST_FFO_ADJ_SEQ_GROWTH_Q" hidden="1">"c4424"</definedName>
    <definedName name="IQ_EST_FFO_ADJ_SEQ_GROWTH_Q_CIQ" hidden="1">"c4949"</definedName>
    <definedName name="IQ_EST_FFO_ADJ_SURPRISE_PERCENT" hidden="1">"c4442"</definedName>
    <definedName name="IQ_EST_FFO_ADJ_SURPRISE_PERCENT_CIQ" hidden="1">"c4967"</definedName>
    <definedName name="IQ_EST_FFO_DIFF" hidden="1">"c4444"</definedName>
    <definedName name="IQ_EST_FFO_DIFF_CIQ" hidden="1">"c4969"</definedName>
    <definedName name="IQ_EST_FFO_GROWTH_1YR" hidden="1">"c4425"</definedName>
    <definedName name="IQ_EST_FFO_GROWTH_1YR_CIQ" hidden="1">"c4950"</definedName>
    <definedName name="IQ_EST_FFO_GROWTH_1YR_REUT" hidden="1">"c3874"</definedName>
    <definedName name="IQ_EST_FFO_GROWTH_1YR_THOM" hidden="1">"c5170"</definedName>
    <definedName name="IQ_EST_FFO_GROWTH_2YR" hidden="1">"c4426"</definedName>
    <definedName name="IQ_EST_FFO_GROWTH_2YR_CIQ" hidden="1">"c4951"</definedName>
    <definedName name="IQ_EST_FFO_GROWTH_2YR_REUT" hidden="1">"c3875"</definedName>
    <definedName name="IQ_EST_FFO_GROWTH_2YR_THOM" hidden="1">"c5171"</definedName>
    <definedName name="IQ_EST_FFO_GROWTH_Q_1YR" hidden="1">"c4427"</definedName>
    <definedName name="IQ_EST_FFO_GROWTH_Q_1YR_CIQ" hidden="1">"c4952"</definedName>
    <definedName name="IQ_EST_FFO_GROWTH_Q_1YR_REUT" hidden="1">"c3876"</definedName>
    <definedName name="IQ_EST_FFO_GROWTH_Q_1YR_THOM" hidden="1">"c5172"</definedName>
    <definedName name="IQ_EST_FFO_SEQ_GROWTH_Q" hidden="1">"c4428"</definedName>
    <definedName name="IQ_EST_FFO_SEQ_GROWTH_Q_CIQ" hidden="1">"c4953"</definedName>
    <definedName name="IQ_EST_FFO_SEQ_GROWTH_Q_REUT" hidden="1">"c3877"</definedName>
    <definedName name="IQ_EST_FFO_SEQ_GROWTH_Q_THOM" hidden="1">"c5173"</definedName>
    <definedName name="IQ_EST_FFO_SHARE_DIFF" hidden="1">"c1869"</definedName>
    <definedName name="IQ_EST_FFO_SHARE_DIFF_CIQ" hidden="1">"c3721"</definedName>
    <definedName name="IQ_EST_FFO_SHARE_DIFF_REUT" hidden="1">"c3890"</definedName>
    <definedName name="IQ_EST_FFO_SHARE_DIFF_THOM" hidden="1">"c5186"</definedName>
    <definedName name="IQ_EST_FFO_SHARE_GROWTH_1YR" hidden="1">"c1770"</definedName>
    <definedName name="IQ_EST_FFO_SHARE_GROWTH_1YR_CIQ" hidden="1">"c3705"</definedName>
    <definedName name="IQ_EST_FFO_SHARE_GROWTH_2YR" hidden="1">"c1771"</definedName>
    <definedName name="IQ_EST_FFO_SHARE_GROWTH_2YR_CIQ" hidden="1">"c3706"</definedName>
    <definedName name="IQ_EST_FFO_SHARE_GROWTH_Q_1YR" hidden="1">"c1772"</definedName>
    <definedName name="IQ_EST_FFO_SHARE_GROWTH_Q_1YR_CIQ" hidden="1">"c3707"</definedName>
    <definedName name="IQ_EST_FFO_SHARE_SEQ_GROWTH_Q" hidden="1">"c1773"</definedName>
    <definedName name="IQ_EST_FFO_SHARE_SEQ_GROWTH_Q_CIQ" hidden="1">"c3708"</definedName>
    <definedName name="IQ_EST_FFO_SHARE_SURPRISE_PERCENT" hidden="1">"c1870"</definedName>
    <definedName name="IQ_EST_FFO_SHARE_SURPRISE_PERCENT_CIQ" hidden="1">"c3722"</definedName>
    <definedName name="IQ_EST_FFO_SHARE_SURPRISE_PERCENT_REUT" hidden="1">"c3891"</definedName>
    <definedName name="IQ_EST_FFO_SHARE_SURPRISE_PERCENT_THOM" hidden="1">"c5187"</definedName>
    <definedName name="IQ_EST_FFO_SURPRISE_PERCENT" hidden="1">"c4453"</definedName>
    <definedName name="IQ_EST_FFO_SURPRISE_PERCENT_CIQ" hidden="1">"c4982"</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 hidden="1">"c4985"</definedName>
    <definedName name="IQ_EST_MAINT_CAPEX_GROWTH_1YR" hidden="1">"c4429"</definedName>
    <definedName name="IQ_EST_MAINT_CAPEX_GROWTH_1YR_CIQ" hidden="1">"c4954"</definedName>
    <definedName name="IQ_EST_MAINT_CAPEX_GROWTH_2YR" hidden="1">"c4430"</definedName>
    <definedName name="IQ_EST_MAINT_CAPEX_GROWTH_2YR_CIQ" hidden="1">"c4955"</definedName>
    <definedName name="IQ_EST_MAINT_CAPEX_GROWTH_Q_1YR" hidden="1">"c4431"</definedName>
    <definedName name="IQ_EST_MAINT_CAPEX_GROWTH_Q_1YR_CIQ" hidden="1">"c4956"</definedName>
    <definedName name="IQ_EST_MAINT_CAPEX_SEQ_GROWTH_Q" hidden="1">"c4432"</definedName>
    <definedName name="IQ_EST_MAINT_CAPEX_SEQ_GROWTH_Q_CIQ" hidden="1">"c4957"</definedName>
    <definedName name="IQ_EST_MAINT_CAPEX_SURPRISE_PERCENT" hidden="1">"c4465"</definedName>
    <definedName name="IQ_EST_MAINT_CAPEX_SURPRISE_PERCENT_CIQ" hidden="1">"c5003"</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DIFF_CIQ" hidden="1">"c5004"</definedName>
    <definedName name="IQ_EST_NET_DEBT_SURPRISE_PERCENT" hidden="1">"c4468"</definedName>
    <definedName name="IQ_EST_NET_DEBT_SURPRISE_PERCENT_CIQ" hidden="1">"c5006"</definedName>
    <definedName name="IQ_EST_NEXT_EARNINGS_DATE" hidden="1">"c13591"</definedName>
    <definedName name="IQ_EST_NI_DIFF" hidden="1">"c1885"</definedName>
    <definedName name="IQ_EST_NI_DIFF_CIQ" hidden="1">"c4755"</definedName>
    <definedName name="IQ_EST_NI_DIFF_REUT" hidden="1">"c5423"</definedName>
    <definedName name="IQ_EST_NI_DIFF_THOM" hidden="1">"c5198"</definedName>
    <definedName name="IQ_EST_NI_GW_DIFF" hidden="1">"c1887"</definedName>
    <definedName name="IQ_EST_NI_GW_DIFF_CIQ" hidden="1">"c4757"</definedName>
    <definedName name="IQ_EST_NI_GW_DIFF_REUT" hidden="1">"c5425"</definedName>
    <definedName name="IQ_EST_NI_GW_SURPRISE_PERCENT" hidden="1">"c1888"</definedName>
    <definedName name="IQ_EST_NI_GW_SURPRISE_PERCENT_CIQ" hidden="1">"c4758"</definedName>
    <definedName name="IQ_EST_NI_GW_SURPRISE_PERCENT_REUT" hidden="1">"c5426"</definedName>
    <definedName name="IQ_EST_NI_REPORT_DIFF" hidden="1">"c1889"</definedName>
    <definedName name="IQ_EST_NI_REPORT_DIFF_CIQ" hidden="1">"c4759"</definedName>
    <definedName name="IQ_EST_NI_REPORT_DIFF_REUT" hidden="1">"c5427"</definedName>
    <definedName name="IQ_EST_NI_REPORT_SURPRISE_PERCENT" hidden="1">"c1890"</definedName>
    <definedName name="IQ_EST_NI_REPORT_SURPRISE_PERCENT_CIQ" hidden="1">"c4760"</definedName>
    <definedName name="IQ_EST_NI_REPORT_SURPRISE_PERCENT_REUT" hidden="1">"c5428"</definedName>
    <definedName name="IQ_EST_NI_SBC_DIFF" hidden="1">"c4472"</definedName>
    <definedName name="IQ_EST_NI_SBC_DIFF_CIQ" hidden="1">"c5010"</definedName>
    <definedName name="IQ_EST_NI_SBC_GW_DIFF" hidden="1">"c4476"</definedName>
    <definedName name="IQ_EST_NI_SBC_GW_DIFF_CIQ" hidden="1">"c5014"</definedName>
    <definedName name="IQ_EST_NI_SBC_GW_SURPRISE_PERCENT" hidden="1">"c4485"</definedName>
    <definedName name="IQ_EST_NI_SBC_GW_SURPRISE_PERCENT_CIQ" hidden="1">"c5023"</definedName>
    <definedName name="IQ_EST_NI_SBC_SURPRISE_PERCENT" hidden="1">"c4491"</definedName>
    <definedName name="IQ_EST_NI_SBC_SURPRISE_PERCENT_CIQ" hidden="1">"c5029"</definedName>
    <definedName name="IQ_EST_NI_SURPRISE_PERCENT" hidden="1">"c1886"</definedName>
    <definedName name="IQ_EST_NI_SURPRISE_PERCENT_CIQ" hidden="1">"c4756"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CIQ" hidden="1">"c12017"</definedName>
    <definedName name="IQ_EST_OPER_INC_DIFF_REUT" hidden="1">"c5415"</definedName>
    <definedName name="IQ_EST_OPER_INC_DIFF_THOM" hidden="1">"c5194"</definedName>
    <definedName name="IQ_EST_OPER_INC_SURPRISE_PERCENT" hidden="1">"c1878"</definedName>
    <definedName name="IQ_EST_OPER_INC_SURPRISE_PERCENT_CIQ" hidden="1">"c12018"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CIQ" hidden="1">"c4749"</definedName>
    <definedName name="IQ_EST_PRE_TAX_DIFF_REUT" hidden="1">"c5417"</definedName>
    <definedName name="IQ_EST_PRE_TAX_DIFF_THOM" hidden="1">"c5196"</definedName>
    <definedName name="IQ_EST_PRE_TAX_GW_DIFF" hidden="1">"c1881"</definedName>
    <definedName name="IQ_EST_PRE_TAX_GW_DIFF_CIQ" hidden="1">"c4751"</definedName>
    <definedName name="IQ_EST_PRE_TAX_GW_DIFF_REUT" hidden="1">"c5419"</definedName>
    <definedName name="IQ_EST_PRE_TAX_GW_SURPRISE_PERCENT" hidden="1">"c1882"</definedName>
    <definedName name="IQ_EST_PRE_TAX_GW_SURPRISE_PERCENT_CIQ" hidden="1">"c4752"</definedName>
    <definedName name="IQ_EST_PRE_TAX_GW_SURPRISE_PERCENT_REUT" hidden="1">"c5420"</definedName>
    <definedName name="IQ_EST_PRE_TAX_REPORT_DIFF" hidden="1">"c1883"</definedName>
    <definedName name="IQ_EST_PRE_TAX_REPORT_DIFF_CIQ" hidden="1">"c4753"</definedName>
    <definedName name="IQ_EST_PRE_TAX_REPORT_DIFF_REUT" hidden="1">"c5421"</definedName>
    <definedName name="IQ_EST_PRE_TAX_REPORT_SURPRISE_PERCENT" hidden="1">"c1884"</definedName>
    <definedName name="IQ_EST_PRE_TAX_REPORT_SURPRISE_PERCENT_CIQ" hidden="1">"c4754"</definedName>
    <definedName name="IQ_EST_PRE_TAX_REPORT_SURPRISE_PERCENT_REUT" hidden="1">"c5422"</definedName>
    <definedName name="IQ_EST_PRE_TAX_SURPRISE_PERCENT" hidden="1">"c1880"</definedName>
    <definedName name="IQ_EST_PRE_TAX_SURPRISE_PERCENT_CIQ" hidden="1">"c4750"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 hidden="1">"c5043"</definedName>
    <definedName name="IQ_EST_RECURRING_PROFIT_SHARE_SURPRISE_PERCENT" hidden="1">"c4515"</definedName>
    <definedName name="IQ_EST_RECURRING_PROFIT_SHARE_SURPRISE_PERCENT_CIQ" hidden="1">"c5053"</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IN_INSTRUMENTS_NAV" hidden="1">"c16002"</definedName>
    <definedName name="IQ_FAIR_VALUE_FIN_INSTRUMENTS_NNAV" hidden="1">"c16006"</definedName>
    <definedName name="IQ_FAIR_VALUE_TRADING_PROP" hidden="1">"c16001"</definedName>
    <definedName name="IQ_FARM_LOANS_TOT_LOANS_FFIEC" hidden="1">"c13870"</definedName>
    <definedName name="IQ_FARMLAND_DOM_FFIEC" hidden="1">"c15268"</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QUARTERLY_AVG_FFIEC" hidden="1">"c13090"</definedName>
    <definedName name="IQ_FED_FUNDS_SOLD_DOM_FFIEC" hidden="1">"c12806"</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EST" hidden="1">"c4434"</definedName>
    <definedName name="IQ_FFO_ADJ_EST_CIQ" hidden="1">"c4959"</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EST_CIQ" hidden="1">"c4962"</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EST_CIQ" hidden="1">"c4963"</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MEDIAN_EST_CIQ" hidden="1">"c4964"</definedName>
    <definedName name="IQ_FFO_ADJ_NUM_EST" hidden="1">"c4440"</definedName>
    <definedName name="IQ_FFO_ADJ_NUM_EST_CIQ" hidden="1">"c4965"</definedName>
    <definedName name="IQ_FFO_ADJ_STDDEV_EST" hidden="1">"c4441"</definedName>
    <definedName name="IQ_FFO_ADJ_STDDEV_EST_CIQ" hidden="1">"c4966"</definedName>
    <definedName name="IQ_FFO_DILUTED" hidden="1">"c16186"</definedName>
    <definedName name="IQ_FFO_EST" hidden="1">"c4445"</definedName>
    <definedName name="IQ_FFO_EST_CIQ" hidden="1">"c4970"</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 hidden="1">"c4977"</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 hidden="1">"c4978"</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 hidden="1">"c4979"</definedName>
    <definedName name="IQ_FFO_NUM_EST" hidden="1">"c4451"</definedName>
    <definedName name="IQ_FFO_NUM_EST_CIQ" hidden="1">"c4980"</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EST" hidden="1">"c418"</definedName>
    <definedName name="IQ_FFO_SHARE_EST_CIQ" hidden="1">"c3668"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REUT" hidden="1">"c3837"</definedName>
    <definedName name="IQ_FFO_SHARE_EST_THOM" hidden="1">"c3999"</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CIQ" hidden="1">"c3670"</definedName>
    <definedName name="IQ_FFO_SHARE_HIGH_EST_REUT" hidden="1">"c3839"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CIQ" hidden="1">"c3671"</definedName>
    <definedName name="IQ_FFO_SHARE_LOW_EST_REUT" hidden="1">"c3840"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CIQ" hidden="1">"c3669"</definedName>
    <definedName name="IQ_FFO_SHARE_MEDIAN_EST_REUT" hidden="1">"c3838"</definedName>
    <definedName name="IQ_FFO_SHARE_MEDIAN_EST_THOM" hidden="1">"c4000"</definedName>
    <definedName name="IQ_FFO_SHARE_NUM_EST" hidden="1">"c421"</definedName>
    <definedName name="IQ_FFO_SHARE_NUM_EST_CIQ" hidden="1">"c3672"</definedName>
    <definedName name="IQ_FFO_SHARE_NUM_EST_REUT" hidden="1">"c3841"</definedName>
    <definedName name="IQ_FFO_SHARE_NUM_EST_THOM" hidden="1">"c4003"</definedName>
    <definedName name="IQ_FFO_SHARE_STDDEV_EST" hidden="1">"c422"</definedName>
    <definedName name="IQ_FFO_SHARE_STDDEV_EST_CIQ" hidden="1">"c3673"</definedName>
    <definedName name="IQ_FFO_SHARE_STDDEV_EST_REUT" hidden="1">"c3842"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 hidden="1">"c4981"</definedName>
    <definedName name="IQ_FFO_TOTAL_REVENUE" hidden="1">"c16060"</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INCOME_OPERATING_INC_FFIEC" hidden="1">"c13383"</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_PERCENT" hidden="1">"c1575"</definedName>
    <definedName name="IQ_FORECLOSED_PROP_GNMA_LOANS_FFIEC" hidden="1">"c15272"</definedName>
    <definedName name="IQ_FOREIGN_BANKS_DUE_30_89_FFIEC" hidden="1">"c13269"</definedName>
    <definedName name="IQ_FOREIGN_BANKS_DUE_90_FFIEC" hidden="1">"c13295"</definedName>
    <definedName name="IQ_FOREIGN_BANKS_NON_ACCRUAL_FFIEC" hidden="1">"c13321"</definedName>
    <definedName name="IQ_FOREIGN_DEP_IB" hidden="1">"c446"</definedName>
    <definedName name="IQ_FOREIGN_DEP_NON_IB" hidden="1">"c447"</definedName>
    <definedName name="IQ_FOREIGN_DEPOSITS_ASSETS_TOT_FFIEC" hidden="1">"c13445"</definedName>
    <definedName name="IQ_FOREIGN_DEPOSITS_TOT_FFIEC" hidden="1">"c13486"</definedName>
    <definedName name="IQ_FOREIGN_DEPOSITS_TOTAL_DEPOSITS" hidden="1">"c15719"</definedName>
    <definedName name="IQ_FOREIGN_EXCHANGE" hidden="1">"c1376"</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FIEC" hidden="1">"c13125"</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OODWILL_FFIEC" hidden="1">"c12836"</definedName>
    <definedName name="IQ_GOODWILL_IMPAIRMENT_FFIEC" hidden="1">"c13025"</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ORIGIN_THOM" hidden="1">"c12609"</definedName>
    <definedName name="IQ_GROSS_MARGIN_DET_EST_THOM" hidden="1">"c12089"</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OME_CHECKS_FFIEC" hidden="1">"c13040"</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GROSS_LOANS_FFIEC" hidden="1">"c13411"</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UR_RECEIV" hidden="1">"c1600"</definedName>
    <definedName name="IQ_INSURANCE_REINSURANCE_UNDERWRITING_INCOME_FFIEC" hidden="1">"c13008"</definedName>
    <definedName name="IQ_INSURANCE_REV_OPERATING_INC_FFIEC" hidden="1">"c13387"</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UTI" hidden="1">"c592"</definedName>
    <definedName name="IQ_INT_EXPENSE_AVG_ASSET" hidden="1">"c15705"</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INC_AVG_ASSETS_FFIEC" hidden="1">"c13356"</definedName>
    <definedName name="IQ_INT_INC_BR" hidden="1">"c593"</definedName>
    <definedName name="IQ_INT_INC_DUE_DEPOSITORY_INSTITUTIONS_FFIEC" hidden="1">"c12981"</definedName>
    <definedName name="IQ_INT_INC_EARNING_ASSETS_FFIEC" hidden="1">"c13375"</definedName>
    <definedName name="IQ_INT_INC_FED_FUNDS_SOLD_FFIEC" hidden="1">"c12987"</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DOM_FFIEC" hidden="1">"c12915"</definedName>
    <definedName name="IQ_LEASE_FINANCING_RECEIVABLES_QUARTERLY_AVG_FFIEC" hidden="1">"c15483"</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LEASE_RECEIV" hidden="1">"c657"</definedName>
    <definedName name="IQ_LOAN_LOSS" hidden="1">"c1386"</definedName>
    <definedName name="IQ_LOAN_LOSS_ALLOWANCE_NON_PERF_ASSETS_FFIEC" hidden="1">"c13912"</definedName>
    <definedName name="IQ_LOAN_LOSS_PROVISION_FOREIGN_FFIEC" hidden="1">"c15382"</definedName>
    <definedName name="IQ_LOAN_LOSSES_AVERAGE_LOANS_FFIEC" hidden="1">"c13350"</definedName>
    <definedName name="IQ_LOAN_SERVICE_REV" hidden="1">"c658"</definedName>
    <definedName name="IQ_LOANS_AGRICULTURAL_PROD_LL_REC_FFIEC" hidden="1">"c12886"</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INDIVIDUALS_FOREIGN_FFIEC" hidden="1">"c13480"</definedName>
    <definedName name="IQ_LOANS_LEASES_ASSETS_TOT_FFIEC" hidden="1">"c13437"</definedName>
    <definedName name="IQ_LOANS_LEASES_FAIR_VALUE_TOT_FFIEC" hidden="1">"c13209"</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CONSTRUCTION_TRADING_DOM_FFIEC" hidden="1">"c12925"</definedName>
    <definedName name="IQ_LOANS_SECURED_FARMLAND_TRADING_DOM_FFIEC" hidden="1">"c12926"</definedName>
    <definedName name="IQ_LOANS_SECURED_RE_DOM_QUARTERLY_AVG_FFIEC" hidden="1">"c13083"</definedName>
    <definedName name="IQ_LOANS_SECURED_RE_FFIEC" hidden="1">"c12820"</definedName>
    <definedName name="IQ_LOANS_SECURED_RE_LL_REC_FFIEC" hidden="1">"c12883"</definedName>
    <definedName name="IQ_LOANS_US_INST_CHARGE_OFFS_FFIEC" hidden="1">"c13175"</definedName>
    <definedName name="IQ_LOANS_US_INST_RECOV_FFIEC" hidden="1">"c13197"</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EST_CIQ" hidden="1">"c4986"</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EST_CIQ" hidden="1">"c4989"</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EST_CIQ" hidden="1">"c4990"</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MEDIAN_EST_CIQ" hidden="1">"c4991"</definedName>
    <definedName name="IQ_MAINT_CAPEX_NUM_EST" hidden="1">"c4463"</definedName>
    <definedName name="IQ_MAINT_CAPEX_NUM_EST_CIQ" hidden="1">"c5001"</definedName>
    <definedName name="IQ_MAINT_CAPEX_STDDEV_EST" hidden="1">"c4464"</definedName>
    <definedName name="IQ_MAINT_CAPEX_STDDEV_EST_CIQ" hidden="1">"c5002"</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DEBT_UNDER_CAPITAL_LEASES_FFIEC" hidden="1">"c15276"</definedName>
    <definedName name="IQ_MORTGAGE_SERV_RIGHTS" hidden="1">"c2242"</definedName>
    <definedName name="IQ_MORTGAGE_SERVICING_ASSETS_FFIEC" hidden="1">"c12838"</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40140.6680324074</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ORIGIN_THOM" hidden="1">"c12707"</definedName>
    <definedName name="IQ_NAV_DET_EST_THOM" hidden="1">"c12091"</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CIQ" hidden="1">"c12038"</definedName>
    <definedName name="IQ_NAV_SHARE_ACT_OR_EST_REUT" hidden="1">"c5623"</definedName>
    <definedName name="IQ_NAV_SHARE_DET_EST_ORIGIN" hidden="1">"c12585"</definedName>
    <definedName name="IQ_NAV_SHARE_DET_EST_ORIGIN_THOM" hidden="1">"c12611"</definedName>
    <definedName name="IQ_NAV_SHARE_EST" hidden="1">"c5609"</definedName>
    <definedName name="IQ_NAV_SHARE_EST_CIQ" hidden="1">"c12032"</definedName>
    <definedName name="IQ_NAV_SHARE_EST_REUT" hidden="1">"c5617"</definedName>
    <definedName name="IQ_NAV_SHARE_HIGH_EST" hidden="1">"c5612"</definedName>
    <definedName name="IQ_NAV_SHARE_HIGH_EST_CIQ" hidden="1">"c12035"</definedName>
    <definedName name="IQ_NAV_SHARE_HIGH_EST_REUT" hidden="1">"c5620"</definedName>
    <definedName name="IQ_NAV_SHARE_LOW_EST" hidden="1">"c5613"</definedName>
    <definedName name="IQ_NAV_SHARE_LOW_EST_CIQ" hidden="1">"c12036"</definedName>
    <definedName name="IQ_NAV_SHARE_LOW_EST_REUT" hidden="1">"c5621"</definedName>
    <definedName name="IQ_NAV_SHARE_MEDIAN_EST" hidden="1">"c5610"</definedName>
    <definedName name="IQ_NAV_SHARE_MEDIAN_EST_CIQ" hidden="1">"c12033"</definedName>
    <definedName name="IQ_NAV_SHARE_MEDIAN_EST_REUT" hidden="1">"c5618"</definedName>
    <definedName name="IQ_NAV_SHARE_NUM_EST" hidden="1">"c5614"</definedName>
    <definedName name="IQ_NAV_SHARE_NUM_EST_CIQ" hidden="1">"c12037"</definedName>
    <definedName name="IQ_NAV_SHARE_NUM_EST_REUT" hidden="1">"c5622"</definedName>
    <definedName name="IQ_NAV_SHARE_RE" hidden="1">"c16011"</definedName>
    <definedName name="IQ_NAV_SHARE_STDDEV_EST" hidden="1">"c5611"</definedName>
    <definedName name="IQ_NAV_SHARE_STDDEV_EST_CIQ" hidden="1">"c12034"</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 hidden="1">"c5070"</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CIQ" hidden="1">"c3814"</definedName>
    <definedName name="IQ_NET_DEBT_EST_REUT" hidden="1">"c3976"</definedName>
    <definedName name="IQ_NET_DEBT_EST_THOM" hidden="1">"c4027"</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CIQ" hidden="1">"c3816"</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CIQ" hidden="1">"c3817"</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CIQ" hidden="1">"c3815"</definedName>
    <definedName name="IQ_NET_DEBT_MEDIAN_EST_REUT" hidden="1">"c3977"</definedName>
    <definedName name="IQ_NET_DEBT_MEDIAN_EST_THOM" hidden="1">"c4028"</definedName>
    <definedName name="IQ_NET_DEBT_NUM_EST" hidden="1">"c3515"</definedName>
    <definedName name="IQ_NET_DEBT_NUM_EST_CIQ" hidden="1">"c3818"</definedName>
    <definedName name="IQ_NET_DEBT_NUM_EST_REUT" hidden="1">"c3980"</definedName>
    <definedName name="IQ_NET_DEBT_NUM_EST_THOM" hidden="1">"c4031"</definedName>
    <definedName name="IQ_NET_DEBT_STDDEV_EST" hidden="1">"c3516"</definedName>
    <definedName name="IQ_NET_DEBT_STDDEV_EST_CIQ" hidden="1">"c3819"</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TOTAL_DEPOSITS" hidden="1">"c779"</definedName>
    <definedName name="IQ_NET_LOSSES" hidden="1">"c15873"</definedName>
    <definedName name="IQ_NET_NONINTEREST_INC_EXP_INTERNATIONAL_OPS_FFIEC" hidden="1">"c15387"</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 hidden="1">"c5065"</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ORIGIN" hidden="1">"c12587"</definedName>
    <definedName name="IQ_NI_DET_EST_ORIGIN_THOM" hidden="1">"c12613"</definedName>
    <definedName name="IQ_NI_DET_EST_THOM" hidden="1">"c12093"</definedName>
    <definedName name="IQ_NI_EST" hidden="1">"c1716"</definedName>
    <definedName name="IQ_NI_EST_CIQ" hidden="1">"c4702"</definedName>
    <definedName name="IQ_NI_EST_REUT" hidden="1">"c5368"</definedName>
    <definedName name="IQ_NI_EST_THOM" hidden="1">"c5126"</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EST" hidden="1">"c1723"</definedName>
    <definedName name="IQ_NI_GW_EST_CIQ" hidden="1">"c4709"</definedName>
    <definedName name="IQ_NI_GW_EST_REUT" hidden="1">"c5375"</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CIQ" hidden="1">"c4711"</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CIQ" hidden="1">"c4712"</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CIQ" hidden="1">"c4710"</definedName>
    <definedName name="IQ_NI_GW_MEDIAN_EST_REUT" hidden="1">"c5376"</definedName>
    <definedName name="IQ_NI_GW_NUM_EST" hidden="1">"c1727"</definedName>
    <definedName name="IQ_NI_GW_NUM_EST_CIQ" hidden="1">"c4713"</definedName>
    <definedName name="IQ_NI_GW_NUM_EST_REUT" hidden="1">"c5379"</definedName>
    <definedName name="IQ_NI_GW_STDDEV_EST" hidden="1">"c1728"</definedName>
    <definedName name="IQ_NI_GW_STDDEV_EST_CIQ" hidden="1">"c4714"</definedName>
    <definedName name="IQ_NI_GW_STDDEV_EST_REUT" hidden="1">"c5380"</definedName>
    <definedName name="IQ_NI_HIGH_EST" hidden="1">"c1718"</definedName>
    <definedName name="IQ_NI_HIGH_EST_CIQ" hidden="1">"c4704"</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CIQ" hidden="1">"c4705"</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CIQ" hidden="1">"c4703"</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CIQ" hidden="1">"c4706"</definedName>
    <definedName name="IQ_NI_NUM_EST_REUT" hidden="1">"c5372"</definedName>
    <definedName name="IQ_NI_NUM_EST_THOM" hidden="1">"c5130"</definedName>
    <definedName name="IQ_NI_REPORTED_DET_EST_ORIGIN" hidden="1">"c12588"</definedName>
    <definedName name="IQ_NI_REPORTED_EST" hidden="1">"c1730"</definedName>
    <definedName name="IQ_NI_REPORTED_EST_CIQ" hidden="1">"c4716"</definedName>
    <definedName name="IQ_NI_REPORTED_EST_REUT" hidden="1">"c5382"</definedName>
    <definedName name="IQ_NI_REPORTED_HIGH_EST" hidden="1">"c1732"</definedName>
    <definedName name="IQ_NI_REPORTED_HIGH_EST_CIQ" hidden="1">"c4718"</definedName>
    <definedName name="IQ_NI_REPORTED_HIGH_EST_REUT" hidden="1">"c5384"</definedName>
    <definedName name="IQ_NI_REPORTED_LOW_EST" hidden="1">"c1733"</definedName>
    <definedName name="IQ_NI_REPORTED_LOW_EST_CIQ" hidden="1">"c4719"</definedName>
    <definedName name="IQ_NI_REPORTED_LOW_EST_REUT" hidden="1">"c5385"</definedName>
    <definedName name="IQ_NI_REPORTED_MEDIAN_EST" hidden="1">"c1731"</definedName>
    <definedName name="IQ_NI_REPORTED_MEDIAN_EST_CIQ" hidden="1">"c4717"</definedName>
    <definedName name="IQ_NI_REPORTED_MEDIAN_EST_REUT" hidden="1">"c5383"</definedName>
    <definedName name="IQ_NI_REPORTED_NUM_EST" hidden="1">"c1734"</definedName>
    <definedName name="IQ_NI_REPORTED_NUM_EST_CIQ" hidden="1">"c4720"</definedName>
    <definedName name="IQ_NI_REPORTED_NUM_EST_REUT" hidden="1">"c5386"</definedName>
    <definedName name="IQ_NI_REPORTED_STDDEV_EST" hidden="1">"c1735"</definedName>
    <definedName name="IQ_NI_REPORTED_STDDEV_EST_CIQ" hidden="1">"c4721"</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EST_CIQ" hidden="1">"c5011"</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EST" hidden="1">"c4477"</definedName>
    <definedName name="IQ_NI_SBC_GW_EST_CIQ" hidden="1">"c5015"</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EST_CIQ" hidden="1">"c5018"</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EST_CIQ" hidden="1">"c5019"</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MEDIAN_EST_CIQ" hidden="1">"c5020"</definedName>
    <definedName name="IQ_NI_SBC_GW_NUM_EST" hidden="1">"c4483"</definedName>
    <definedName name="IQ_NI_SBC_GW_NUM_EST_CIQ" hidden="1">"c5021"</definedName>
    <definedName name="IQ_NI_SBC_GW_STDDEV_EST" hidden="1">"c4484"</definedName>
    <definedName name="IQ_NI_SBC_GW_STDDEV_EST_CIQ" hidden="1">"c5022"</definedName>
    <definedName name="IQ_NI_SBC_HIGH_EST" hidden="1">"c4486"</definedName>
    <definedName name="IQ_NI_SBC_HIGH_EST_CIQ" hidden="1">"c5024"</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EST_CIQ" hidden="1">"c5025"</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MEDIAN_EST_CIQ" hidden="1">"c5026"</definedName>
    <definedName name="IQ_NI_SBC_NUM_EST" hidden="1">"c4489"</definedName>
    <definedName name="IQ_NI_SBC_NUM_EST_CIQ" hidden="1">"c5027"</definedName>
    <definedName name="IQ_NI_SBC_STDDEV_EST" hidden="1">"c4490"</definedName>
    <definedName name="IQ_NI_SBC_STDDEV_EST_CIQ" hidden="1">"c5028"</definedName>
    <definedName name="IQ_NI_SFAS" hidden="1">"c795"</definedName>
    <definedName name="IQ_NI_STDDEV_EST" hidden="1">"c1721"</definedName>
    <definedName name="IQ_NI_STDDEV_EST_CIQ" hidden="1">"c4707"</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CASH_INCOME_AMORT_CLOSED_END_LOANS_FFIEC" hidden="1">"c13078"</definedName>
    <definedName name="IQ_NONCASH_PENSION_EXP" hidden="1">"c3000"</definedName>
    <definedName name="IQ_NONCORE_ASSETS_TOT_FFIEC" hidden="1">"c13443"</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CASH_FFIEC" hidden="1">"c12774"</definedName>
    <definedName name="IQ_NONINTEREST_INC_FOREIGN_FFIEC" hidden="1">"c15376"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T_DERIVATIVES_BENEFICIARY_FFIEC" hidden="1">"c13118"</definedName>
    <definedName name="IQ_NOTIONAL_AMT_DERIVATIVES_GUARANTOR_FFIEC" hidden="1">"c13111"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CIQ" hidden="1">"c12019"</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CIQ" hidden="1">"c12010"</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CIQ" hidden="1">"c12012"</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CIQ" hidden="1">"c12013"</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CIQ" hidden="1">"c12011"</definedName>
    <definedName name="IQ_OPER_INC_MEDIAN_EST_REUT" hidden="1">"c5341"</definedName>
    <definedName name="IQ_OPER_INC_MEDIAN_EST_THOM" hidden="1">"c5113"</definedName>
    <definedName name="IQ_OPER_INC_NUM_EST" hidden="1">"c1692"</definedName>
    <definedName name="IQ_OPER_INC_NUM_EST_CIQ" hidden="1">"c12014"</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CIQ" hidden="1">"c12015"</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FFIEC" hidden="1">"c12831"</definedName>
    <definedName name="IQ_OREO_FOREIGN_FFIEC" hidden="1">"c15273"</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DUE_30_89_FFIEC" hidden="1">"c13275"</definedName>
    <definedName name="IQ_OTHER_LOANS_DUE_90_FFIEC" hidden="1">"c13301"</definedName>
    <definedName name="IQ_OTHER_LOANS_FFIEC" hidden="1">"c12825"</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L_REC_DOM_FFIEC" hidden="1">"c12914"</definedName>
    <definedName name="IQ_OTHER_LOANS_NON_ACCRUAL_FFIEC" hidden="1">"c13327"</definedName>
    <definedName name="IQ_OTHER_LOANS_RISK_BASED_FFIEC" hidden="1">"c13435"</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FIEC" hidden="1">"c13027"</definedName>
    <definedName name="IQ_OTHER_NON_INT_EXP_TOTAL" hidden="1">"c954"</definedName>
    <definedName name="IQ_OTHER_NON_INT_INC" hidden="1">"c955"</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UNDRAWN" hidden="1">"c2522"</definedName>
    <definedName name="IQ_OTHER_UNITS" hidden="1">"c8772"</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S_ACCEPTANCES_FFIEC" hidden="1">"c13254"</definedName>
    <definedName name="IQ_PARTNERSHIP_INC_RE" hidden="1">"c12039"</definedName>
    <definedName name="IQ_PASS_THROUGH_FNMA_GNMA_TRADING_FFIEC" hidden="1">"c12816"</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CIQ" hidden="1">"c15236"</definedName>
    <definedName name="IQ_PBV_FWD_REUT" hidden="1">"c15238"</definedName>
    <definedName name="IQ_PBV_FWD_THOM" hidden="1">"c15237"</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CIQ" hidden="1">"c3755"</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CIQ" hidden="1">"c3756"</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CIQ" hidden="1">"c3752"</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CIQ" hidden="1">"c3753"</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CIQ" hidden="1">"c3754"</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CIQ" hidden="1">"c3750"</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CIQ" hidden="1">"c3751"</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CIQ" hidden="1">"c3793"</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CIQ" hidden="1">"c3762"</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CIQ" hidden="1">"c3763"</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CIQ" hidden="1">"c3759"</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CIQ" hidden="1">"c3760"</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CIQ" hidden="1">"c3761"</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CIQ" hidden="1">"c3757"</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CIQ" hidden="1">"c3758"</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CIQ" hidden="1">"c3794"</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SHARE_12MONTHS" hidden="1">"c1828"</definedName>
    <definedName name="IQ_PERCENT_CHANGE_EST_FFO_SHARE_12MONTHS_CIQ" hidden="1">"c3769"</definedName>
    <definedName name="IQ_PERCENT_CHANGE_EST_FFO_SHARE_12MONTHS_REUT" hidden="1">"c3938"</definedName>
    <definedName name="IQ_PERCENT_CHANGE_EST_FFO_SHARE_12MONTHS_THOM" hidden="1">"c5248"</definedName>
    <definedName name="IQ_PERCENT_CHANGE_EST_FFO_SHARE_18MONTHS" hidden="1">"c1829"</definedName>
    <definedName name="IQ_PERCENT_CHANGE_EST_FFO_SHARE_18MONTHS_CIQ" hidden="1">"c3770"</definedName>
    <definedName name="IQ_PERCENT_CHANGE_EST_FFO_SHARE_18MONTHS_REUT" hidden="1">"c3939"</definedName>
    <definedName name="IQ_PERCENT_CHANGE_EST_FFO_SHARE_18MONTHS_THOM" hidden="1">"c5249"</definedName>
    <definedName name="IQ_PERCENT_CHANGE_EST_FFO_SHARE_3MONTHS" hidden="1">"c1825"</definedName>
    <definedName name="IQ_PERCENT_CHANGE_EST_FFO_SHARE_3MONTHS_CIQ" hidden="1">"c3766"</definedName>
    <definedName name="IQ_PERCENT_CHANGE_EST_FFO_SHARE_3MONTHS_REUT" hidden="1">"c3935"</definedName>
    <definedName name="IQ_PERCENT_CHANGE_EST_FFO_SHARE_3MONTHS_THOM" hidden="1">"c5245"</definedName>
    <definedName name="IQ_PERCENT_CHANGE_EST_FFO_SHARE_6MONTHS" hidden="1">"c1826"</definedName>
    <definedName name="IQ_PERCENT_CHANGE_EST_FFO_SHARE_6MONTHS_CIQ" hidden="1">"c3767"</definedName>
    <definedName name="IQ_PERCENT_CHANGE_EST_FFO_SHARE_6MONTHS_REUT" hidden="1">"c3936"</definedName>
    <definedName name="IQ_PERCENT_CHANGE_EST_FFO_SHARE_6MONTHS_THOM" hidden="1">"c5246"</definedName>
    <definedName name="IQ_PERCENT_CHANGE_EST_FFO_SHARE_9MONTHS" hidden="1">"c1827"</definedName>
    <definedName name="IQ_PERCENT_CHANGE_EST_FFO_SHARE_9MONTHS_CIQ" hidden="1">"c3768"</definedName>
    <definedName name="IQ_PERCENT_CHANGE_EST_FFO_SHARE_9MONTHS_REUT" hidden="1">"c3937"</definedName>
    <definedName name="IQ_PERCENT_CHANGE_EST_FFO_SHARE_9MONTHS_THOM" hidden="1">"c5247"</definedName>
    <definedName name="IQ_PERCENT_CHANGE_EST_FFO_SHARE_DAY" hidden="1">"c1822"</definedName>
    <definedName name="IQ_PERCENT_CHANGE_EST_FFO_SHARE_DAY_CIQ" hidden="1">"c3764"</definedName>
    <definedName name="IQ_PERCENT_CHANGE_EST_FFO_SHARE_DAY_REUT" hidden="1">"c3933"</definedName>
    <definedName name="IQ_PERCENT_CHANGE_EST_FFO_SHARE_DAY_THOM" hidden="1">"c5243"</definedName>
    <definedName name="IQ_PERCENT_CHANGE_EST_FFO_SHARE_MONTH" hidden="1">"c1824"</definedName>
    <definedName name="IQ_PERCENT_CHANGE_EST_FFO_SHARE_MONTH_CIQ" hidden="1">"c3765"</definedName>
    <definedName name="IQ_PERCENT_CHANGE_EST_FFO_SHARE_MONTH_REUT" hidden="1">"c3934"</definedName>
    <definedName name="IQ_PERCENT_CHANGE_EST_FFO_SHARE_MONTH_THOM" hidden="1">"c5244"</definedName>
    <definedName name="IQ_PERCENT_CHANGE_EST_FFO_SHARE_WEEK" hidden="1">"c1823"</definedName>
    <definedName name="IQ_PERCENT_CHANGE_EST_FFO_SHARE_WEEK_CIQ" hidden="1">"c3795"</definedName>
    <definedName name="IQ_PERCENT_CHANGE_EST_FFO_SHARE_WEEK_REUT" hidden="1">"c3964"</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 hidden="1">"c5064"</definedName>
    <definedName name="IQ_PRE_TAX_ACT_OR_EST_REUT" hidden="1">"c5467"</definedName>
    <definedName name="IQ_PRE_TAX_ACT_OR_EST_THOM" hidden="1">"c5305"</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LIST" hidden="1">"c13506"</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EST" hidden="1">"c1702"</definedName>
    <definedName name="IQ_PRETAX_GW_INC_EST_CIQ" hidden="1">"c4688"</definedName>
    <definedName name="IQ_PRETAX_GW_INC_EST_REUT" hidden="1">"c5354"</definedName>
    <definedName name="IQ_PRETAX_GW_INC_HIGH_EST" hidden="1">"c1704"</definedName>
    <definedName name="IQ_PRETAX_GW_INC_HIGH_EST_CIQ" hidden="1">"c4690"</definedName>
    <definedName name="IQ_PRETAX_GW_INC_HIGH_EST_REUT" hidden="1">"c5356"</definedName>
    <definedName name="IQ_PRETAX_GW_INC_LOW_EST" hidden="1">"c1705"</definedName>
    <definedName name="IQ_PRETAX_GW_INC_LOW_EST_CIQ" hidden="1">"c4691"</definedName>
    <definedName name="IQ_PRETAX_GW_INC_LOW_EST_REUT" hidden="1">"c5357"</definedName>
    <definedName name="IQ_PRETAX_GW_INC_MEDIAN_EST" hidden="1">"c1703"</definedName>
    <definedName name="IQ_PRETAX_GW_INC_MEDIAN_EST_CIQ" hidden="1">"c4689"</definedName>
    <definedName name="IQ_PRETAX_GW_INC_MEDIAN_EST_REUT" hidden="1">"c5355"</definedName>
    <definedName name="IQ_PRETAX_GW_INC_NUM_EST" hidden="1">"c1706"</definedName>
    <definedName name="IQ_PRETAX_GW_INC_NUM_EST_CIQ" hidden="1">"c4692"</definedName>
    <definedName name="IQ_PRETAX_GW_INC_NUM_EST_REUT" hidden="1">"c5358"</definedName>
    <definedName name="IQ_PRETAX_GW_INC_STDDEV_EST" hidden="1">"c1707"</definedName>
    <definedName name="IQ_PRETAX_GW_INC_STDDEV_EST_CIQ" hidden="1">"c4693"</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CIQ" hidden="1">"c4681"</definedName>
    <definedName name="IQ_PRETAX_INC_EST_REUT" hidden="1">"c5347"</definedName>
    <definedName name="IQ_PRETAX_INC_EST_THOM" hidden="1">"c5119"</definedName>
    <definedName name="IQ_PRETAX_INC_HIGH_EST" hidden="1">"c1697"</definedName>
    <definedName name="IQ_PRETAX_INC_HIGH_EST_CIQ" hidden="1">"c4683"</definedName>
    <definedName name="IQ_PRETAX_INC_HIGH_EST_REUT" hidden="1">"c5349"</definedName>
    <definedName name="IQ_PRETAX_INC_HIGH_EST_THOM" hidden="1">"c5121"</definedName>
    <definedName name="IQ_PRETAX_INC_LOW_EST" hidden="1">"c1698"</definedName>
    <definedName name="IQ_PRETAX_INC_LOW_EST_CIQ" hidden="1">"c4684"</definedName>
    <definedName name="IQ_PRETAX_INC_LOW_EST_REUT" hidden="1">"c5350"</definedName>
    <definedName name="IQ_PRETAX_INC_LOW_EST_THOM" hidden="1">"c5122"</definedName>
    <definedName name="IQ_PRETAX_INC_MEDIAN_EST" hidden="1">"c1696"</definedName>
    <definedName name="IQ_PRETAX_INC_MEDIAN_EST_CIQ" hidden="1">"c4682"</definedName>
    <definedName name="IQ_PRETAX_INC_MEDIAN_EST_REUT" hidden="1">"c5348"</definedName>
    <definedName name="IQ_PRETAX_INC_MEDIAN_EST_THOM" hidden="1">"c5120"</definedName>
    <definedName name="IQ_PRETAX_INC_NUM_EST" hidden="1">"c1699"</definedName>
    <definedName name="IQ_PRETAX_INC_NUM_EST_CIQ" hidden="1">"c4685"</definedName>
    <definedName name="IQ_PRETAX_INC_NUM_EST_REUT" hidden="1">"c5351"</definedName>
    <definedName name="IQ_PRETAX_INC_NUM_EST_THOM" hidden="1">"c5123"</definedName>
    <definedName name="IQ_PRETAX_INC_STDDEV_EST" hidden="1">"c1700"</definedName>
    <definedName name="IQ_PRETAX_INC_STDDEV_EST_CIQ" hidden="1">"c4686"</definedName>
    <definedName name="IQ_PRETAX_INC_STDDEV_EST_REUT" hidden="1">"c5352"</definedName>
    <definedName name="IQ_PRETAX_INC_STDDEV_EST_THOM" hidden="1">"c5124"</definedName>
    <definedName name="IQ_PRETAX_OPERATING_INC_AVG_ASSETS_FFIEC" hidden="1">"c13365"</definedName>
    <definedName name="IQ_PRETAX_REPORT_INC_EST" hidden="1">"c1709"</definedName>
    <definedName name="IQ_PRETAX_REPORT_INC_EST_CIQ" hidden="1">"c4695"</definedName>
    <definedName name="IQ_PRETAX_REPORT_INC_EST_REUT" hidden="1">"c5361"</definedName>
    <definedName name="IQ_PRETAX_REPORT_INC_HIGH_EST" hidden="1">"c1711"</definedName>
    <definedName name="IQ_PRETAX_REPORT_INC_HIGH_EST_CIQ" hidden="1">"c4697"</definedName>
    <definedName name="IQ_PRETAX_REPORT_INC_HIGH_EST_REUT" hidden="1">"c5363"</definedName>
    <definedName name="IQ_PRETAX_REPORT_INC_LOW_EST" hidden="1">"c1712"</definedName>
    <definedName name="IQ_PRETAX_REPORT_INC_LOW_EST_CIQ" hidden="1">"c4698"</definedName>
    <definedName name="IQ_PRETAX_REPORT_INC_LOW_EST_REUT" hidden="1">"c5364"</definedName>
    <definedName name="IQ_PRETAX_REPORT_INC_MEDIAN_EST" hidden="1">"c1710"</definedName>
    <definedName name="IQ_PRETAX_REPORT_INC_MEDIAN_EST_CIQ" hidden="1">"c4696"</definedName>
    <definedName name="IQ_PRETAX_REPORT_INC_MEDIAN_EST_REUT" hidden="1">"c5362"</definedName>
    <definedName name="IQ_PRETAX_REPORT_INC_NUM_EST" hidden="1">"c1713"</definedName>
    <definedName name="IQ_PRETAX_REPORT_INC_NUM_EST_CIQ" hidden="1">"c4699"</definedName>
    <definedName name="IQ_PRETAX_REPORT_INC_NUM_EST_REUT" hidden="1">"c5365"</definedName>
    <definedName name="IQ_PRETAX_REPORT_INC_STDDEV_EST" hidden="1">"c1714"</definedName>
    <definedName name="IQ_PRETAX_REPORT_INC_STDDEV_EST_CIQ" hidden="1">"c4700"</definedName>
    <definedName name="IQ_PRETAX_REPORT_INC_STDDEV_EST_REUT" hidden="1">"c5366"</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CIQ" hidden="1">"c4046"</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 hidden="1">"c5030"</definedName>
    <definedName name="IQ_PRICE_VOLATILITY_HIGH" hidden="1">"c4493"</definedName>
    <definedName name="IQ_PRICE_VOLATILITY_HIGH_CIQ" hidden="1">"c5031"</definedName>
    <definedName name="IQ_PRICE_VOLATILITY_LOW" hidden="1">"c4494"</definedName>
    <definedName name="IQ_PRICE_VOLATILITY_LOW_CIQ" hidden="1">"c5032"</definedName>
    <definedName name="IQ_PRICE_VOLATILITY_MEDIAN" hidden="1">"c4495"</definedName>
    <definedName name="IQ_PRICE_VOLATILITY_MEDIAN_CIQ" hidden="1">"c5033"</definedName>
    <definedName name="IQ_PRICE_VOLATILITY_NUM" hidden="1">"c4496"</definedName>
    <definedName name="IQ_PRICE_VOLATILITY_NUM_CIQ" hidden="1">"c5034"</definedName>
    <definedName name="IQ_PRICE_VOLATILITY_STDDEV" hidden="1">"c4497"</definedName>
    <definedName name="IQ_PRICE_VOLATILITY_STDDEV_CIQ" hidden="1">"c5035"</definedName>
    <definedName name="IQ_PRICEDATE" hidden="1">"c1069"</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TREASURY_FFIEC" hidden="1">"c12966"</definedName>
    <definedName name="IQ_PURCHASED_COAL" hidden="1">"c15934"</definedName>
    <definedName name="IQ_PURCHASED_CREDIT_RELS_SERVICING_ASSETS_FFIEC" hidden="1">"c12839"</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IGN_FFIEC" hidden="1">"c13479"</definedName>
    <definedName name="IQ_RE_GAIN_LOSS_SALE_ASSETS" hidden="1">"c8751"</definedName>
    <definedName name="IQ_RE_LOANS_1_4_GROSS_LOANS_FFIEC" hidden="1">"c13397"</definedName>
    <definedName name="IQ_RE_LOANS_DOM_QUARTERLY_AVG_FFIEC" hidden="1">"c15476"</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AVG_LOANS_FFIEC" hidden="1">"c13476"</definedName>
    <definedName name="IQ_RECURRING_PROFIT_ACT_OR_EST" hidden="1">"c4507"</definedName>
    <definedName name="IQ_RECURRING_PROFIT_ACT_OR_EST_CIQ" hidden="1">"c5045"</definedName>
    <definedName name="IQ_RECURRING_PROFIT_EST" hidden="1">"c4499"</definedName>
    <definedName name="IQ_RECURRING_PROFIT_EST_CIQ" hidden="1">"c5037"</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EST_CIQ" hidden="1">"c5039"</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EST_CIQ" hidden="1">"c5040"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MEDIAN_EST_CIQ" hidden="1">"c5041"</definedName>
    <definedName name="IQ_RECURRING_PROFIT_NUM_EST" hidden="1">"c4504"</definedName>
    <definedName name="IQ_RECURRING_PROFIT_NUM_EST_CIQ" hidden="1">"c5042"</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EST_CIQ" hidden="1">"c5044"</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EST_CIQ" hidden="1">"c5048"</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EST_CIQ" hidden="1">"c5049"</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MEDIAN_EST_CIQ" hidden="1">"c5050"</definedName>
    <definedName name="IQ_RECURRING_PROFIT_SHARE_NUM_EST" hidden="1">"c4513"</definedName>
    <definedName name="IQ_RECURRING_PROFIT_SHARE_NUM_EST_CIQ" hidden="1">"c5051"</definedName>
    <definedName name="IQ_RECURRING_PROFIT_SHARE_STDDEV_EST" hidden="1">"c4514"</definedName>
    <definedName name="IQ_RECURRING_PROFIT_SHARE_STDDEV_EST_CIQ" hidden="1">"c5052"</definedName>
    <definedName name="IQ_RECURRING_PROFIT_STDDEV_EST" hidden="1">"c4516"</definedName>
    <definedName name="IQ_RECURRING_PROFIT_STDDEV_EST_CIQ" hidden="1">"c5054"</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CIQ" hidden="1">"c12020"</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CIQ" hidden="1">"c3828"</definedName>
    <definedName name="IQ_RETURN_ASSETS_EST_REUT" hidden="1">"c3990"</definedName>
    <definedName name="IQ_RETURN_ASSETS_EST_THOM" hidden="1">"c4034"</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CIQ" hidden="1">"c3830"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CIQ" hidden="1">"c3831"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CIQ" hidden="1">"c3829"</definedName>
    <definedName name="IQ_RETURN_ASSETS_MEDIAN_EST_REUT" hidden="1">"c3991"</definedName>
    <definedName name="IQ_RETURN_ASSETS_MEDIAN_EST_THOM" hidden="1">"c4035"</definedName>
    <definedName name="IQ_RETURN_ASSETS_NUM_EST" hidden="1">"c3527"</definedName>
    <definedName name="IQ_RETURN_ASSETS_NUM_EST_CIQ" hidden="1">"c3832"</definedName>
    <definedName name="IQ_RETURN_ASSETS_NUM_EST_REUT" hidden="1">"c3994"</definedName>
    <definedName name="IQ_RETURN_ASSETS_NUM_EST_THOM" hidden="1">"c4038"</definedName>
    <definedName name="IQ_RETURN_ASSETS_STDDEV_EST" hidden="1">"c3528"</definedName>
    <definedName name="IQ_RETURN_ASSETS_STDDEV_EST_CIQ" hidden="1">"c3833"</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CIQ" hidden="1">"c12021"</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CIQ" hidden="1">"c3821"</definedName>
    <definedName name="IQ_RETURN_EQUITY_EST_REUT" hidden="1">"c3983"</definedName>
    <definedName name="IQ_RETURN_EQUITY_EST_THOM" hidden="1">"c5479"</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CIQ" hidden="1">"c3823"</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CIQ" hidden="1">"c3824"</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CIQ" hidden="1">"c3822"</definedName>
    <definedName name="IQ_RETURN_EQUITY_MEDIAN_EST_REUT" hidden="1">"c3984"</definedName>
    <definedName name="IQ_RETURN_EQUITY_MEDIAN_EST_THOM" hidden="1">"c5282"</definedName>
    <definedName name="IQ_RETURN_EQUITY_NUM_EST" hidden="1">"c3533"</definedName>
    <definedName name="IQ_RETURN_EQUITY_NUM_EST_CIQ" hidden="1">"c3825"</definedName>
    <definedName name="IQ_RETURN_EQUITY_NUM_EST_REUT" hidden="1">"c3987"</definedName>
    <definedName name="IQ_RETURN_EQUITY_NUM_EST_THOM" hidden="1">"c5285"</definedName>
    <definedName name="IQ_RETURN_EQUITY_STDDEV_EST" hidden="1">"c3534"</definedName>
    <definedName name="IQ_RETURN_EQUITY_STDDEV_EST_CIQ" hidden="1">"c3826"</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40213.8404861111</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E_COMMON_GROSS_FFIEC" hidden="1">"c12963"</definedName>
    <definedName name="IQ_SALE_CONVERSION_ACQUISITION_NET_COMMON_FFIEC" hidden="1">"c15351"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DEBT" hidden="1">"c2546"</definedName>
    <definedName name="IQ_SECURED_DEBT_PCT" hidden="1">"c2547"</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MULTI_RES_LL_REC_DOM_FFIEC" hidden="1">"c12905"</definedName>
    <definedName name="IQ_SECURITIES_HELD_MATURITY_FFIEC" hidden="1">"c12777"</definedName>
    <definedName name="IQ_SECURITIES_ISSUED_US_FFIEC" hidden="1">"c12781"</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POLI_SUBD_US_NON_TRANS_ACCTS_FFIEC" hidden="1">"c15324"</definedName>
    <definedName name="IQ_STATES_POLI_SUBD_US_TRANS_ACCTS_FFIEC" hidden="1">"c15316"</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ST_CIQ" hidden="1">"c5073"</definedName>
    <definedName name="IQ_STOCK_BASED_EXPLORE_DRILL" hidden="1">"c13851"</definedName>
    <definedName name="IQ_STOCK_BASED_GA" hidden="1">"c2993"</definedName>
    <definedName name="IQ_STOCK_BASED_HIGH_EST" hidden="1">"c4521"</definedName>
    <definedName name="IQ_STOCK_BASED_HIGH_EST_CIQ" hidden="1">"c5074"</definedName>
    <definedName name="IQ_STOCK_BASED_LOW_EST" hidden="1">"c4522"</definedName>
    <definedName name="IQ_STOCK_BASED_LOW_EST_CIQ" hidden="1">"c5075"</definedName>
    <definedName name="IQ_STOCK_BASED_MEDIAN_EST" hidden="1">"c4523"</definedName>
    <definedName name="IQ_STOCK_BASED_MEDIAN_EST_CIQ" hidden="1">"c5076"</definedName>
    <definedName name="IQ_STOCK_BASED_NUM_EST" hidden="1">"c4524"</definedName>
    <definedName name="IQ_STOCK_BASED_NUM_EST_CIQ" hidden="1">"c5077"</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STDDEV_EST_CIQ" hidden="1">"c5078"</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CIQ" hidden="1">"c4047"</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CIQ" hidden="1">"c5079"</definedName>
    <definedName name="IQ_TEV_EST_THOM" hidden="1">"c5529"</definedName>
    <definedName name="IQ_TEV_HIGH_EST" hidden="1">"c4527"</definedName>
    <definedName name="IQ_TEV_HIGH_EST_CIQ" hidden="1">"c5080"</definedName>
    <definedName name="IQ_TEV_HIGH_EST_THOM" hidden="1">"c5530"</definedName>
    <definedName name="IQ_TEV_LOW_EST" hidden="1">"c4528"</definedName>
    <definedName name="IQ_TEV_LOW_EST_CIQ" hidden="1">"c5081"</definedName>
    <definedName name="IQ_TEV_LOW_EST_THOM" hidden="1">"c5531"</definedName>
    <definedName name="IQ_TEV_MEDIAN_EST" hidden="1">"c4529"</definedName>
    <definedName name="IQ_TEV_MEDIAN_EST_CIQ" hidden="1">"c5082"</definedName>
    <definedName name="IQ_TEV_MEDIAN_EST_THOM" hidden="1">"c5532"</definedName>
    <definedName name="IQ_TEV_NUM_EST" hidden="1">"c4530"</definedName>
    <definedName name="IQ_TEV_NUM_EST_CIQ" hidden="1">"c5083"</definedName>
    <definedName name="IQ_TEV_NUM_EST_THOM" hidden="1">"c5533"</definedName>
    <definedName name="IQ_TEV_STDDEV_EST" hidden="1">"c4531"</definedName>
    <definedName name="IQ_TEV_STDDEV_EST_CIQ" hidden="1">"c5084"</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MORE_100K_OTHER_INSTITUTIONS_FFIEC" hidden="1">"c12954"</definedName>
    <definedName name="IQ_TIME_DEPOSITS_MORE_100K_TOT_DEPOSITS_FFIEC" hidden="1">"c13906"</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ST_CIQ" hidden="1">"c5085"</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EST_CIQ" hidden="1">"c5087"</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EST_CIQ" hidden="1">"c5088"</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MEDIAN_EST_CIQ" hidden="1">"c5089"</definedName>
    <definedName name="IQ_TOTAL_DEBT_NON_CURRENT" hidden="1">"c6191"</definedName>
    <definedName name="IQ_TOTAL_DEBT_NUM_EST" hidden="1">"c4537"</definedName>
    <definedName name="IQ_TOTAL_DEBT_NUM_EST_CIQ" hidden="1">"c5090"</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BT_STDDEV_EST_CIQ" hidden="1">"c5091"</definedName>
    <definedName name="IQ_TOTAL_DEPOSITS" hidden="1">"c1265"</definedName>
    <definedName name="IQ_TOTAL_DEPOSITS_DOM_FFIEC" hidden="1">"c15313"</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FIEC" hidden="1">"c13162"</definedName>
    <definedName name="IQ_TOTAL_RISK_WEIGHTED_ASSETS_FFIEC" hidden="1">"c13858"</definedName>
    <definedName name="IQ_TOTAL_ROOMS" hidden="1">"c8789"</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ASSETS_FAIR_VALUE_TOT_FFIEC" hidden="1">"c13210"</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maxvar" localSheetId="0">[1]assump!$B$7</definedName>
    <definedName name="maxvar" localSheetId="15">[2]assump!$B$7</definedName>
    <definedName name="maxvar" localSheetId="16">[2]assump!$B$7</definedName>
    <definedName name="maxvar" localSheetId="17">[2]assump!$B$7</definedName>
    <definedName name="maxvar" localSheetId="2">#REF!</definedName>
    <definedName name="maxvar">#REF!</definedName>
    <definedName name="minvar" localSheetId="0">[1]assump!$B$6</definedName>
    <definedName name="minvar" localSheetId="15">[2]assump!$B$6</definedName>
    <definedName name="minvar" localSheetId="16">[2]assump!$B$6</definedName>
    <definedName name="minvar" localSheetId="17">[2]assump!$B$6</definedName>
    <definedName name="minvar" localSheetId="2">#REF!</definedName>
    <definedName name="minvar">#REF!</definedName>
    <definedName name="_xlnm.Print_Area" localSheetId="0">'1'!$A$1:$J$24</definedName>
    <definedName name="_xlnm.Print_Area" localSheetId="9">'10'!$A$1:$AA$55</definedName>
    <definedName name="_xlnm.Print_Area" localSheetId="11">'11'!$A$2:$AA$58</definedName>
    <definedName name="_xlnm.Print_Area" localSheetId="12">'12'!$A$1:$AA$55</definedName>
    <definedName name="_xlnm.Print_Area" localSheetId="13">'13'!$A$2:$Z$61</definedName>
    <definedName name="_xlnm.Print_Area" localSheetId="14">'14'!$A$1:$AB$38</definedName>
    <definedName name="_xlnm.Print_Area" localSheetId="15">'15'!$A$1:$T$71</definedName>
    <definedName name="_xlnm.Print_Area" localSheetId="16">'16'!$A$1:$X$75</definedName>
    <definedName name="_xlnm.Print_Area" localSheetId="17">'17'!$A$1:$W$69</definedName>
    <definedName name="_xlnm.Print_Area" localSheetId="18">'18'!$A$1:$S$43</definedName>
    <definedName name="_xlnm.Print_Area" localSheetId="1">'2'!$A$1:$L$66</definedName>
    <definedName name="_xlnm.Print_Area" localSheetId="2">'3'!$A$1:$O$39</definedName>
    <definedName name="_xlnm.Print_Area" localSheetId="3">'4'!$A$1:$P$66</definedName>
    <definedName name="_xlnm.Print_Area" localSheetId="4">'5'!$A$1:$X$69</definedName>
    <definedName name="_xlnm.Print_Area" localSheetId="5">'6'!$A$1:$Z$62</definedName>
    <definedName name="_xlnm.Print_Area" localSheetId="6">'7'!$A$1:$AA$55</definedName>
    <definedName name="_xlnm.Print_Area" localSheetId="7">'8'!$A$1:$AB$38</definedName>
    <definedName name="_xlnm.Print_Area" localSheetId="8">'9'!$A$1:$AA$58</definedName>
    <definedName name="_xlnm.Print_Titles" localSheetId="11">'11'!$1:$2</definedName>
    <definedName name="_xlnm.Print_Titles" localSheetId="12">'12'!$1:$2</definedName>
    <definedName name="_xlnm.Print_Titles" localSheetId="13">'13'!$1:$2</definedName>
    <definedName name="_xlnm.Print_Titles" localSheetId="5">'6'!$1:$2</definedName>
    <definedName name="Segment_Operating_Results">'14'!$A$3:$Z$28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1" i="296" l="1"/>
  <c r="L21" i="296"/>
  <c r="K21" i="296"/>
  <c r="J21" i="296"/>
  <c r="I21" i="296"/>
  <c r="H21" i="296"/>
  <c r="N20" i="296"/>
  <c r="U5" i="293" l="1"/>
  <c r="T5" i="293"/>
  <c r="P4" i="293"/>
  <c r="U5" i="292" l="1"/>
  <c r="T5" i="292"/>
  <c r="P4" i="292"/>
  <c r="P3" i="234" l="1"/>
  <c r="U4" i="6"/>
  <c r="T4" i="6"/>
  <c r="B20" i="55"/>
  <c r="P3" i="6"/>
  <c r="P3" i="228"/>
  <c r="P3" i="5"/>
  <c r="P3" i="35"/>
  <c r="P5" i="2"/>
  <c r="U4" i="234"/>
  <c r="T4" i="234"/>
  <c r="U4" i="228"/>
  <c r="T4" i="228"/>
  <c r="U4" i="5"/>
  <c r="T4" i="5"/>
  <c r="U4" i="35"/>
  <c r="T4" i="35"/>
  <c r="U6" i="2"/>
  <c r="T6" i="2"/>
  <c r="P3" i="4"/>
</calcChain>
</file>

<file path=xl/sharedStrings.xml><?xml version="1.0" encoding="utf-8"?>
<sst xmlns="http://schemas.openxmlformats.org/spreadsheetml/2006/main" count="1153" uniqueCount="476">
  <si>
    <t>Client asset values, beginning of period ($mills)</t>
  </si>
  <si>
    <t>Client asset values, end of period</t>
  </si>
  <si>
    <t>Term life face amount in force, beginning of period</t>
  </si>
  <si>
    <t>Term life face amount in force, end of period</t>
  </si>
  <si>
    <t>Allocated net investment income</t>
  </si>
  <si>
    <t>(Dollars in thousands, except as noted)</t>
  </si>
  <si>
    <t>Financial Analysis</t>
  </si>
  <si>
    <t>(Dollars in millions)</t>
  </si>
  <si>
    <t>Deferred policy acquisition costs</t>
  </si>
  <si>
    <t>Other policy liabilities</t>
  </si>
  <si>
    <t>(Dollars in thousands, except per-share data)</t>
  </si>
  <si>
    <t>A.M. Best</t>
  </si>
  <si>
    <t>Total revenues</t>
  </si>
  <si>
    <t>Other commissions and fees</t>
  </si>
  <si>
    <t>Sales-based</t>
  </si>
  <si>
    <t>Asset-based</t>
  </si>
  <si>
    <t>Account-based</t>
  </si>
  <si>
    <t>Other sales commissions</t>
  </si>
  <si>
    <t>Terminated term life face amount</t>
  </si>
  <si>
    <t>Issued term life policies</t>
  </si>
  <si>
    <t>Total product sales</t>
  </si>
  <si>
    <t>Net flows</t>
  </si>
  <si>
    <t>Term Life</t>
  </si>
  <si>
    <t>Revenues:</t>
  </si>
  <si>
    <t>Direct premiums</t>
  </si>
  <si>
    <t>Ceded premiums</t>
  </si>
  <si>
    <t>Net premiums</t>
  </si>
  <si>
    <t>Net investment income</t>
  </si>
  <si>
    <t>Benefits and expenses:</t>
  </si>
  <si>
    <t>Benefits and claims</t>
  </si>
  <si>
    <t>Insurance commissions</t>
  </si>
  <si>
    <t>Insurance expenses</t>
  </si>
  <si>
    <t>Sales commissions</t>
  </si>
  <si>
    <t>Other operating expenses</t>
  </si>
  <si>
    <t>Income taxes</t>
  </si>
  <si>
    <t>Due from reinsurers</t>
  </si>
  <si>
    <t>Other assets</t>
  </si>
  <si>
    <t>Separate account assets</t>
  </si>
  <si>
    <t>Liabilities:</t>
  </si>
  <si>
    <t>Future policy benefits</t>
  </si>
  <si>
    <t>Other liabilities</t>
  </si>
  <si>
    <t>Separate account liabilities</t>
  </si>
  <si>
    <t>Paid-in capital</t>
  </si>
  <si>
    <t>Retained earnings</t>
  </si>
  <si>
    <t>Key Statistics</t>
  </si>
  <si>
    <t>Total</t>
  </si>
  <si>
    <t>Supplemental Financial Information</t>
  </si>
  <si>
    <t>(Dollars in thousands)</t>
  </si>
  <si>
    <t>Below Investment Grade</t>
  </si>
  <si>
    <t>AAA</t>
  </si>
  <si>
    <t>AA</t>
  </si>
  <si>
    <t>A</t>
  </si>
  <si>
    <t>BBB</t>
  </si>
  <si>
    <t>Recruits</t>
  </si>
  <si>
    <t>Inflows</t>
  </si>
  <si>
    <t>Commissions and fees:</t>
  </si>
  <si>
    <t>Sales commissions:</t>
  </si>
  <si>
    <t>Assets:</t>
  </si>
  <si>
    <t>Commission costs deferred</t>
  </si>
  <si>
    <t>General expenses deferred</t>
  </si>
  <si>
    <t>Corporate &amp; Other Distributed Products</t>
  </si>
  <si>
    <t>S&amp;P</t>
  </si>
  <si>
    <t>A+</t>
  </si>
  <si>
    <t>&lt; 1 Yr.</t>
  </si>
  <si>
    <t>1-2 Yrs.</t>
  </si>
  <si>
    <t>&gt; 10 Yrs.</t>
  </si>
  <si>
    <t>A-</t>
  </si>
  <si>
    <t>AA-</t>
  </si>
  <si>
    <t>Interest expense</t>
  </si>
  <si>
    <t>Annualized Return on Equity</t>
  </si>
  <si>
    <t>Other, net</t>
  </si>
  <si>
    <t>Amortization of deferred policy acquisition costs</t>
  </si>
  <si>
    <t>nm</t>
  </si>
  <si>
    <t>Statement of Income</t>
  </si>
  <si>
    <t>Income before income taxes</t>
  </si>
  <si>
    <t>Capital Structure</t>
  </si>
  <si>
    <t>Foreign currency impact, net</t>
  </si>
  <si>
    <t>(1)</t>
  </si>
  <si>
    <t>(2)</t>
  </si>
  <si>
    <t>(3)</t>
  </si>
  <si>
    <t>Cumulative translation adjustment</t>
  </si>
  <si>
    <t>Segregated Funds</t>
  </si>
  <si>
    <t>2-5 Yrs.</t>
  </si>
  <si>
    <t>5-10 Yrs.</t>
  </si>
  <si>
    <t>NA</t>
  </si>
  <si>
    <t>(4)</t>
  </si>
  <si>
    <t>(5)</t>
  </si>
  <si>
    <t>Prepaid Legal Services</t>
  </si>
  <si>
    <t>Auto and Homeowners Insurance</t>
  </si>
  <si>
    <t>Treasury stock</t>
  </si>
  <si>
    <t>Net income</t>
  </si>
  <si>
    <t>Total assets</t>
  </si>
  <si>
    <t>Total liabilities</t>
  </si>
  <si>
    <t>Stockholders’ equity:</t>
  </si>
  <si>
    <t>Deferred Policy Acquisition Costs Rollforward</t>
  </si>
  <si>
    <t>Balance, beginning of period</t>
  </si>
  <si>
    <t>Balance, end of period</t>
  </si>
  <si>
    <t>Accumulated other comprehensive income (loss), net:</t>
  </si>
  <si>
    <t>Page</t>
  </si>
  <si>
    <t>Foreign currency impact and other, net</t>
  </si>
  <si>
    <t>Preface, definition of Non-GAAP financial measures  ……………………………………………………………………………………………………..</t>
  </si>
  <si>
    <t>Cash and invested assets to stockholders' equity</t>
  </si>
  <si>
    <t>Cash and invested assets to adjusted stockholders' equity</t>
  </si>
  <si>
    <t>Issued term life face amount</t>
  </si>
  <si>
    <t>Estimated annualized issued term life premium</t>
  </si>
  <si>
    <t>Premium from new policies</t>
  </si>
  <si>
    <t>Additions and increases in premium</t>
  </si>
  <si>
    <t>Total estimated annualized issued term life premium</t>
  </si>
  <si>
    <t>Investment &amp; Savings Products</t>
  </si>
  <si>
    <t>Investment &amp; Savings product sales</t>
  </si>
  <si>
    <t>YOY YTD</t>
  </si>
  <si>
    <t>Earnings per Share</t>
  </si>
  <si>
    <t>$
Change</t>
  </si>
  <si>
    <t>%
Change</t>
  </si>
  <si>
    <t>Total sales-based revenue generating product sales</t>
  </si>
  <si>
    <t>Net income used in computing diluted EPS</t>
  </si>
  <si>
    <t>Basic earnings per share:</t>
  </si>
  <si>
    <t>Basic earnings per share</t>
  </si>
  <si>
    <t>Diluted earnings per share:</t>
  </si>
  <si>
    <t>Diluted earnings per share</t>
  </si>
  <si>
    <t>Life-insurance licensed sales force, end of period</t>
  </si>
  <si>
    <t>Life-insurance licensed sales force, beginning of period</t>
  </si>
  <si>
    <t>New life-licensed representatives</t>
  </si>
  <si>
    <t>Non-renewal and terminated representatives</t>
  </si>
  <si>
    <t>Term life face amount in-force, beginning of period ($mills)</t>
  </si>
  <si>
    <t>Term life face amount in-force, end of period</t>
  </si>
  <si>
    <t>Net income used in computing basic EPS</t>
  </si>
  <si>
    <t>Shares used to calculate diluted EPS</t>
  </si>
  <si>
    <t>Five-year historical key statistics  ………………………………………………………………………………………………………………………….</t>
  </si>
  <si>
    <t>Investment portfolio  ……………………………………………………………………………………………………………………………………………..…………</t>
  </si>
  <si>
    <t>Statements of income  ……………………………………………………………………………………….…………………...………………………………..</t>
  </si>
  <si>
    <t>Financial results and other statistical data  ………………………………………………………………………………………………………….……..</t>
  </si>
  <si>
    <t>(6)</t>
  </si>
  <si>
    <t>Amortization of DAC</t>
  </si>
  <si>
    <t>Adjusted stockholders' equity per share</t>
  </si>
  <si>
    <t>Less income attributable to unvested participating securities</t>
  </si>
  <si>
    <t>Less operating income attributable to unvested participating securities</t>
  </si>
  <si>
    <t>Variable Annuities and other</t>
  </si>
  <si>
    <t>Investment &amp; Savings average client asset values</t>
  </si>
  <si>
    <t xml:space="preserve">        Term Life Insurance segment - financial results, key statistics, and financial analysis  ………………………………...…………………………</t>
  </si>
  <si>
    <t>Condensed balance sheets and reconciliation of balance sheet non-GAAP to GAAP financial measures……………………………………………………....</t>
  </si>
  <si>
    <t>Outstanding common shares exclude restricted stock units.</t>
  </si>
  <si>
    <t>Payable under securities lending</t>
  </si>
  <si>
    <t>Condensed Balance Sheets</t>
  </si>
  <si>
    <t>Weighted-average common shares and fully vested equity awards</t>
  </si>
  <si>
    <t>Holding Company Senior Debt Ratings</t>
  </si>
  <si>
    <t>Moody's</t>
  </si>
  <si>
    <t>a-</t>
  </si>
  <si>
    <t>Issued term life face amount (3)</t>
  </si>
  <si>
    <t>Financial Strength Ratings - Primerica Life Insurance Co</t>
  </si>
  <si>
    <t>Managed Accounts</t>
  </si>
  <si>
    <t>Indexed Annuities</t>
  </si>
  <si>
    <t>BBB+</t>
  </si>
  <si>
    <t>Adjusted Stockholders' Equity Rollforward</t>
  </si>
  <si>
    <t>Shareholder dividends</t>
  </si>
  <si>
    <t>Retirement of shares and warrants</t>
  </si>
  <si>
    <t>Net foreign currency translation adjustment</t>
  </si>
  <si>
    <t>Total Term Life Insurance - Financial Analysis</t>
  </si>
  <si>
    <t>Term Life direct premiums</t>
  </si>
  <si>
    <t>% of adjusted direct premiums</t>
  </si>
  <si>
    <t>Term Life adjusted direct premiums</t>
  </si>
  <si>
    <t>Term Life other ceded premiums</t>
  </si>
  <si>
    <t>Term Life ceded premiums</t>
  </si>
  <si>
    <t>Total direct premiums</t>
  </si>
  <si>
    <t>Direct Premiums</t>
  </si>
  <si>
    <t>(7)</t>
  </si>
  <si>
    <t>DAC amortization &amp; insurance commissions</t>
  </si>
  <si>
    <t>Surplus note</t>
  </si>
  <si>
    <t>Securities held to maturity</t>
  </si>
  <si>
    <t>Investments and cash excluding securities held to maturity</t>
  </si>
  <si>
    <t>Total investments and cash</t>
  </si>
  <si>
    <t>Debt-to-capital is that of the parent company only.  Capital in the debt-to-capital ratio includes stockholders' equity and the note payable.</t>
  </si>
  <si>
    <t>Annualized net flows as % of beginning of period asset values</t>
  </si>
  <si>
    <t>Canada Retail Mutual Funds</t>
  </si>
  <si>
    <t>Canada</t>
  </si>
  <si>
    <t>U.S. Retail Mutual Funds</t>
  </si>
  <si>
    <t>U.S.</t>
  </si>
  <si>
    <t xml:space="preserve">        Investment and Savings Products segment - financial results, financial analysis, and key statistics  ………………………………….……………………………..</t>
  </si>
  <si>
    <t>Fees paid based on client asset values (1)</t>
  </si>
  <si>
    <t>Total other operating expenses</t>
  </si>
  <si>
    <t>Sales-based net revenue as % of revenue-generating sales (3)</t>
  </si>
  <si>
    <t>Asset-based net revenue as % of average asset values (4)</t>
  </si>
  <si>
    <t>Total Canada product sales</t>
  </si>
  <si>
    <t>Total U.S. product sales</t>
  </si>
  <si>
    <t>Total Canada average client assets</t>
  </si>
  <si>
    <t>Total U.S. average client assets</t>
  </si>
  <si>
    <t>Total average client assets</t>
  </si>
  <si>
    <t>Premiums ceded to IPO coinsurers</t>
  </si>
  <si>
    <t>(8)</t>
  </si>
  <si>
    <t>Income Before Income Taxes by Segment</t>
  </si>
  <si>
    <t>Dilutive impact of contingently issuable shares</t>
  </si>
  <si>
    <t xml:space="preserve">Recordkeeping and custodial </t>
  </si>
  <si>
    <t xml:space="preserve">Recordkeeping only </t>
  </si>
  <si>
    <t>Fees paid based on fee-generating positions (2)</t>
  </si>
  <si>
    <t>Reconciliation from Term Life Direct Premiums to Term Life Adjusted Direct Premiums</t>
  </si>
  <si>
    <t>Less: Premiums ceded to IPO Coinsurers</t>
  </si>
  <si>
    <t>Reconciliation from Term Life Ceded Premiums to Term Life Other Ceded Premiums</t>
  </si>
  <si>
    <t>Reconciliation of statement of income GAAP to non-GAAP financial measures……………………………………………………………………………………</t>
  </si>
  <si>
    <t>Diluted adjusted operating income per share</t>
  </si>
  <si>
    <t>Basic adjusted operating income per share</t>
  </si>
  <si>
    <t>Reconciliation from Total Revenues to Adjusted Operating Revenues</t>
  </si>
  <si>
    <t>Adjusted operating revenues</t>
  </si>
  <si>
    <t>Reconciliation from Income Before Income Taxes to Adjusted Operating Income Before Income Taxes</t>
  </si>
  <si>
    <t>Adjusted operating income before income taxes</t>
  </si>
  <si>
    <t>Revenues</t>
  </si>
  <si>
    <t>Benefits and expenses</t>
  </si>
  <si>
    <t>Term Life Insurance Income Before Income Taxes</t>
  </si>
  <si>
    <t>Total Term Life income before income taxes</t>
  </si>
  <si>
    <t>Investment &amp; Savings Products Income Before Income Taxes</t>
  </si>
  <si>
    <t>Adjusted net operating income</t>
  </si>
  <si>
    <t>Share count reflects outstanding common shares, but excludes restricted stock units (RSUs).</t>
  </si>
  <si>
    <t>Reconciliation from Net Investment Income to Adjusted Net Investment Income</t>
  </si>
  <si>
    <t>Net Investment Income</t>
  </si>
  <si>
    <t>Adjusted net investment income</t>
  </si>
  <si>
    <t>Less: MTM investment adjustments</t>
  </si>
  <si>
    <t>Adjusted net operating income used in computing basic operating EPS</t>
  </si>
  <si>
    <t>Adjusted net operating income used in computing diluted operating EPS</t>
  </si>
  <si>
    <t>Adjusted net operating income return on adjusted stockholders' equity</t>
  </si>
  <si>
    <t>Premiums ceded to IPO coinsurers (1)</t>
  </si>
  <si>
    <t>Adjusted direct premiums (2)</t>
  </si>
  <si>
    <t>Benefits and claims, net (6)</t>
  </si>
  <si>
    <t>Insurance expenses, net (7)</t>
  </si>
  <si>
    <t>Term Life operating margin (8)</t>
  </si>
  <si>
    <t>Estimated annualized issued term life premium ($mills) (1):</t>
  </si>
  <si>
    <t>Estimated average annualized issued term life premium per policy (1)(2)</t>
  </si>
  <si>
    <t>Account-based net revenue per average fee generating position (5)(6)</t>
  </si>
  <si>
    <t>Outflows (1)</t>
  </si>
  <si>
    <t>Change in market value, net and other (2)</t>
  </si>
  <si>
    <t>In whole dollars.</t>
  </si>
  <si>
    <t>$/#
Change</t>
  </si>
  <si>
    <t xml:space="preserve">                  Total revenues</t>
  </si>
  <si>
    <t xml:space="preserve">                  Total benefits and expenses</t>
  </si>
  <si>
    <t xml:space="preserve"> Income before income taxes</t>
  </si>
  <si>
    <t>A1</t>
  </si>
  <si>
    <t>Baa1</t>
  </si>
  <si>
    <r>
      <t>Sales-based</t>
    </r>
    <r>
      <rPr>
        <sz val="11"/>
        <color indexed="8"/>
        <rFont val="Arial"/>
        <family val="2"/>
      </rPr>
      <t xml:space="preserve"> - revenues or commission expenses relating to the sales of mutual funds and variable annuities.</t>
    </r>
  </si>
  <si>
    <r>
      <t>Asset-based</t>
    </r>
    <r>
      <rPr>
        <sz val="11"/>
        <color indexed="8"/>
        <rFont val="Arial"/>
        <family val="2"/>
      </rPr>
      <t xml:space="preserve"> - revenues or commission expenses relating to the value of assets in client accounts for which we earn ongoing service, distribution, and other fees.</t>
    </r>
  </si>
  <si>
    <r>
      <t>Account-based</t>
    </r>
    <r>
      <rPr>
        <sz val="11"/>
        <color indexed="8"/>
        <rFont val="Arial"/>
        <family val="2"/>
      </rPr>
      <t xml:space="preserve">  - revenues relating to the fee generating client accounts we administer.</t>
    </r>
  </si>
  <si>
    <r>
      <t>Adjusted direct premiums</t>
    </r>
    <r>
      <rPr>
        <sz val="11"/>
        <color indexed="8"/>
        <rFont val="Arial"/>
        <family val="2"/>
      </rPr>
      <t xml:space="preserve"> - direct premiums net of premiums ceded to IPO coinsurers.</t>
    </r>
  </si>
  <si>
    <r>
      <t>Other ceded premiums</t>
    </r>
    <r>
      <rPr>
        <sz val="11"/>
        <color indexed="8"/>
        <rFont val="Arial"/>
        <family val="2"/>
      </rPr>
      <t xml:space="preserve"> - premiums ceded to non-IPO coinsurers net of any applicable reimbursements from the IPO coinsurers.</t>
    </r>
  </si>
  <si>
    <r>
      <t>Premiums ceded to IPO coinsurers</t>
    </r>
    <r>
      <rPr>
        <sz val="11"/>
        <color indexed="8"/>
        <rFont val="Arial"/>
        <family val="2"/>
      </rPr>
      <t xml:space="preserve"> - premiums ceded to IPO coinsurers under the IPO coinsurance transactions excluding any reimbursements from the IPO coinsurers on previously existing reinsurance agreements.</t>
    </r>
  </si>
  <si>
    <r>
      <t>Benefits and claims, net</t>
    </r>
    <r>
      <rPr>
        <sz val="11"/>
        <color indexed="8"/>
        <rFont val="Arial"/>
        <family val="2"/>
      </rPr>
      <t xml:space="preserve"> - benefits &amp; claims net of other ceded premiums which are largely YRT. </t>
    </r>
  </si>
  <si>
    <r>
      <t>Insurance expenses, net</t>
    </r>
    <r>
      <rPr>
        <sz val="11"/>
        <color indexed="8"/>
        <rFont val="Arial"/>
        <family val="2"/>
      </rPr>
      <t xml:space="preserve"> - insurance expenses net of other, net revenues.</t>
    </r>
  </si>
  <si>
    <r>
      <rPr>
        <u/>
        <sz val="11"/>
        <color indexed="8"/>
        <rFont val="Arial"/>
        <family val="2"/>
      </rPr>
      <t xml:space="preserve">Term Life operating margin </t>
    </r>
    <r>
      <rPr>
        <sz val="11"/>
        <color indexed="8"/>
        <rFont val="Arial"/>
        <family val="2"/>
      </rPr>
      <t>- Term Life operating income before income taxes as a percentage of adjusted direct premiums.</t>
    </r>
  </si>
  <si>
    <r>
      <t>Issued term life face amount</t>
    </r>
    <r>
      <rPr>
        <sz val="11"/>
        <color indexed="8"/>
        <rFont val="Arial"/>
        <family val="2"/>
      </rPr>
      <t xml:space="preserve"> - includes face amount on issued term life policies, additional riders added to existing policies, and face increases under increasing benefit riders.</t>
    </r>
  </si>
  <si>
    <r>
      <t>Fees paid based on client asset values</t>
    </r>
    <r>
      <rPr>
        <sz val="11"/>
        <color indexed="8"/>
        <rFont val="Arial"/>
        <family val="2"/>
      </rPr>
      <t xml:space="preserve"> - administration fees on Canadian Segregated Funds and advisory fees on Managed Accounts that vary directly with client asset values.</t>
    </r>
  </si>
  <si>
    <r>
      <t>Fees paid based on fee-generating positions</t>
    </r>
    <r>
      <rPr>
        <sz val="11"/>
        <color indexed="8"/>
        <rFont val="Arial"/>
        <family val="2"/>
      </rPr>
      <t xml:space="preserve"> - recordkeeping fees that vary with the number of fee-generating positions.</t>
    </r>
  </si>
  <si>
    <r>
      <t>Asset-based net revenue</t>
    </r>
    <r>
      <rPr>
        <sz val="11"/>
        <color indexed="8"/>
        <rFont val="Arial"/>
        <family val="2"/>
      </rPr>
      <t xml:space="preserve"> - commission and fee revenue less administration and advisory fees paid to third-party providers and commissions paid to the sales force earned based on product account values including amortization of deferred acquisition costs for segregated funds.</t>
    </r>
  </si>
  <si>
    <r>
      <t>Account-based net revenue</t>
    </r>
    <r>
      <rPr>
        <sz val="11"/>
        <color indexed="8"/>
        <rFont val="Arial"/>
        <family val="2"/>
      </rPr>
      <t xml:space="preserve"> - fee revenue less recordkeeping fees paid to third-party providers based on fee-generating positions and certain direct general expenses.</t>
    </r>
  </si>
  <si>
    <r>
      <rPr>
        <u/>
        <sz val="11"/>
        <color indexed="8"/>
        <rFont val="Arial"/>
        <family val="2"/>
      </rPr>
      <t>Product sales</t>
    </r>
    <r>
      <rPr>
        <sz val="11"/>
        <color indexed="8"/>
        <rFont val="Arial"/>
        <family val="2"/>
      </rPr>
      <t xml:space="preserve"> ($mills)</t>
    </r>
  </si>
  <si>
    <r>
      <rPr>
        <u/>
        <sz val="11"/>
        <color indexed="8"/>
        <rFont val="Arial"/>
        <family val="2"/>
      </rPr>
      <t>Average client asset values</t>
    </r>
    <r>
      <rPr>
        <sz val="11"/>
        <color indexed="8"/>
        <rFont val="Arial"/>
        <family val="2"/>
      </rPr>
      <t xml:space="preserve"> ($mills)</t>
    </r>
  </si>
  <si>
    <r>
      <rPr>
        <u/>
        <sz val="11"/>
        <color indexed="8"/>
        <rFont val="Arial"/>
        <family val="2"/>
      </rPr>
      <t>Average number of fee-generating positions</t>
    </r>
    <r>
      <rPr>
        <sz val="11"/>
        <color indexed="8"/>
        <rFont val="Arial"/>
        <family val="2"/>
      </rPr>
      <t xml:space="preserve"> (thous) (3)</t>
    </r>
  </si>
  <si>
    <r>
      <t>Asset value outflows</t>
    </r>
    <r>
      <rPr>
        <sz val="11"/>
        <color indexed="8"/>
        <rFont val="Arial"/>
        <family val="2"/>
      </rPr>
      <t xml:space="preserve"> - include (a) redemptions of assets, (b) sales charges on the inflow sales figures, and (c) the net flow of money market funds sold and redeemed on the company's recordkeeping platform.  The redemptions of assets must be estimated for approximately 4% of account values as these figures are not readily available.  Actual redemptions as a percentage of account values for similar known account values are used to estimate the unknown redemption values.</t>
    </r>
  </si>
  <si>
    <r>
      <t>Change in market value, net</t>
    </r>
    <r>
      <rPr>
        <sz val="11"/>
        <color indexed="8"/>
        <rFont val="Arial"/>
        <family val="2"/>
      </rPr>
      <t xml:space="preserve"> - market value fluctuations net of fees and expenses.</t>
    </r>
  </si>
  <si>
    <r>
      <t>Fee generating positions</t>
    </r>
    <r>
      <rPr>
        <sz val="11"/>
        <color indexed="8"/>
        <rFont val="Arial"/>
        <family val="2"/>
      </rPr>
      <t xml:space="preserve"> - mutual fund positions for which we receive recordkeeping fees. An individual client account may include multiple mutual fund positions. We may also receive fees earned for custodial services that we provide to clients with retirement plan accounts that hold positions in these mutual funds. </t>
    </r>
  </si>
  <si>
    <r>
      <t>Estimated annualized issued term life premium</t>
    </r>
    <r>
      <rPr>
        <sz val="11"/>
        <color indexed="8"/>
        <rFont val="Arial"/>
        <family val="2"/>
      </rPr>
      <t xml:space="preserve"> - estimated as average premium per $1,000 of face amounts issued on new policies and additions (before free look returns) multiplied by actual face amount issued on new policies, rider additions and face amount increases.</t>
    </r>
  </si>
  <si>
    <r>
      <t>Sales-based net revenue</t>
    </r>
    <r>
      <rPr>
        <sz val="11"/>
        <color indexed="8"/>
        <rFont val="Arial"/>
        <family val="2"/>
      </rPr>
      <t xml:space="preserve"> - commission and fee revenue less commissions paid to the sales force based on product sales activity.</t>
    </r>
  </si>
  <si>
    <t>Segregated Funds and other</t>
  </si>
  <si>
    <t>Other ceded premiums (3)</t>
  </si>
  <si>
    <t>Post-IPO direct premiums (4)</t>
  </si>
  <si>
    <t>Pre-IPO direct premiums (5)</t>
  </si>
  <si>
    <t>% of Pre-IPO direct premiums</t>
  </si>
  <si>
    <r>
      <t>Post-IPO direct premiums</t>
    </r>
    <r>
      <rPr>
        <sz val="11"/>
        <color indexed="8"/>
        <rFont val="Arial"/>
        <family val="2"/>
      </rPr>
      <t xml:space="preserve"> - direct premiums not subject to the 2010 IPO coinsurance transactions.</t>
    </r>
  </si>
  <si>
    <r>
      <t>Pre-IPO direct premiums</t>
    </r>
    <r>
      <rPr>
        <sz val="11"/>
        <color indexed="8"/>
        <rFont val="Arial"/>
        <family val="2"/>
      </rPr>
      <t xml:space="preserve"> - direct premiums subject to the 2010 IPO coinsurance transactions.</t>
    </r>
  </si>
  <si>
    <t>Total stockholders' equity</t>
  </si>
  <si>
    <t>Adjusted stockholders’ equity</t>
  </si>
  <si>
    <t>Reconciliation of Total Stockholders' Equity to Adjusted Stockholders' Equity</t>
  </si>
  <si>
    <t>Net unrealized gains (losses)</t>
  </si>
  <si>
    <t>Less: Net unrealized gains (losses)</t>
  </si>
  <si>
    <t>Mortgage loans</t>
  </si>
  <si>
    <t>Closed U.S. Mortgage Volume (brokered)</t>
  </si>
  <si>
    <t>YTD 
2021</t>
  </si>
  <si>
    <t>Q1
2021</t>
  </si>
  <si>
    <t>Q2
2021</t>
  </si>
  <si>
    <t>Q3
2021</t>
  </si>
  <si>
    <t>Q4
2021</t>
  </si>
  <si>
    <t>Senior Health Income Before Income Taxes</t>
  </si>
  <si>
    <t>Financial Analysis and Key Statistics</t>
  </si>
  <si>
    <t>LTV / CAC multiple</t>
  </si>
  <si>
    <t xml:space="preserve">        Senior Health segment - financial results, financial analysis, and key statistics  ………………………………….……………………………..</t>
  </si>
  <si>
    <t>Segment operating results:</t>
  </si>
  <si>
    <r>
      <t xml:space="preserve">Sales-based </t>
    </r>
    <r>
      <rPr>
        <sz val="9"/>
        <color rgb="FF000000"/>
        <rFont val="Arial"/>
        <family val="2"/>
      </rPr>
      <t>(1)</t>
    </r>
  </si>
  <si>
    <r>
      <t xml:space="preserve">Asset-based </t>
    </r>
    <r>
      <rPr>
        <sz val="9"/>
        <color rgb="FF000000"/>
        <rFont val="Arial"/>
        <family val="2"/>
      </rPr>
      <t>(2)</t>
    </r>
  </si>
  <si>
    <r>
      <t xml:space="preserve">Account-based </t>
    </r>
    <r>
      <rPr>
        <sz val="9"/>
        <color rgb="FF000000"/>
        <rFont val="Arial"/>
        <family val="2"/>
      </rPr>
      <t>(3)</t>
    </r>
  </si>
  <si>
    <r>
      <t>Sales-based</t>
    </r>
    <r>
      <rPr>
        <sz val="9"/>
        <color rgb="FF000000"/>
        <rFont val="Arial"/>
        <family val="2"/>
      </rPr>
      <t xml:space="preserve"> (1)</t>
    </r>
  </si>
  <si>
    <t>Senior Health</t>
  </si>
  <si>
    <t>Corporate &amp; Other Distributed Products Income Before Income Taxes</t>
  </si>
  <si>
    <t>Net Income attributable to Primerica, Inc.</t>
  </si>
  <si>
    <t>Net income attributable to Primerica, Inc.</t>
  </si>
  <si>
    <t>Adjusted other operating expenses</t>
  </si>
  <si>
    <t>Reconciliation from Other Operating Expenses to Adjusted Other Operating Expenses</t>
  </si>
  <si>
    <t>Less: Noncontrolling interest before income taxes</t>
  </si>
  <si>
    <t>Less: Tax impact of reconciling items</t>
  </si>
  <si>
    <t>Net income attributable to Primerica, Inc. return on stockholders' equity</t>
  </si>
  <si>
    <t>Net income attributable to Primerica, Inc. return on adjusted stockholders' equity</t>
  </si>
  <si>
    <t>Total liabilities, redeemable noncontrolling interest and stockholders' equity</t>
  </si>
  <si>
    <t>Debt obligations</t>
  </si>
  <si>
    <t>Adjusted benefits and expenses</t>
  </si>
  <si>
    <t>Less: e-TeleQuote transaction-related costs</t>
  </si>
  <si>
    <t>Goodwill</t>
  </si>
  <si>
    <t>Exclude: Amortization and depreciation</t>
  </si>
  <si>
    <t>EBITDA</t>
  </si>
  <si>
    <t>Senior Health EBITDA</t>
  </si>
  <si>
    <t>Total stockholders’ equity  (2)</t>
  </si>
  <si>
    <t>Common stock ($0.01 par value)  (1)</t>
  </si>
  <si>
    <t>Reflects the company's permanent stockholders' equity and does not include temporary stockholders' equity</t>
  </si>
  <si>
    <t>Average stockholders' equity (1)</t>
  </si>
  <si>
    <t>Average adjusted stockholders' equity  (1)</t>
  </si>
  <si>
    <t>Debt-to-capital (2)</t>
  </si>
  <si>
    <t>Debt-to-capital, excluding AOCI (2)</t>
  </si>
  <si>
    <t>Share count, end of period (3)</t>
  </si>
  <si>
    <t>Primerica  representatives Senior Health certified</t>
  </si>
  <si>
    <r>
      <t>Contract acquistion costs</t>
    </r>
    <r>
      <rPr>
        <sz val="9"/>
        <color rgb="FF000000"/>
        <rFont val="Arial"/>
        <family val="2"/>
      </rPr>
      <t xml:space="preserve"> (4)</t>
    </r>
  </si>
  <si>
    <t>Senior Health submitted policies sourced by Primerica representatives</t>
  </si>
  <si>
    <r>
      <t>Senior Health submitted policies</t>
    </r>
    <r>
      <rPr>
        <sz val="11"/>
        <color rgb="FF000000"/>
        <rFont val="Arial"/>
        <family val="2"/>
      </rPr>
      <t xml:space="preserve"> - represents the number of completed applications that, with respect to each such application, the applicant has authorized us to submit to the health insurance carrier. The applicant may need to take additional actions, including providing subsequent information before the application is reviewed by the health insurance carrier.</t>
    </r>
  </si>
  <si>
    <t xml:space="preserve">        Corporate &amp; Other Distributed Products segment - financial results  ………………………………….………………………………..........</t>
  </si>
  <si>
    <t>Adjusted operating benefits and expenses</t>
  </si>
  <si>
    <t>Adjusted operating income before income taxes attributable to Primerica, Inc.</t>
  </si>
  <si>
    <t xml:space="preserve">Reconciliation from Net Income to Adjusted Net Operating Income </t>
  </si>
  <si>
    <r>
      <t>Senior Health approved policies</t>
    </r>
    <r>
      <rPr>
        <sz val="11"/>
        <color rgb="FF000000"/>
        <rFont val="Arial"/>
        <family val="2"/>
      </rPr>
      <t xml:space="preserve"> - represent an estimate of submitted policies approved by health insurance carriers during the indicated period. Not all approved policies will go in force</t>
    </r>
  </si>
  <si>
    <t>Less: Equity comp for awards exchanged during acquistion</t>
  </si>
  <si>
    <t>Reconciliation from C&amp;O Income Before Income Taxes to C&amp;O Adjusted Operating Income Before Income Taxes</t>
  </si>
  <si>
    <r>
      <t xml:space="preserve">Commissions and fees </t>
    </r>
    <r>
      <rPr>
        <sz val="9"/>
        <color rgb="FF000000"/>
        <rFont val="Arial"/>
        <family val="2"/>
      </rPr>
      <t>(1)</t>
    </r>
  </si>
  <si>
    <r>
      <t>Other, net</t>
    </r>
    <r>
      <rPr>
        <sz val="9"/>
        <color rgb="FF000000"/>
        <rFont val="Arial"/>
        <family val="2"/>
      </rPr>
      <t xml:space="preserve"> (2)</t>
    </r>
  </si>
  <si>
    <r>
      <t xml:space="preserve">Contract acquisition costs </t>
    </r>
    <r>
      <rPr>
        <sz val="9"/>
        <color rgb="FF000000"/>
        <rFont val="Arial"/>
        <family val="2"/>
      </rPr>
      <t>(3)</t>
    </r>
  </si>
  <si>
    <r>
      <t>Senior Health submitted policies</t>
    </r>
    <r>
      <rPr>
        <sz val="9"/>
        <color rgb="FF000000"/>
        <rFont val="Arial"/>
        <family val="2"/>
      </rPr>
      <t xml:space="preserve"> (5)</t>
    </r>
  </si>
  <si>
    <r>
      <t>Senior Health approved policies</t>
    </r>
    <r>
      <rPr>
        <sz val="9"/>
        <color rgb="FF000000"/>
        <rFont val="Arial"/>
        <family val="2"/>
      </rPr>
      <t xml:space="preserve"> (6)</t>
    </r>
  </si>
  <si>
    <r>
      <t xml:space="preserve">LTV per approved policy </t>
    </r>
    <r>
      <rPr>
        <sz val="9"/>
        <color rgb="FF000000"/>
        <rFont val="Arial"/>
        <family val="2"/>
      </rPr>
      <t>(7)</t>
    </r>
  </si>
  <si>
    <r>
      <t>Contract acquisition costs (CAC)</t>
    </r>
    <r>
      <rPr>
        <sz val="11"/>
        <color rgb="FF000000"/>
        <rFont val="Arial"/>
        <family val="2"/>
      </rPr>
      <t xml:space="preserve"> - Includes direct marketing costs incurred to acquire leads through internal and external sources, including commissions paid to Primerica representatives, as well as ETQ agent compensation, training and licensing costs.  </t>
    </r>
  </si>
  <si>
    <r>
      <t>Adjusted EBITDA</t>
    </r>
    <r>
      <rPr>
        <sz val="11"/>
        <color rgb="FF000000"/>
        <rFont val="Arial"/>
        <family val="2"/>
      </rPr>
      <t xml:space="preserve"> - Earnings before interest, taxes, depreciation, amortization and certain adjustments for non-cash or non-recurring expenses including purchase accounting adjustments</t>
    </r>
  </si>
  <si>
    <t>Reconciliation from Senior Health Income Before Income Taxes to Senior Health Adjusted Operating Income Before Income Taxes</t>
  </si>
  <si>
    <r>
      <rPr>
        <sz val="11"/>
        <color rgb="FF000000"/>
        <rFont val="Arial"/>
        <family val="2"/>
      </rPr>
      <t>Commission revenue recognized based on the estimated Lifetime value (LTV) to be collected over the estimated life of an approved policy for the relevant period based on multiple factors, including but not limited to contracted commission rates, carrier mix, expected policy turnover, historical chargeback activity and applied constraints.</t>
    </r>
    <r>
      <rPr>
        <sz val="11"/>
        <color indexed="8"/>
        <rFont val="Arial"/>
        <family val="2"/>
      </rPr>
      <t xml:space="preserve">  Adjustments to revenue outside of LTV for approved policies from prior periods are recognized when our cash collections are different from the estimated constrained LTV’s which we refer to as tail revenue.</t>
    </r>
  </si>
  <si>
    <r>
      <t xml:space="preserve">CAC per approved policy </t>
    </r>
    <r>
      <rPr>
        <sz val="9"/>
        <color rgb="FF000000"/>
        <rFont val="Arial"/>
        <family val="2"/>
      </rPr>
      <t>(7</t>
    </r>
    <r>
      <rPr>
        <sz val="11"/>
        <color indexed="8"/>
        <rFont val="Arial"/>
        <family val="2"/>
      </rPr>
      <t>)</t>
    </r>
  </si>
  <si>
    <t>Non-controlling interest before income taxes</t>
  </si>
  <si>
    <r>
      <t xml:space="preserve">Adjusted EBITDA (Including non-controlling interest) </t>
    </r>
    <r>
      <rPr>
        <sz val="9"/>
        <color rgb="FF000000"/>
        <rFont val="Arial"/>
        <family val="2"/>
      </rPr>
      <t>(4)</t>
    </r>
  </si>
  <si>
    <t>Net income attributable to non-controlling interests</t>
  </si>
  <si>
    <t>na</t>
  </si>
  <si>
    <t>7-8</t>
  </si>
  <si>
    <t>9-10</t>
  </si>
  <si>
    <t>11-12</t>
  </si>
  <si>
    <t>15-17</t>
  </si>
  <si>
    <r>
      <t>Primarily r</t>
    </r>
    <r>
      <rPr>
        <sz val="11"/>
        <color rgb="FF000000"/>
        <rFont val="Arial"/>
        <family val="2"/>
      </rPr>
      <t>eflects marketing development revenues, which are non-commission revenues received from carriers to support marketing efforts and lead acquisition</t>
    </r>
  </si>
  <si>
    <r>
      <t>Contract acquisition costs (CAC)</t>
    </r>
    <r>
      <rPr>
        <sz val="11"/>
        <color rgb="FF000000"/>
        <rFont val="Arial"/>
        <family val="2"/>
      </rPr>
      <t xml:space="preserve"> - Includes direct marketing costs incurred to acquire Senior Health product leads through internal and external sources, including commissions paid to Primerica representatives, as well as ETQ agent compensation, training and licensing costs</t>
    </r>
  </si>
  <si>
    <t>Redeemable noncontrolling interest</t>
  </si>
  <si>
    <t>Less: Equity comp for awards exchanged during acquisition</t>
  </si>
  <si>
    <t>Less:  Amortization of intangibles</t>
  </si>
  <si>
    <t>Less:  Depreciation</t>
  </si>
  <si>
    <t>Less: Noncontrolling interest</t>
  </si>
  <si>
    <t>Adjusted operating income before income taxes including NCI</t>
  </si>
  <si>
    <t>Loss on extinguishment of debt</t>
  </si>
  <si>
    <t>Less: Loss on extinguishment of debt</t>
  </si>
  <si>
    <t>Investment (losses) gains</t>
  </si>
  <si>
    <t>Less: Investment gains/(losses)</t>
  </si>
  <si>
    <t>Goodwill impairment</t>
  </si>
  <si>
    <t>Less: Goodwill impairment</t>
  </si>
  <si>
    <t>This document may contain forward-looking statements and information.  Additional information and factors that could cause actual results to differ materially from any forward-looking statements or information in this document is available in our Form 10-K for the year ended December 31, 2021.</t>
  </si>
  <si>
    <t>Q1
2022</t>
  </si>
  <si>
    <t>Q2
2022</t>
  </si>
  <si>
    <t>YTD 
2022</t>
  </si>
  <si>
    <t>Second Quarter 2022</t>
  </si>
  <si>
    <t>YOY Q2</t>
  </si>
  <si>
    <t>As of or for the period ended June 30, 2022</t>
  </si>
  <si>
    <t>% of Total</t>
  </si>
  <si>
    <t>Avg</t>
  </si>
  <si>
    <t>Market</t>
  </si>
  <si>
    <t xml:space="preserve">Amortized  </t>
  </si>
  <si>
    <t xml:space="preserve">Unrealized </t>
  </si>
  <si>
    <t xml:space="preserve">Market </t>
  </si>
  <si>
    <t xml:space="preserve">Book </t>
  </si>
  <si>
    <t xml:space="preserve">Avg </t>
  </si>
  <si>
    <t xml:space="preserve"> Value</t>
  </si>
  <si>
    <t>Cost</t>
  </si>
  <si>
    <t>G/(L)</t>
  </si>
  <si>
    <t>Value</t>
  </si>
  <si>
    <t>Yield</t>
  </si>
  <si>
    <t>Rating</t>
  </si>
  <si>
    <t>Investment Portfolio by Asset Class</t>
  </si>
  <si>
    <t>Cash, Cash Equivalents, and Short Term</t>
  </si>
  <si>
    <t>Fixed Income:</t>
  </si>
  <si>
    <t>Total Fixed Income</t>
  </si>
  <si>
    <t>Equities and Other:</t>
  </si>
  <si>
    <t>Total Equities</t>
  </si>
  <si>
    <t>Total Invested Assets</t>
  </si>
  <si>
    <t>Public Corporate Portfolio by Sector</t>
  </si>
  <si>
    <t>Total Corporate portfolio</t>
  </si>
  <si>
    <t>Fixed-Maturity Securities - Effective Maturity</t>
  </si>
  <si>
    <t>Effective maturity</t>
  </si>
  <si>
    <t>Duration</t>
  </si>
  <si>
    <t>Fixed Income portfolio duration</t>
  </si>
  <si>
    <t>years</t>
  </si>
  <si>
    <t>Note:  Investment Portfolio pages in this Financial Supplement exclude the Held to Maturity asset on our balance sheet.</t>
  </si>
  <si>
    <t>Investment Portfolio Quality Ratings (1)</t>
  </si>
  <si>
    <t>Amortized  Cost</t>
  </si>
  <si>
    <r>
      <t>Total Fixed Income portfolio:</t>
    </r>
    <r>
      <rPr>
        <sz val="11"/>
        <color indexed="8"/>
        <rFont val="Arial"/>
        <family val="2"/>
      </rPr>
      <t xml:space="preserve"> </t>
    </r>
  </si>
  <si>
    <t>Public Corporate asset class:</t>
  </si>
  <si>
    <t>Private Placements asset class:</t>
  </si>
  <si>
    <t>Total Corporate</t>
  </si>
  <si>
    <t>Total Private</t>
  </si>
  <si>
    <t>CMBS asset class:</t>
  </si>
  <si>
    <t>Mortgage-Backed asset class:</t>
  </si>
  <si>
    <t>Total CMBS</t>
  </si>
  <si>
    <t>Total Mortgage-Backed</t>
  </si>
  <si>
    <t>Asset-Backed asset class:</t>
  </si>
  <si>
    <t>Treasury &amp; Government asset classes:</t>
  </si>
  <si>
    <t>Total Asset-Backed</t>
  </si>
  <si>
    <t>Total Treasury &amp; Government</t>
  </si>
  <si>
    <t>NAIC Designations</t>
  </si>
  <si>
    <r>
      <t>U.S. Insurer Fixed Income</t>
    </r>
    <r>
      <rPr>
        <sz val="9"/>
        <rFont val="Arial"/>
        <family val="2"/>
      </rPr>
      <t xml:space="preserve"> (2)</t>
    </r>
  </si>
  <si>
    <r>
      <t>Other</t>
    </r>
    <r>
      <rPr>
        <sz val="9"/>
        <rFont val="Arial"/>
        <family val="2"/>
      </rPr>
      <t xml:space="preserve"> (3)</t>
    </r>
  </si>
  <si>
    <t>Ratings method for split ratings: If by 2 NRSROs, use lower of the two; if by 3 or more NRSROs, use second lowest</t>
  </si>
  <si>
    <t>NAIC ratings for our U.S. insurance companies' fixed income portfolios</t>
  </si>
  <si>
    <t>Other consists of assets held by our non-life companies, Canadian insurance company, and unrated equities</t>
  </si>
  <si>
    <t>Q1 
2021</t>
  </si>
  <si>
    <t>Q2 
2021</t>
  </si>
  <si>
    <t>Q3 
2021</t>
  </si>
  <si>
    <t>Q4 
2021</t>
  </si>
  <si>
    <t>Q1 
2022</t>
  </si>
  <si>
    <t>Q2 
2022</t>
  </si>
  <si>
    <t>Net Investment Income by Source</t>
  </si>
  <si>
    <t>Fixed-maturity securities (available-for-sale)</t>
  </si>
  <si>
    <t>Fixed-maturity securities (held-to-maturity)</t>
  </si>
  <si>
    <t>Equity Securities</t>
  </si>
  <si>
    <t>Deposit asset underlying 10% reinsurance treaty</t>
  </si>
  <si>
    <t>Deposit asset - Mark to Market</t>
  </si>
  <si>
    <t>n/m</t>
  </si>
  <si>
    <t>Policy loans and other invested assets</t>
  </si>
  <si>
    <t>Cash &amp; cash equivalents</t>
  </si>
  <si>
    <t>Total investment income</t>
  </si>
  <si>
    <t>Investment expenses</t>
  </si>
  <si>
    <t>Interest Expense on Surplus Note</t>
  </si>
  <si>
    <t>Fixed income book yield, end of period</t>
  </si>
  <si>
    <t>New money yield</t>
  </si>
  <si>
    <t>% Pt
Change</t>
  </si>
  <si>
    <t>Fixed Income Portfolio Quality Ratings</t>
  </si>
  <si>
    <t>Average rating by amortized cost</t>
  </si>
  <si>
    <t>US$ denominated investments in issuers outside of the United States based on country of risk</t>
  </si>
  <si>
    <t>Emerging markets is as defined by MSCI, Inc. which include Chile, India, Peru, Poland and South Africa</t>
  </si>
  <si>
    <t>Dec 31,
2020</t>
  </si>
  <si>
    <t>Mar 31,
2021</t>
  </si>
  <si>
    <t>Jun 30,
2021</t>
  </si>
  <si>
    <t>Sep 30,
2021</t>
  </si>
  <si>
    <t>Dec 31,
2021</t>
  </si>
  <si>
    <t>Mar 31,
2022</t>
  </si>
  <si>
    <t>Jun 30,
2022</t>
  </si>
  <si>
    <t>Treasury</t>
  </si>
  <si>
    <t>Government</t>
  </si>
  <si>
    <t>Tax-Exempt Municipal</t>
  </si>
  <si>
    <t>Corporate</t>
  </si>
  <si>
    <t>Mortgage Backed</t>
  </si>
  <si>
    <t>Asset Backed</t>
  </si>
  <si>
    <t>Cmbs</t>
  </si>
  <si>
    <t>Private</t>
  </si>
  <si>
    <t>Redeemable Preferred</t>
  </si>
  <si>
    <t>Perpetual Preferred</t>
  </si>
  <si>
    <t>Common Stock</t>
  </si>
  <si>
    <t>Mutual Fund</t>
  </si>
  <si>
    <t>Derivatives</t>
  </si>
  <si>
    <t>Insurance</t>
  </si>
  <si>
    <t>Consumer Non Cyclical</t>
  </si>
  <si>
    <t>Energy</t>
  </si>
  <si>
    <t>Reits</t>
  </si>
  <si>
    <t>Banking</t>
  </si>
  <si>
    <t>Consumer Cyclical</t>
  </si>
  <si>
    <t>Technology</t>
  </si>
  <si>
    <t>Capital Goods</t>
  </si>
  <si>
    <t>Electric</t>
  </si>
  <si>
    <t>Transportation</t>
  </si>
  <si>
    <t>Basic Industry</t>
  </si>
  <si>
    <t>Finance Companies</t>
  </si>
  <si>
    <t>Brokerage</t>
  </si>
  <si>
    <t>Communications</t>
  </si>
  <si>
    <t>Financial Other</t>
  </si>
  <si>
    <t>Industrial Other</t>
  </si>
  <si>
    <t>Utility Other</t>
  </si>
  <si>
    <t>Natural Gas</t>
  </si>
  <si>
    <t>Owned No Guarantee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</si>
</sst>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41" formatCode="_(* #,##0_);_(* \(#,##0\);_(* &quot;-&quot;_);_(@_)"/>
    <numFmt numFmtId="44" formatCode="_(&quot;$&quot;* #,##0.00_);_(&quot;$&quot;* \(#,##0.00\);_(&quot;$&quot;* &quot;-&quot;??_);_(@_)"/>
    <numFmt numFmtId="43" formatCode="_(* #,##0.00_);_(* \(#,##0.00\);_(* &quot;-&quot;??_);_(@_)"/>
    <numFmt numFmtId="164" formatCode="#,##0\ \ \ ;[Red]\(#,##0\)\ \ ;\—\ \ \ \ "/>
    <numFmt numFmtId="165" formatCode="_(* #,##0.0_);_(* \(#,##0.0\);_(* &quot;-&quot;??_);_(@_)"/>
    <numFmt numFmtId="166" formatCode="[Black]0%"/>
    <numFmt numFmtId="167" formatCode="[Black]0.0%"/>
    <numFmt numFmtId="168" formatCode="_(* #,##0_);_(* \(#,##0\);_(* &quot;-&quot;??_);_(@_)"/>
    <numFmt numFmtId="169" formatCode="0.0%"/>
    <numFmt numFmtId="170" formatCode="#,##0.0\ \ \ ;[Red]\(#,##0.0\)\ \ ;\—\ \ \ \ "/>
    <numFmt numFmtId="171" formatCode="#,##0.00\ \ \ ;[Red]\(#,##0.00\)\ \ ;\—\ \ \ \ "/>
    <numFmt numFmtId="172" formatCode="0_);\(0\)"/>
    <numFmt numFmtId="173" formatCode="0.0%;\ \-0.0%;\ \—"/>
    <numFmt numFmtId="174" formatCode="0.00%;\ \-0.00%;\ \—"/>
    <numFmt numFmtId="175" formatCode="&quot;$&quot;* #,##0\ \ \ ;[Red]&quot;$&quot;* \(#,##0\)\ \ ;&quot;$&quot;* \—\ \ \ \ "/>
    <numFmt numFmtId="176" formatCode="&quot;$&quot;* #,##0\ \ \ ;[Red]&quot;$&quot;* \ \(#,##0\)\ \ ;&quot;$&quot;* \—\ \ \ \ "/>
    <numFmt numFmtId="177" formatCode="&quot;$&quot;* #,##0.0\ \ \ ;[Red]&quot;$&quot;* \(#,##0.0\)\ \ ;&quot;$&quot;* \—\ \ \ \ "/>
    <numFmt numFmtId="178" formatCode="&quot;$&quot;* #,##0.00\ \ \ ;[Red]&quot;$&quot;* \(#,##0.00\)\ \ ;&quot;$&quot;* \—\ \ \ \ "/>
    <numFmt numFmtId="179" formatCode="&quot;$&quot;* #,##0.0\ \ \ ;[Red]&quot;$&quot;* \ \(#,##0.0\)\ \ ;&quot;$&quot;* \—\ \ \ \ "/>
    <numFmt numFmtId="180" formatCode="&quot;$&quot;* #,##0.00\ \ \ ;[Red]&quot;$&quot;* \ \(#,##0.00\)\ \ ;&quot;$&quot;* \—\ \ \ \ "/>
    <numFmt numFmtId="181" formatCode="[Black]0.00%"/>
    <numFmt numFmtId="182" formatCode="0.0\x_);\(0.0\x\)"/>
    <numFmt numFmtId="183" formatCode="_(&quot;$&quot;* #,##0_);_(&quot;$&quot;* \(#,##0\);_(&quot;$&quot;* &quot;-&quot;??_);_(@_)"/>
    <numFmt numFmtId="184" formatCode="0.000%"/>
    <numFmt numFmtId="185" formatCode="General_)"/>
    <numFmt numFmtId="186" formatCode="0.0\ \x"/>
    <numFmt numFmtId="187" formatCode="_(* #,##0.0000_);_(* \(#,##0.0000\);_(* &quot;-&quot;??_);_(@_)"/>
    <numFmt numFmtId="188" formatCode="&quot;$&quot;* #,##0\ \ \ ;&quot;$&quot;* \(#,##0\)\ \ ;&quot;$&quot;* \—\ \ \ \ "/>
    <numFmt numFmtId="189" formatCode="#,##0\ \ \ ;\(#,##0\)\ \ ;\—\ \ \ \ "/>
    <numFmt numFmtId="190" formatCode="&quot;$&quot;* #,##0\ \ \ ;&quot;$&quot;* \ \(#,##0\)\ \ ;&quot;$&quot;* \—\ \ \ \ "/>
    <numFmt numFmtId="191" formatCode="&quot;$&quot;* #,##0.00\ \ \ ;&quot;$&quot;* \(#,##0.00\)\ \ ;&quot;$&quot;* \—\ \ \ \ "/>
    <numFmt numFmtId="192" formatCode="&quot;$&quot;* #,##0.0\ \ \ ;&quot;$&quot;* \(#,##0.0\)\ \ ;&quot;$&quot;* \—\ \ \ \ "/>
    <numFmt numFmtId="193" formatCode="#,##0.0\ \ \ ;\(#,##0.0\)\ \ ;\—\ \ \ \ "/>
    <numFmt numFmtId="194" formatCode="&quot;$&quot;* #,##0.0\ \ \ ;&quot;$&quot;* \ \(#,##0.0\)\ \ ;&quot;$&quot;* \—\ \ \ \ "/>
    <numFmt numFmtId="195" formatCode="#,##0\ \ \ ;\]\(#,##0\)\ \ ;\—\ \ \ \ "/>
    <numFmt numFmtId="196" formatCode="&quot;$&quot;* #,##0.00\ \ \ ;&quot;$&quot;* \ \(#,##0.00\)\ \ ;&quot;$&quot;* \—\ \ \ \ "/>
    <numFmt numFmtId="197" formatCode="0.0"/>
    <numFmt numFmtId="198" formatCode="&quot;$&quot;* #,##0\ \ \ ;\]&quot;$&quot;* \ \(#,##0\)\ \ ;&quot;$&quot;* \—\ \ \ \ "/>
    <numFmt numFmtId="199" formatCode="&quot;$&quot;* #,##0\ \ \ ;\$* \ \(#,##0\)\ \ ;&quot;$&quot;* \—\ \ \ \ "/>
  </numFmts>
  <fonts count="105" x14ac:knownFonts="1">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Times New Roman"/>
      <family val="1"/>
    </font>
    <font>
      <sz val="8"/>
      <name val="Arial"/>
      <family val="2"/>
    </font>
    <font>
      <sz val="30"/>
      <name val="Arial"/>
      <family val="2"/>
    </font>
    <font>
      <b/>
      <sz val="11"/>
      <name val="Arial"/>
      <family val="2"/>
    </font>
    <font>
      <sz val="11"/>
      <color indexed="8"/>
      <name val="Arial"/>
      <family val="2"/>
    </font>
    <font>
      <sz val="10"/>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indexed="8"/>
      <name val="Arial"/>
      <family val="2"/>
    </font>
    <font>
      <b/>
      <sz val="10"/>
      <name val="Arial"/>
      <family val="2"/>
    </font>
    <font>
      <sz val="10"/>
      <color indexed="12"/>
      <name val="Arial"/>
      <family val="2"/>
    </font>
    <font>
      <sz val="10"/>
      <color indexed="10"/>
      <name val="Arial"/>
      <family val="2"/>
    </font>
    <font>
      <sz val="14"/>
      <color indexed="8"/>
      <name val="Arial"/>
      <family val="2"/>
    </font>
    <font>
      <u/>
      <sz val="14"/>
      <color indexed="8"/>
      <name val="Arial"/>
      <family val="2"/>
    </font>
    <font>
      <sz val="8"/>
      <color indexed="10"/>
      <name val="Arial"/>
      <family val="2"/>
    </font>
    <font>
      <sz val="14"/>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10"/>
      <name val="Arial"/>
      <family val="2"/>
    </font>
    <font>
      <sz val="10"/>
      <name val="Arial"/>
      <family val="2"/>
    </font>
    <font>
      <sz val="10"/>
      <name val="Arial"/>
      <family val="2"/>
    </font>
    <font>
      <sz val="10"/>
      <name val="Tahoma"/>
      <family val="2"/>
    </font>
    <font>
      <sz val="10"/>
      <name val="Arial"/>
      <family val="2"/>
    </font>
    <font>
      <sz val="10"/>
      <name val="Arial"/>
      <family val="2"/>
    </font>
    <font>
      <sz val="10"/>
      <name val="Arial"/>
      <family val="2"/>
    </font>
    <font>
      <i/>
      <sz val="9"/>
      <name val="Arial"/>
      <family val="2"/>
    </font>
    <font>
      <b/>
      <sz val="8"/>
      <color indexed="12"/>
      <name val="Arial"/>
      <family val="2"/>
    </font>
    <font>
      <b/>
      <sz val="10"/>
      <color rgb="FF329664"/>
      <name val="Arial"/>
      <family val="2"/>
    </font>
    <font>
      <b/>
      <sz val="10"/>
      <color rgb="FF0000C0"/>
      <name val="Arial"/>
      <family val="2"/>
    </font>
    <font>
      <sz val="10"/>
      <color rgb="FFFF0000"/>
      <name val="Arial"/>
      <family val="2"/>
    </font>
    <font>
      <sz val="10"/>
      <name val="Arial"/>
      <family val="2"/>
    </font>
    <font>
      <sz val="10"/>
      <name val="Tahoma"/>
      <family val="2"/>
    </font>
    <font>
      <sz val="12"/>
      <name val="Helv"/>
    </font>
    <font>
      <sz val="10"/>
      <name val="Arial"/>
      <family val="2"/>
    </font>
    <font>
      <sz val="10"/>
      <name val="Tahoma"/>
      <family val="2"/>
    </font>
    <font>
      <b/>
      <sz val="10.5"/>
      <color rgb="FF165D81"/>
      <name val="Calibri"/>
      <family val="2"/>
    </font>
    <font>
      <b/>
      <sz val="10.5"/>
      <color theme="1" tint="0.24994659260841701"/>
      <name val="Calibri"/>
      <family val="2"/>
    </font>
    <font>
      <b/>
      <sz val="10.5"/>
      <color theme="4"/>
      <name val="Calibri"/>
      <family val="2"/>
    </font>
    <font>
      <b/>
      <sz val="10.5"/>
      <color theme="7"/>
      <name val="Calibri"/>
      <family val="2"/>
    </font>
    <font>
      <i/>
      <sz val="11"/>
      <name val="Arial"/>
      <family val="2"/>
    </font>
    <font>
      <b/>
      <sz val="11"/>
      <color indexed="9"/>
      <name val="Arial"/>
      <family val="2"/>
    </font>
    <font>
      <b/>
      <sz val="11"/>
      <color indexed="8"/>
      <name val="Arial"/>
      <family val="2"/>
    </font>
    <font>
      <sz val="11"/>
      <name val="Arial"/>
      <family val="2"/>
    </font>
    <font>
      <sz val="11"/>
      <color rgb="FF0000FF"/>
      <name val="Arial"/>
      <family val="2"/>
    </font>
    <font>
      <sz val="11"/>
      <color indexed="9"/>
      <name val="Arial"/>
      <family val="2"/>
    </font>
    <font>
      <sz val="11"/>
      <color indexed="10"/>
      <name val="Arial"/>
      <family val="2"/>
    </font>
    <font>
      <b/>
      <sz val="11"/>
      <color indexed="10"/>
      <name val="Arial"/>
      <family val="2"/>
    </font>
    <font>
      <u/>
      <sz val="11"/>
      <color indexed="8"/>
      <name val="Arial"/>
      <family val="2"/>
    </font>
    <font>
      <b/>
      <sz val="11"/>
      <color indexed="12"/>
      <name val="Arial"/>
      <family val="2"/>
    </font>
    <font>
      <sz val="11"/>
      <color theme="0"/>
      <name val="Arial"/>
      <family val="2"/>
    </font>
    <font>
      <i/>
      <sz val="11"/>
      <color indexed="9"/>
      <name val="Arial"/>
      <family val="2"/>
    </font>
    <font>
      <b/>
      <u/>
      <sz val="11"/>
      <name val="Arial"/>
      <family val="2"/>
    </font>
    <font>
      <sz val="10"/>
      <name val="Arial"/>
      <family val="2"/>
    </font>
    <font>
      <b/>
      <sz val="12"/>
      <color indexed="9"/>
      <name val="Arial"/>
      <family val="2"/>
    </font>
    <font>
      <sz val="12"/>
      <color indexed="8"/>
      <name val="Arial"/>
      <family val="2"/>
    </font>
    <font>
      <sz val="9"/>
      <color indexed="8"/>
      <name val="Arial"/>
      <family val="2"/>
    </font>
    <font>
      <sz val="12"/>
      <color indexed="9"/>
      <name val="Arial"/>
      <family val="2"/>
    </font>
    <font>
      <sz val="12"/>
      <name val="Arial"/>
      <family val="2"/>
    </font>
    <font>
      <sz val="8"/>
      <name val="Calibri"/>
      <family val="2"/>
      <scheme val="minor"/>
    </font>
    <font>
      <sz val="9"/>
      <color rgb="FF000000"/>
      <name val="Arial"/>
      <family val="2"/>
    </font>
    <font>
      <sz val="11"/>
      <color rgb="FF000000"/>
      <name val="Arial"/>
      <family val="2"/>
    </font>
    <font>
      <sz val="11"/>
      <color theme="1"/>
      <name val="Arial"/>
      <family val="2"/>
    </font>
    <font>
      <b/>
      <sz val="10.5"/>
      <color theme="1" tint="0.34998626667073579"/>
      <name val="Calibri"/>
      <family val="2"/>
    </font>
    <font>
      <b/>
      <sz val="10.5"/>
      <color theme="5" tint="0.39994506668294322"/>
      <name val="Calibri"/>
      <family val="2"/>
    </font>
    <font>
      <b/>
      <sz val="10.5"/>
      <color rgb="FF336577"/>
      <name val="Calibri"/>
      <family val="2"/>
    </font>
    <font>
      <b/>
      <sz val="10.5"/>
      <color theme="6" tint="-0.24994659260841701"/>
      <name val="Calibri"/>
      <family val="2"/>
    </font>
    <font>
      <b/>
      <sz val="10.5"/>
      <color theme="3" tint="0.39994506668294322"/>
      <name val="Calibri"/>
      <family val="2"/>
    </font>
    <font>
      <i/>
      <sz val="11"/>
      <color theme="0"/>
      <name val="Arial"/>
      <family val="2"/>
    </font>
    <font>
      <sz val="11"/>
      <color rgb="FF0070C0"/>
      <name val="Arial"/>
      <family val="2"/>
    </font>
    <font>
      <i/>
      <sz val="11"/>
      <color rgb="FF0070C0"/>
      <name val="Arial"/>
      <family val="2"/>
    </font>
    <font>
      <sz val="11"/>
      <color theme="3"/>
      <name val="Arial"/>
      <family val="2"/>
    </font>
    <font>
      <b/>
      <sz val="14"/>
      <color indexed="8"/>
      <name val="Arial"/>
      <family val="2"/>
    </font>
    <font>
      <i/>
      <sz val="11"/>
      <color indexed="8"/>
      <name val="Arial"/>
      <family val="2"/>
    </font>
    <font>
      <sz val="12"/>
      <color indexed="10"/>
      <name val="Arial"/>
      <family val="2"/>
    </font>
    <font>
      <u/>
      <sz val="11"/>
      <name val="Arial"/>
      <family val="2"/>
    </font>
    <font>
      <i/>
      <sz val="11"/>
      <color indexed="10"/>
      <name val="Arial"/>
      <family val="2"/>
    </font>
    <font>
      <sz val="11"/>
      <color theme="4"/>
      <name val="Arial"/>
      <family val="2"/>
    </font>
    <font>
      <sz val="9"/>
      <name val="Arial"/>
      <family val="2"/>
    </font>
    <font>
      <sz val="11"/>
      <color rgb="FF002060"/>
      <name val="Arial"/>
      <family val="2"/>
    </font>
    <font>
      <b/>
      <sz val="11"/>
      <color theme="0"/>
      <name val="Arial"/>
      <family val="2"/>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12"/>
        <bgColor indexed="64"/>
      </patternFill>
    </fill>
    <fill>
      <patternFill patternType="solid">
        <fgColor indexed="47"/>
        <bgColor indexed="64"/>
      </patternFill>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rgb="FFE5F2FF"/>
        <bgColor indexed="64"/>
      </patternFill>
    </fill>
    <fill>
      <patternFill patternType="solid">
        <fgColor rgb="FFFFFACD"/>
        <bgColor indexed="64"/>
      </patternFill>
    </fill>
    <fill>
      <patternFill patternType="lightTrellis">
        <fgColor rgb="FFAFAFAF"/>
        <bgColor rgb="FFEBEBEB"/>
      </patternFill>
    </fill>
    <fill>
      <patternFill patternType="solid">
        <fgColor rgb="FFEBEBEB"/>
        <bgColor indexed="64"/>
      </patternFill>
    </fill>
    <fill>
      <patternFill patternType="solid">
        <fgColor rgb="FFBED7A5"/>
        <bgColor indexed="64"/>
      </patternFill>
    </fill>
    <fill>
      <patternFill patternType="solid">
        <fgColor theme="8" tint="0.79998168889431442"/>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right/>
      <top style="thin">
        <color indexed="64"/>
      </top>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ck">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double">
        <color indexed="64"/>
      </right>
      <top/>
      <bottom/>
      <diagonal/>
    </border>
    <border>
      <left/>
      <right style="thin">
        <color indexed="64"/>
      </right>
      <top style="thin">
        <color indexed="64"/>
      </top>
      <bottom style="double">
        <color indexed="64"/>
      </bottom>
      <diagonal/>
    </border>
    <border>
      <left/>
      <right/>
      <top style="medium">
        <color indexed="64"/>
      </top>
      <bottom style="medium">
        <color indexed="64"/>
      </bottom>
      <diagonal/>
    </border>
    <border>
      <left style="thin">
        <color auto="1"/>
      </left>
      <right/>
      <top/>
      <bottom/>
      <diagonal/>
    </border>
    <border>
      <left/>
      <right style="thin">
        <color auto="1"/>
      </right>
      <top/>
      <bottom/>
      <diagonal/>
    </border>
    <border>
      <left style="double">
        <color indexed="64"/>
      </left>
      <right/>
      <top/>
      <bottom/>
      <diagonal/>
    </border>
    <border>
      <left style="medium">
        <color theme="0" tint="-0.24994659260841701"/>
      </left>
      <right style="medium">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bottom/>
      <diagonal/>
    </border>
    <border>
      <left/>
      <right/>
      <top/>
      <bottom style="thick">
        <color indexed="64"/>
      </bottom>
      <diagonal/>
    </border>
    <border>
      <left/>
      <right style="double">
        <color indexed="64"/>
      </right>
      <top style="thin">
        <color indexed="64"/>
      </top>
      <bottom/>
      <diagonal/>
    </border>
    <border>
      <left style="thin">
        <color theme="0"/>
      </left>
      <right style="thin">
        <color theme="0"/>
      </right>
      <top style="thin">
        <color theme="0"/>
      </top>
      <bottom style="thin">
        <color theme="0"/>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indexed="64"/>
      </top>
      <bottom/>
      <diagonal/>
    </border>
  </borders>
  <cellStyleXfs count="291">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5" fillId="0" borderId="0" applyFont="0" applyFill="0" applyBorder="0" applyAlignment="0" applyProtection="0"/>
    <xf numFmtId="43" fontId="11" fillId="0" borderId="0" applyFont="0" applyFill="0" applyBorder="0" applyAlignment="0" applyProtection="0"/>
    <xf numFmtId="43" fontId="30" fillId="0" borderId="0" applyFont="0" applyFill="0" applyBorder="0" applyAlignment="0" applyProtection="0">
      <alignment vertical="top"/>
    </xf>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11" fillId="0" borderId="0"/>
    <xf numFmtId="0" fontId="5" fillId="23" borderId="7" applyNumberFormat="0" applyFont="0" applyAlignment="0" applyProtection="0"/>
    <xf numFmtId="164" fontId="6" fillId="0" borderId="0" applyFill="0" applyBorder="0" applyAlignment="0" applyProtection="0"/>
    <xf numFmtId="0" fontId="26" fillId="20" borderId="8" applyNumberFormat="0" applyAlignment="0" applyProtection="0"/>
    <xf numFmtId="9" fontId="5" fillId="0" borderId="0" applyFont="0" applyFill="0" applyBorder="0" applyAlignment="0" applyProtection="0"/>
    <xf numFmtId="9" fontId="30" fillId="0" borderId="0" applyFont="0" applyFill="0" applyBorder="0" applyAlignment="0" applyProtection="0">
      <alignment vertical="top"/>
    </xf>
    <xf numFmtId="9" fontId="11"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9" fontId="38" fillId="0" borderId="0" applyFont="0" applyFill="0" applyBorder="0" applyAlignment="0" applyProtection="0"/>
    <xf numFmtId="43" fontId="38" fillId="0" borderId="0" applyFont="0" applyFill="0" applyBorder="0" applyAlignment="0" applyProtection="0"/>
    <xf numFmtId="9" fontId="39" fillId="0" borderId="0" applyFont="0" applyFill="0" applyBorder="0" applyAlignment="0" applyProtection="0"/>
    <xf numFmtId="43" fontId="39" fillId="0" borderId="0" applyFont="0" applyFill="0" applyBorder="0" applyAlignment="0" applyProtection="0"/>
    <xf numFmtId="0" fontId="5" fillId="0" borderId="0"/>
    <xf numFmtId="9" fontId="40" fillId="0" borderId="0" applyFont="0" applyFill="0" applyBorder="0" applyAlignment="0" applyProtection="0"/>
    <xf numFmtId="43" fontId="40" fillId="0" borderId="0" applyFont="0" applyFill="0" applyBorder="0" applyAlignment="0" applyProtection="0"/>
    <xf numFmtId="9" fontId="41" fillId="0" borderId="0" applyFont="0" applyFill="0" applyBorder="0" applyAlignment="0" applyProtection="0"/>
    <xf numFmtId="43" fontId="41" fillId="0" borderId="0" applyFont="0" applyFill="0" applyBorder="0" applyAlignment="0" applyProtection="0"/>
    <xf numFmtId="44" fontId="5" fillId="0" borderId="0" applyFont="0" applyFill="0" applyBorder="0" applyAlignment="0" applyProtection="0"/>
    <xf numFmtId="9" fontId="42" fillId="0" borderId="0" applyFont="0" applyFill="0" applyBorder="0" applyAlignment="0" applyProtection="0"/>
    <xf numFmtId="43" fontId="42" fillId="0" borderId="0" applyFont="0" applyFill="0" applyBorder="0" applyAlignment="0" applyProtection="0"/>
    <xf numFmtId="44" fontId="42" fillId="0" borderId="0" applyFont="0" applyFill="0" applyBorder="0" applyAlignment="0" applyProtection="0"/>
    <xf numFmtId="9" fontId="44" fillId="0" borderId="0" applyFont="0" applyFill="0" applyBorder="0" applyAlignment="0" applyProtection="0"/>
    <xf numFmtId="44" fontId="44" fillId="0" borderId="0" applyFont="0" applyFill="0" applyBorder="0" applyAlignment="0" applyProtection="0"/>
    <xf numFmtId="43" fontId="44" fillId="0" borderId="0" applyFont="0" applyFill="0" applyBorder="0" applyAlignment="0" applyProtection="0"/>
    <xf numFmtId="9" fontId="45" fillId="0" borderId="0" applyFont="0" applyFill="0" applyBorder="0" applyAlignment="0" applyProtection="0"/>
    <xf numFmtId="43" fontId="45" fillId="0" borderId="0" applyFont="0" applyFill="0" applyBorder="0" applyAlignment="0" applyProtection="0"/>
    <xf numFmtId="44" fontId="45" fillId="0" borderId="0" applyFont="0" applyFill="0" applyBorder="0" applyAlignment="0" applyProtection="0"/>
    <xf numFmtId="9" fontId="47" fillId="0" borderId="0" applyFont="0" applyFill="0" applyBorder="0" applyAlignment="0" applyProtection="0"/>
    <xf numFmtId="44" fontId="47" fillId="0" borderId="0" applyFont="0" applyFill="0" applyBorder="0" applyAlignment="0" applyProtection="0"/>
    <xf numFmtId="43" fontId="47" fillId="0" borderId="0" applyFont="0" applyFill="0" applyBorder="0" applyAlignment="0" applyProtection="0"/>
    <xf numFmtId="9" fontId="48" fillId="0" borderId="0" applyFont="0" applyFill="0" applyBorder="0" applyAlignment="0" applyProtection="0"/>
    <xf numFmtId="0" fontId="49" fillId="27" borderId="15">
      <alignment horizontal="left" vertical="center"/>
    </xf>
    <xf numFmtId="0" fontId="31" fillId="28" borderId="15">
      <alignment horizontal="left" vertical="center"/>
    </xf>
    <xf numFmtId="0" fontId="31" fillId="29" borderId="15">
      <alignment horizontal="left" vertical="center"/>
    </xf>
    <xf numFmtId="0" fontId="50" fillId="27" borderId="15">
      <alignment horizontal="center" vertical="center"/>
    </xf>
    <xf numFmtId="0" fontId="49" fillId="27" borderId="15">
      <alignment horizontal="center" vertical="center"/>
    </xf>
    <xf numFmtId="0" fontId="31" fillId="28" borderId="15">
      <alignment horizontal="center" vertical="center"/>
    </xf>
    <xf numFmtId="0" fontId="31" fillId="29" borderId="15">
      <alignment horizontal="center" vertical="center"/>
    </xf>
    <xf numFmtId="0" fontId="50" fillId="27" borderId="15">
      <alignment horizontal="center" vertical="center"/>
    </xf>
    <xf numFmtId="0" fontId="7" fillId="0" borderId="15">
      <alignment horizontal="right" vertical="center"/>
    </xf>
    <xf numFmtId="0" fontId="7" fillId="30" borderId="15">
      <alignment horizontal="right" vertical="center"/>
    </xf>
    <xf numFmtId="0" fontId="7" fillId="0" borderId="15">
      <alignment horizontal="center" vertical="center"/>
    </xf>
    <xf numFmtId="0" fontId="50" fillId="28" borderId="15"/>
    <xf numFmtId="0" fontId="50" fillId="0" borderId="15">
      <alignment horizontal="center" vertical="center" wrapText="1"/>
    </xf>
    <xf numFmtId="0" fontId="50" fillId="29" borderId="15"/>
    <xf numFmtId="0" fontId="49" fillId="0" borderId="15">
      <alignment horizontal="left" vertical="center"/>
    </xf>
    <xf numFmtId="0" fontId="49" fillId="0" borderId="15">
      <alignment horizontal="left" vertical="top"/>
    </xf>
    <xf numFmtId="0" fontId="49" fillId="27" borderId="15">
      <alignment horizontal="center" vertical="center"/>
    </xf>
    <xf numFmtId="0" fontId="49" fillId="27" borderId="15">
      <alignment horizontal="left" vertical="center"/>
    </xf>
    <xf numFmtId="0" fontId="7" fillId="0" borderId="15">
      <alignment horizontal="right" vertical="center"/>
    </xf>
    <xf numFmtId="0" fontId="7" fillId="0" borderId="15">
      <alignment horizontal="right" vertical="center"/>
    </xf>
    <xf numFmtId="0" fontId="51" fillId="27" borderId="15">
      <alignment horizontal="left" vertical="center" indent="1"/>
    </xf>
    <xf numFmtId="0" fontId="49" fillId="31" borderId="15"/>
    <xf numFmtId="0" fontId="52" fillId="0" borderId="15"/>
    <xf numFmtId="0" fontId="53" fillId="0" borderId="15"/>
    <xf numFmtId="0" fontId="7" fillId="32" borderId="15"/>
    <xf numFmtId="0" fontId="7" fillId="25" borderId="15"/>
    <xf numFmtId="43" fontId="55" fillId="0" borderId="0" applyFont="0" applyFill="0" applyBorder="0" applyAlignment="0" applyProtection="0"/>
    <xf numFmtId="0" fontId="56" fillId="0" borderId="0"/>
    <xf numFmtId="43" fontId="46" fillId="0" borderId="0" applyFont="0" applyFill="0" applyBorder="0" applyAlignment="0" applyProtection="0"/>
    <xf numFmtId="9" fontId="46" fillId="0" borderId="0" applyFont="0" applyFill="0" applyBorder="0" applyAlignment="0" applyProtection="0"/>
    <xf numFmtId="185" fontId="57" fillId="0" borderId="0"/>
    <xf numFmtId="0" fontId="12" fillId="0" borderId="28" applyNumberFormat="0" applyAlignment="0" applyProtection="0">
      <alignment horizontal="left" vertical="center"/>
    </xf>
    <xf numFmtId="0" fontId="12" fillId="0" borderId="14">
      <alignment horizontal="left" vertical="center"/>
    </xf>
    <xf numFmtId="0" fontId="5" fillId="0" borderId="0"/>
    <xf numFmtId="0" fontId="46" fillId="0" borderId="0"/>
    <xf numFmtId="0" fontId="59" fillId="0" borderId="0"/>
    <xf numFmtId="0" fontId="58" fillId="0" borderId="0"/>
    <xf numFmtId="9"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3" fontId="4" fillId="0" borderId="0" applyFont="0" applyFill="0" applyBorder="0" applyAlignment="0" applyProtection="0"/>
    <xf numFmtId="0" fontId="30" fillId="0" borderId="0">
      <alignment vertical="top"/>
    </xf>
    <xf numFmtId="0" fontId="30" fillId="0" borderId="0">
      <alignment vertical="top"/>
    </xf>
    <xf numFmtId="0" fontId="5" fillId="0" borderId="0"/>
    <xf numFmtId="0" fontId="30" fillId="0" borderId="0">
      <alignment vertical="top"/>
    </xf>
    <xf numFmtId="0" fontId="5" fillId="0" borderId="0"/>
    <xf numFmtId="0" fontId="30" fillId="0" borderId="0">
      <alignment vertical="top"/>
    </xf>
    <xf numFmtId="0" fontId="4" fillId="0" borderId="0"/>
    <xf numFmtId="0" fontId="4" fillId="0" borderId="0"/>
    <xf numFmtId="0" fontId="33" fillId="0" borderId="0">
      <alignment vertical="top"/>
    </xf>
    <xf numFmtId="0" fontId="33" fillId="0" borderId="0">
      <alignment vertical="top"/>
    </xf>
    <xf numFmtId="0" fontId="30" fillId="0" borderId="0">
      <alignment vertical="top"/>
    </xf>
    <xf numFmtId="0" fontId="30" fillId="0" borderId="0">
      <alignment vertical="top"/>
    </xf>
    <xf numFmtId="0" fontId="4" fillId="0" borderId="0"/>
    <xf numFmtId="9" fontId="5" fillId="0" borderId="0" applyFont="0" applyFill="0" applyBorder="0" applyAlignment="0" applyProtection="0"/>
    <xf numFmtId="9" fontId="4" fillId="0" borderId="0" applyFont="0" applyFill="0" applyBorder="0" applyAlignment="0" applyProtection="0"/>
    <xf numFmtId="0" fontId="3" fillId="0" borderId="0"/>
    <xf numFmtId="0" fontId="5"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5"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5" fillId="23" borderId="7" applyNumberFormat="0" applyFont="0" applyAlignment="0" applyProtection="0"/>
    <xf numFmtId="0" fontId="26" fillId="20" borderId="8" applyNumberFormat="0" applyAlignment="0" applyProtection="0"/>
    <xf numFmtId="9" fontId="5"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27" borderId="15">
      <alignment horizontal="left" vertical="center"/>
    </xf>
    <xf numFmtId="0" fontId="5" fillId="27" borderId="15">
      <alignment horizontal="center" vertical="center"/>
    </xf>
    <xf numFmtId="0" fontId="5" fillId="0" borderId="15">
      <alignment horizontal="left" vertical="center"/>
    </xf>
    <xf numFmtId="0" fontId="5" fillId="0" borderId="15">
      <alignment horizontal="left" vertical="top"/>
    </xf>
    <xf numFmtId="0" fontId="5" fillId="27" borderId="15">
      <alignment horizontal="center" vertical="center"/>
    </xf>
    <xf numFmtId="0" fontId="5" fillId="27" borderId="15">
      <alignment horizontal="left" vertical="center"/>
    </xf>
    <xf numFmtId="0" fontId="5" fillId="31" borderId="15"/>
    <xf numFmtId="43" fontId="5" fillId="0" borderId="0" applyFont="0" applyFill="0" applyBorder="0" applyAlignment="0" applyProtection="0"/>
    <xf numFmtId="0" fontId="46" fillId="0" borderId="0"/>
    <xf numFmtId="0" fontId="46" fillId="0" borderId="0"/>
    <xf numFmtId="0" fontId="5" fillId="0" borderId="0"/>
    <xf numFmtId="43" fontId="3"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60" fillId="0" borderId="32" applyNumberFormat="0" applyFill="0" applyProtection="0">
      <alignment horizontal="center" vertical="center"/>
    </xf>
    <xf numFmtId="3" fontId="61" fillId="0" borderId="33" applyFont="0" applyFill="0" applyAlignment="0" applyProtection="0"/>
    <xf numFmtId="3" fontId="61" fillId="0" borderId="33" applyFont="0" applyFill="0" applyAlignment="0" applyProtection="0"/>
    <xf numFmtId="3" fontId="61" fillId="0" borderId="33" applyFont="0" applyFill="0" applyAlignment="0" applyProtection="0"/>
    <xf numFmtId="3" fontId="61" fillId="0" borderId="33" applyFont="0" applyFill="0" applyAlignment="0" applyProtection="0"/>
    <xf numFmtId="3" fontId="61" fillId="0" borderId="33" applyFont="0" applyFill="0" applyAlignment="0" applyProtection="0"/>
    <xf numFmtId="3" fontId="61" fillId="0" borderId="33" applyFont="0" applyFill="0" applyAlignment="0" applyProtection="0"/>
    <xf numFmtId="3" fontId="61" fillId="0" borderId="33" applyFont="0" applyFill="0" applyAlignment="0" applyProtection="0"/>
    <xf numFmtId="3" fontId="61" fillId="0" borderId="33" applyFont="0" applyFill="0" applyAlignment="0" applyProtection="0"/>
    <xf numFmtId="3" fontId="60" fillId="0" borderId="32" applyNumberFormat="0" applyFill="0" applyAlignment="0" applyProtection="0"/>
    <xf numFmtId="0" fontId="60" fillId="0" borderId="32" applyNumberFormat="0" applyFill="0" applyAlignment="0" applyProtection="0"/>
    <xf numFmtId="3" fontId="60" fillId="0" borderId="32" applyNumberFormat="0" applyFill="0" applyAlignment="0" applyProtection="0"/>
    <xf numFmtId="0" fontId="60" fillId="0" borderId="32" applyNumberFormat="0" applyFill="0" applyAlignment="0" applyProtection="0"/>
    <xf numFmtId="0" fontId="60" fillId="0" borderId="32" applyNumberFormat="0" applyFill="0" applyAlignment="0" applyProtection="0"/>
    <xf numFmtId="0" fontId="60" fillId="0" borderId="32" applyNumberFormat="0" applyFill="0" applyAlignment="0" applyProtection="0"/>
    <xf numFmtId="0" fontId="60" fillId="0" borderId="32" applyNumberFormat="0" applyFill="0" applyAlignment="0" applyProtection="0"/>
    <xf numFmtId="0" fontId="60" fillId="0" borderId="32" applyNumberFormat="0" applyFill="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0" applyNumberFormat="0" applyBorder="0" applyAlignment="0" applyProtection="0"/>
    <xf numFmtId="3" fontId="61" fillId="0" borderId="33" applyNumberFormat="0" applyBorder="0" applyAlignment="0" applyProtection="0"/>
    <xf numFmtId="3" fontId="61" fillId="0" borderId="33" applyNumberFormat="0" applyBorder="0" applyAlignment="0" applyProtection="0"/>
    <xf numFmtId="3" fontId="61" fillId="0" borderId="33" applyNumberFormat="0" applyBorder="0" applyAlignment="0" applyProtection="0"/>
    <xf numFmtId="0" fontId="61" fillId="0" borderId="33" applyNumberFormat="0" applyFill="0" applyAlignment="0" applyProtection="0"/>
    <xf numFmtId="0" fontId="61" fillId="0" borderId="33" applyNumberFormat="0" applyFill="0" applyAlignment="0" applyProtection="0"/>
    <xf numFmtId="3" fontId="62" fillId="0" borderId="33"/>
    <xf numFmtId="3" fontId="63" fillId="0" borderId="33"/>
    <xf numFmtId="0" fontId="5" fillId="0" borderId="0"/>
    <xf numFmtId="0" fontId="77" fillId="0" borderId="0"/>
    <xf numFmtId="44" fontId="1" fillId="0" borderId="0" applyFont="0" applyFill="0" applyBorder="0" applyAlignment="0" applyProtection="0"/>
    <xf numFmtId="0" fontId="5" fillId="0" borderId="0"/>
    <xf numFmtId="0" fontId="5" fillId="0" borderId="0"/>
    <xf numFmtId="0" fontId="5" fillId="0" borderId="0"/>
    <xf numFmtId="43" fontId="30" fillId="0" borderId="0" applyFont="0" applyFill="0" applyBorder="0" applyAlignment="0" applyProtection="0">
      <alignment vertical="top"/>
    </xf>
    <xf numFmtId="0" fontId="30" fillId="0" borderId="0">
      <alignment vertical="top"/>
    </xf>
    <xf numFmtId="44" fontId="3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61" fillId="0" borderId="33">
      <alignment horizontal="right" vertical="center"/>
    </xf>
    <xf numFmtId="3" fontId="61" fillId="33" borderId="33">
      <alignment horizontal="center" vertical="center"/>
    </xf>
    <xf numFmtId="0" fontId="61" fillId="33" borderId="33">
      <alignment horizontal="right" vertical="center"/>
    </xf>
    <xf numFmtId="0" fontId="60" fillId="0" borderId="37">
      <alignment horizontal="left" vertical="center"/>
    </xf>
    <xf numFmtId="0" fontId="60" fillId="0" borderId="38">
      <alignment horizontal="center" vertical="center"/>
    </xf>
    <xf numFmtId="0" fontId="87" fillId="0" borderId="39">
      <alignment horizontal="center" vertical="center"/>
    </xf>
    <xf numFmtId="0" fontId="61" fillId="34" borderId="33"/>
    <xf numFmtId="0" fontId="60" fillId="0" borderId="38">
      <alignment horizontal="left" vertical="top"/>
    </xf>
    <xf numFmtId="0" fontId="88" fillId="0" borderId="33"/>
    <xf numFmtId="0" fontId="60" fillId="0" borderId="38">
      <alignment horizontal="left" vertical="center"/>
    </xf>
    <xf numFmtId="0" fontId="61" fillId="33" borderId="36"/>
    <xf numFmtId="3" fontId="61" fillId="0" borderId="33">
      <alignment horizontal="right" vertical="center"/>
    </xf>
    <xf numFmtId="0" fontId="60" fillId="0" borderId="38">
      <alignment horizontal="right" vertical="center"/>
    </xf>
    <xf numFmtId="0" fontId="61" fillId="0" borderId="39">
      <alignment horizontal="center" vertical="center"/>
    </xf>
    <xf numFmtId="3" fontId="61" fillId="0" borderId="33"/>
    <xf numFmtId="3" fontId="61" fillId="0" borderId="33"/>
    <xf numFmtId="0" fontId="61" fillId="0" borderId="39">
      <alignment horizontal="center" vertical="center" wrapText="1"/>
    </xf>
    <xf numFmtId="0" fontId="89" fillId="0" borderId="39">
      <alignment horizontal="left" vertical="center" indent="1"/>
    </xf>
    <xf numFmtId="0" fontId="90" fillId="0" borderId="33"/>
    <xf numFmtId="0" fontId="60" fillId="0" borderId="37">
      <alignment horizontal="left" vertical="center"/>
    </xf>
    <xf numFmtId="3" fontId="61" fillId="0" borderId="33">
      <alignment horizontal="center" vertical="center"/>
    </xf>
    <xf numFmtId="0" fontId="60" fillId="0" borderId="38">
      <alignment horizontal="center" vertical="center"/>
    </xf>
    <xf numFmtId="0" fontId="60" fillId="0" borderId="38">
      <alignment horizontal="center" vertical="center"/>
    </xf>
    <xf numFmtId="0" fontId="60" fillId="0" borderId="37">
      <alignment horizontal="left" vertical="center"/>
    </xf>
    <xf numFmtId="0" fontId="60" fillId="0" borderId="37">
      <alignment horizontal="left" vertical="center"/>
    </xf>
    <xf numFmtId="0" fontId="91" fillId="0" borderId="33"/>
    <xf numFmtId="0" fontId="1" fillId="0" borderId="0"/>
    <xf numFmtId="0" fontId="1" fillId="0" borderId="0"/>
    <xf numFmtId="0" fontId="33" fillId="0" borderId="0">
      <alignment vertical="top"/>
    </xf>
    <xf numFmtId="0" fontId="5" fillId="0" borderId="0"/>
  </cellStyleXfs>
  <cellXfs count="795">
    <xf numFmtId="0" fontId="0" fillId="0" borderId="0" xfId="0"/>
    <xf numFmtId="0" fontId="8" fillId="0" borderId="0" xfId="0" applyFont="1" applyAlignment="1">
      <alignment horizontal="centerContinuous"/>
    </xf>
    <xf numFmtId="0" fontId="0" fillId="0" borderId="0" xfId="0" applyAlignment="1">
      <alignment horizontal="right"/>
    </xf>
    <xf numFmtId="0" fontId="9" fillId="0" borderId="0" xfId="0" applyNumberFormat="1" applyFont="1" applyFill="1" applyBorder="1" applyAlignment="1">
      <alignment horizontal="centerContinuous"/>
    </xf>
    <xf numFmtId="0" fontId="9" fillId="0" borderId="0" xfId="0" applyNumberFormat="1" applyFont="1" applyFill="1" applyBorder="1" applyAlignment="1"/>
    <xf numFmtId="0" fontId="10" fillId="0" borderId="0" xfId="0" applyNumberFormat="1" applyFont="1" applyFill="1"/>
    <xf numFmtId="0" fontId="10" fillId="0" borderId="0" xfId="0" applyNumberFormat="1" applyFont="1" applyFill="1" applyAlignment="1">
      <alignment horizontal="center"/>
    </xf>
    <xf numFmtId="0" fontId="10" fillId="0" borderId="12" xfId="0" applyNumberFormat="1" applyFont="1" applyFill="1" applyBorder="1"/>
    <xf numFmtId="0" fontId="9" fillId="0" borderId="17" xfId="0" applyNumberFormat="1" applyFont="1" applyFill="1" applyBorder="1" applyAlignment="1">
      <alignment horizontal="centerContinuous"/>
    </xf>
    <xf numFmtId="0" fontId="9" fillId="0" borderId="17" xfId="0" applyNumberFormat="1" applyFont="1" applyFill="1" applyBorder="1" applyAlignment="1"/>
    <xf numFmtId="0" fontId="0" fillId="0" borderId="0" xfId="0" applyAlignment="1">
      <alignment horizontal="left"/>
    </xf>
    <xf numFmtId="0" fontId="32" fillId="0" borderId="0" xfId="0" applyFont="1" applyAlignment="1">
      <alignment horizontal="left"/>
    </xf>
    <xf numFmtId="0" fontId="9" fillId="0" borderId="0" xfId="0" applyNumberFormat="1" applyFont="1" applyFill="1" applyBorder="1" applyAlignment="1">
      <alignment horizontal="center"/>
    </xf>
    <xf numFmtId="0" fontId="9" fillId="0" borderId="17" xfId="0" applyNumberFormat="1" applyFont="1" applyFill="1" applyBorder="1" applyAlignment="1">
      <alignment horizontal="center"/>
    </xf>
    <xf numFmtId="0" fontId="34" fillId="0" borderId="0" xfId="0" applyNumberFormat="1" applyFont="1" applyFill="1"/>
    <xf numFmtId="0" fontId="35" fillId="0" borderId="0" xfId="0" applyNumberFormat="1" applyFont="1" applyFill="1" applyAlignment="1">
      <alignment horizontal="center"/>
    </xf>
    <xf numFmtId="0" fontId="34" fillId="0" borderId="0" xfId="0" applyNumberFormat="1" applyFont="1" applyFill="1" applyAlignment="1">
      <alignment horizontal="center"/>
    </xf>
    <xf numFmtId="0" fontId="34" fillId="0" borderId="0" xfId="0" quotePrefix="1" applyNumberFormat="1" applyFont="1" applyFill="1" applyAlignment="1">
      <alignment horizontal="center"/>
    </xf>
    <xf numFmtId="16" fontId="34" fillId="0" borderId="0" xfId="0" quotePrefix="1" applyNumberFormat="1" applyFont="1" applyFill="1" applyAlignment="1">
      <alignment horizontal="center"/>
    </xf>
    <xf numFmtId="0" fontId="0" fillId="0" borderId="16" xfId="0" applyBorder="1"/>
    <xf numFmtId="0" fontId="34" fillId="0" borderId="0" xfId="0" quotePrefix="1" applyNumberFormat="1" applyFont="1" applyFill="1" applyAlignment="1">
      <alignment horizontal="left"/>
    </xf>
    <xf numFmtId="0" fontId="10" fillId="25" borderId="0" xfId="0" applyNumberFormat="1" applyFont="1" applyFill="1"/>
    <xf numFmtId="0" fontId="36" fillId="0" borderId="0" xfId="0" applyFont="1" applyAlignment="1">
      <alignment horizontal="centerContinuous"/>
    </xf>
    <xf numFmtId="0" fontId="10" fillId="0" borderId="12" xfId="0" applyNumberFormat="1" applyFont="1" applyFill="1" applyBorder="1" applyAlignment="1">
      <alignment horizontal="center"/>
    </xf>
    <xf numFmtId="0" fontId="37" fillId="0" borderId="0" xfId="0" quotePrefix="1" applyFont="1" applyAlignment="1">
      <alignment vertical="top" wrapText="1"/>
    </xf>
    <xf numFmtId="0" fontId="43" fillId="0" borderId="0" xfId="0" applyFont="1" applyAlignment="1">
      <alignment horizontal="centerContinuous"/>
    </xf>
    <xf numFmtId="0" fontId="54" fillId="0" borderId="0" xfId="0" applyFont="1"/>
    <xf numFmtId="0" fontId="31" fillId="0" borderId="0" xfId="0" applyFont="1"/>
    <xf numFmtId="0" fontId="9"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Continuous" vertical="center"/>
    </xf>
    <xf numFmtId="0" fontId="9" fillId="0" borderId="17" xfId="0" applyNumberFormat="1" applyFont="1" applyFill="1" applyBorder="1" applyAlignment="1">
      <alignment horizontal="left" vertical="center"/>
    </xf>
    <xf numFmtId="0" fontId="9" fillId="0" borderId="17" xfId="0" applyNumberFormat="1" applyFont="1" applyFill="1" applyBorder="1" applyAlignment="1">
      <alignment horizontal="centerContinuous" vertical="center"/>
    </xf>
    <xf numFmtId="0" fontId="0" fillId="0" borderId="16" xfId="0" applyBorder="1" applyAlignment="1">
      <alignment vertical="center" wrapText="1"/>
    </xf>
    <xf numFmtId="0" fontId="0" fillId="0" borderId="16" xfId="0" applyBorder="1" applyAlignment="1">
      <alignment vertical="center"/>
    </xf>
    <xf numFmtId="0" fontId="0" fillId="0" borderId="0" xfId="0" applyAlignment="1">
      <alignment vertical="center"/>
    </xf>
    <xf numFmtId="0" fontId="10" fillId="0" borderId="0" xfId="0" applyNumberFormat="1" applyFont="1" applyFill="1" applyAlignment="1">
      <alignment vertical="center" wrapText="1"/>
    </xf>
    <xf numFmtId="0" fontId="10" fillId="0" borderId="0" xfId="0" applyNumberFormat="1" applyFont="1" applyFill="1" applyAlignment="1">
      <alignment vertical="center"/>
    </xf>
    <xf numFmtId="0" fontId="10" fillId="0" borderId="17" xfId="0" applyNumberFormat="1" applyFont="1" applyFill="1" applyBorder="1" applyAlignment="1">
      <alignment horizontal="left" vertical="center"/>
    </xf>
    <xf numFmtId="0" fontId="10" fillId="0" borderId="17" xfId="0" applyNumberFormat="1" applyFont="1" applyFill="1" applyBorder="1" applyAlignment="1">
      <alignment horizontal="centerContinuous" vertical="center"/>
    </xf>
    <xf numFmtId="0" fontId="10" fillId="0" borderId="17" xfId="0" applyNumberFormat="1" applyFont="1" applyFill="1" applyBorder="1" applyAlignment="1">
      <alignment horizontal="centerContinuous"/>
    </xf>
    <xf numFmtId="0" fontId="10" fillId="0" borderId="17" xfId="0" applyNumberFormat="1" applyFont="1" applyFill="1" applyBorder="1" applyAlignment="1"/>
    <xf numFmtId="0" fontId="10" fillId="0" borderId="0" xfId="0" applyNumberFormat="1" applyFont="1" applyFill="1" applyBorder="1" applyAlignment="1">
      <alignment horizontal="left"/>
    </xf>
    <xf numFmtId="0" fontId="10" fillId="0" borderId="0" xfId="0" applyNumberFormat="1" applyFont="1" applyFill="1" applyBorder="1" applyAlignment="1">
      <alignment horizontal="centerContinuous"/>
    </xf>
    <xf numFmtId="0" fontId="10" fillId="0" borderId="0" xfId="0" applyNumberFormat="1" applyFont="1" applyFill="1" applyBorder="1" applyAlignment="1"/>
    <xf numFmtId="17" fontId="9" fillId="0" borderId="11" xfId="0" quotePrefix="1" applyNumberFormat="1" applyFont="1" applyFill="1" applyBorder="1" applyAlignment="1">
      <alignment horizontal="center" wrapText="1"/>
    </xf>
    <xf numFmtId="17" fontId="9" fillId="0" borderId="18" xfId="0" quotePrefix="1" applyNumberFormat="1" applyFont="1" applyFill="1" applyBorder="1" applyAlignment="1">
      <alignment horizontal="center" wrapText="1"/>
    </xf>
    <xf numFmtId="0" fontId="10" fillId="0" borderId="29" xfId="0" applyNumberFormat="1" applyFont="1" applyFill="1" applyBorder="1" applyAlignment="1"/>
    <xf numFmtId="0" fontId="67" fillId="0" borderId="0" xfId="0" applyFont="1" applyFill="1" applyBorder="1"/>
    <xf numFmtId="0" fontId="67" fillId="0" borderId="29" xfId="0" applyFont="1" applyFill="1" applyBorder="1"/>
    <xf numFmtId="0" fontId="66" fillId="0" borderId="0" xfId="0" quotePrefix="1" applyNumberFormat="1" applyFont="1" applyFill="1" applyBorder="1" applyAlignment="1">
      <alignment horizontal="left" wrapText="1"/>
    </xf>
    <xf numFmtId="175" fontId="67" fillId="0" borderId="0" xfId="42" applyNumberFormat="1" applyFont="1" applyFill="1" applyBorder="1"/>
    <xf numFmtId="175" fontId="67" fillId="0" borderId="19" xfId="42" applyNumberFormat="1" applyFont="1" applyFill="1" applyBorder="1"/>
    <xf numFmtId="175" fontId="67" fillId="0" borderId="29" xfId="42" applyNumberFormat="1" applyFont="1" applyFill="1" applyBorder="1"/>
    <xf numFmtId="164" fontId="67" fillId="0" borderId="0" xfId="42" applyFont="1" applyFill="1" applyBorder="1"/>
    <xf numFmtId="164" fontId="67" fillId="0" borderId="19" xfId="42" applyFont="1" applyFill="1" applyBorder="1"/>
    <xf numFmtId="164" fontId="67" fillId="0" borderId="29" xfId="42" applyFont="1" applyFill="1" applyBorder="1"/>
    <xf numFmtId="0" fontId="10" fillId="0" borderId="0" xfId="0" applyNumberFormat="1" applyFont="1" applyFill="1" applyBorder="1" applyAlignment="1">
      <alignment wrapText="1"/>
    </xf>
    <xf numFmtId="164" fontId="67" fillId="0" borderId="12" xfId="42" applyFont="1" applyFill="1" applyBorder="1"/>
    <xf numFmtId="0" fontId="66" fillId="0" borderId="0" xfId="0" applyNumberFormat="1" applyFont="1" applyFill="1" applyBorder="1" applyAlignment="1">
      <alignment horizontal="left" wrapText="1"/>
    </xf>
    <xf numFmtId="0" fontId="10" fillId="0" borderId="0" xfId="0" applyNumberFormat="1" applyFont="1" applyFill="1" applyBorder="1" applyAlignment="1">
      <alignment horizontal="centerContinuous" wrapText="1"/>
    </xf>
    <xf numFmtId="0" fontId="66" fillId="0" borderId="0" xfId="0" applyNumberFormat="1" applyFont="1" applyFill="1" applyBorder="1" applyAlignment="1">
      <alignment horizontal="centerContinuous"/>
    </xf>
    <xf numFmtId="0" fontId="10" fillId="0" borderId="0" xfId="0" applyNumberFormat="1" applyFont="1" applyFill="1" applyAlignment="1"/>
    <xf numFmtId="176" fontId="67" fillId="0" borderId="0" xfId="42" applyNumberFormat="1" applyFont="1" applyFill="1" applyBorder="1"/>
    <xf numFmtId="176" fontId="67" fillId="0" borderId="29" xfId="42" applyNumberFormat="1" applyFont="1" applyFill="1" applyBorder="1"/>
    <xf numFmtId="0" fontId="10" fillId="0" borderId="0" xfId="0" applyNumberFormat="1" applyFont="1" applyFill="1" applyAlignment="1">
      <alignment wrapText="1"/>
    </xf>
    <xf numFmtId="0" fontId="10" fillId="0" borderId="0" xfId="0" quotePrefix="1" applyNumberFormat="1" applyFont="1" applyFill="1" applyAlignment="1">
      <alignment horizontal="left" wrapText="1"/>
    </xf>
    <xf numFmtId="164" fontId="9" fillId="0" borderId="0" xfId="42" applyFont="1" applyFill="1" applyBorder="1" applyAlignment="1">
      <alignment horizontal="center" vertical="top"/>
    </xf>
    <xf numFmtId="164" fontId="9" fillId="0" borderId="29" xfId="42" applyFont="1" applyFill="1" applyBorder="1" applyAlignment="1">
      <alignment horizontal="center" vertical="top"/>
    </xf>
    <xf numFmtId="0" fontId="66" fillId="0" borderId="0" xfId="0" applyNumberFormat="1" applyFont="1" applyFill="1" applyBorder="1" applyAlignment="1">
      <alignment wrapText="1"/>
    </xf>
    <xf numFmtId="0" fontId="10" fillId="0" borderId="0" xfId="0" quotePrefix="1" applyNumberFormat="1" applyFont="1" applyFill="1" applyBorder="1" applyAlignment="1">
      <alignment horizontal="left" wrapText="1"/>
    </xf>
    <xf numFmtId="0" fontId="66" fillId="0" borderId="0" xfId="0" applyNumberFormat="1" applyFont="1" applyFill="1" applyAlignment="1">
      <alignment wrapText="1"/>
    </xf>
    <xf numFmtId="0" fontId="68" fillId="0" borderId="0" xfId="0" applyNumberFormat="1" applyFont="1" applyFill="1"/>
    <xf numFmtId="0" fontId="10" fillId="0" borderId="29" xfId="0" applyNumberFormat="1" applyFont="1" applyFill="1" applyBorder="1" applyAlignment="1">
      <alignment horizontal="left"/>
    </xf>
    <xf numFmtId="0" fontId="10" fillId="0" borderId="0" xfId="0" quotePrefix="1" applyNumberFormat="1" applyFont="1" applyFill="1" applyAlignment="1">
      <alignment horizontal="left"/>
    </xf>
    <xf numFmtId="166" fontId="69" fillId="0" borderId="0" xfId="0" applyNumberFormat="1" applyFont="1" applyFill="1" applyAlignment="1">
      <alignment horizontal="center"/>
    </xf>
    <xf numFmtId="166" fontId="69" fillId="0" borderId="12" xfId="0" applyNumberFormat="1" applyFont="1" applyFill="1" applyBorder="1" applyAlignment="1">
      <alignment horizontal="center"/>
    </xf>
    <xf numFmtId="0" fontId="10" fillId="0" borderId="0" xfId="0" quotePrefix="1" applyNumberFormat="1" applyFont="1" applyFill="1" applyAlignment="1">
      <alignment horizontal="left" vertical="top"/>
    </xf>
    <xf numFmtId="0" fontId="10" fillId="0" borderId="0" xfId="0" applyNumberFormat="1" applyFont="1" applyFill="1" applyBorder="1"/>
    <xf numFmtId="166" fontId="69" fillId="0" borderId="0" xfId="0" applyNumberFormat="1" applyFont="1" applyFill="1" applyBorder="1" applyAlignment="1">
      <alignment horizontal="center"/>
    </xf>
    <xf numFmtId="0" fontId="10" fillId="0" borderId="0" xfId="0" quotePrefix="1" applyNumberFormat="1" applyFont="1" applyFill="1" applyAlignment="1">
      <alignment horizontal="left" vertical="top" wrapText="1"/>
    </xf>
    <xf numFmtId="0" fontId="10" fillId="0" borderId="0" xfId="0" quotePrefix="1" applyNumberFormat="1" applyFont="1" applyFill="1" applyAlignment="1">
      <alignment vertical="top" wrapText="1"/>
    </xf>
    <xf numFmtId="0" fontId="67" fillId="0" borderId="0" xfId="0" applyFont="1" applyAlignment="1">
      <alignment vertical="top"/>
    </xf>
    <xf numFmtId="0" fontId="67" fillId="0" borderId="0" xfId="0" applyFont="1" applyAlignment="1">
      <alignment horizontal="left" vertical="top" wrapText="1"/>
    </xf>
    <xf numFmtId="168" fontId="67" fillId="0" borderId="14" xfId="28" applyNumberFormat="1" applyFont="1" applyFill="1" applyBorder="1"/>
    <xf numFmtId="0" fontId="9" fillId="0" borderId="0" xfId="0" applyNumberFormat="1" applyFont="1" applyFill="1" applyBorder="1" applyAlignment="1">
      <alignment horizontal="left" vertical="center"/>
    </xf>
    <xf numFmtId="169" fontId="9" fillId="0" borderId="0" xfId="44" applyNumberFormat="1" applyFont="1" applyFill="1" applyBorder="1" applyAlignment="1">
      <alignment horizontal="centerContinuous"/>
    </xf>
    <xf numFmtId="169" fontId="10" fillId="0" borderId="17" xfId="44" applyNumberFormat="1" applyFont="1" applyFill="1" applyBorder="1" applyAlignment="1">
      <alignment horizontal="centerContinuous"/>
    </xf>
    <xf numFmtId="17" fontId="9" fillId="0" borderId="0" xfId="0" quotePrefix="1" applyNumberFormat="1" applyFont="1" applyFill="1" applyBorder="1" applyAlignment="1">
      <alignment wrapText="1"/>
    </xf>
    <xf numFmtId="0" fontId="10" fillId="0" borderId="30" xfId="0" applyNumberFormat="1" applyFont="1" applyFill="1" applyBorder="1" applyAlignment="1"/>
    <xf numFmtId="0" fontId="66" fillId="0" borderId="26" xfId="0" quotePrefix="1" applyNumberFormat="1" applyFont="1" applyFill="1" applyBorder="1" applyAlignment="1">
      <alignment horizontal="centerContinuous"/>
    </xf>
    <xf numFmtId="0" fontId="10" fillId="0" borderId="10" xfId="0" applyNumberFormat="1" applyFont="1" applyFill="1" applyBorder="1" applyAlignment="1"/>
    <xf numFmtId="0" fontId="10" fillId="0" borderId="23" xfId="0" applyNumberFormat="1" applyFont="1" applyFill="1" applyBorder="1" applyAlignment="1"/>
    <xf numFmtId="0" fontId="65" fillId="0" borderId="0" xfId="0" applyNumberFormat="1" applyFont="1" applyFill="1" applyBorder="1" applyAlignment="1">
      <alignment horizontal="left"/>
    </xf>
    <xf numFmtId="0" fontId="67" fillId="0" borderId="0" xfId="0" applyFont="1" applyFill="1" applyBorder="1" applyAlignment="1">
      <alignment horizontal="center"/>
    </xf>
    <xf numFmtId="17" fontId="9" fillId="0" borderId="0" xfId="0" quotePrefix="1" applyNumberFormat="1" applyFont="1" applyFill="1" applyBorder="1" applyAlignment="1">
      <alignment horizontal="center" wrapText="1"/>
    </xf>
    <xf numFmtId="164" fontId="67" fillId="0" borderId="10" xfId="42" applyFont="1" applyFill="1" applyBorder="1"/>
    <xf numFmtId="0" fontId="10" fillId="0" borderId="10" xfId="0" applyNumberFormat="1" applyFont="1" applyFill="1" applyBorder="1"/>
    <xf numFmtId="164" fontId="67" fillId="0" borderId="0" xfId="42" applyFont="1" applyFill="1" applyBorder="1" applyAlignment="1">
      <alignment horizontal="right"/>
    </xf>
    <xf numFmtId="164" fontId="67" fillId="0" borderId="29" xfId="42" applyFont="1" applyFill="1" applyBorder="1" applyAlignment="1">
      <alignment horizontal="right"/>
    </xf>
    <xf numFmtId="0" fontId="10" fillId="0" borderId="10" xfId="0" applyNumberFormat="1" applyFont="1" applyFill="1" applyBorder="1" applyAlignment="1">
      <alignment horizontal="right"/>
    </xf>
    <xf numFmtId="0" fontId="10" fillId="0" borderId="0" xfId="0" applyNumberFormat="1" applyFont="1" applyFill="1" applyBorder="1" applyAlignment="1">
      <alignment horizontal="right"/>
    </xf>
    <xf numFmtId="167" fontId="67" fillId="0" borderId="0" xfId="42" applyNumberFormat="1" applyFont="1" applyFill="1" applyBorder="1" applyAlignment="1">
      <alignment horizontal="right"/>
    </xf>
    <xf numFmtId="167" fontId="67" fillId="0" borderId="0" xfId="42" applyNumberFormat="1" applyFont="1" applyFill="1" applyBorder="1" applyAlignment="1">
      <alignment horizontal="center"/>
    </xf>
    <xf numFmtId="0" fontId="10" fillId="0" borderId="0" xfId="0" applyNumberFormat="1" applyFont="1" applyFill="1" applyBorder="1" applyAlignment="1">
      <alignment horizontal="left" wrapText="1"/>
    </xf>
    <xf numFmtId="176" fontId="67" fillId="0" borderId="0" xfId="42" applyNumberFormat="1" applyFont="1" applyFill="1" applyBorder="1" applyAlignment="1">
      <alignment horizontal="right"/>
    </xf>
    <xf numFmtId="176" fontId="67" fillId="0" borderId="29" xfId="42" applyNumberFormat="1" applyFont="1" applyFill="1" applyBorder="1" applyAlignment="1">
      <alignment horizontal="right"/>
    </xf>
    <xf numFmtId="167" fontId="67" fillId="0" borderId="12" xfId="42" applyNumberFormat="1" applyFont="1" applyFill="1" applyBorder="1" applyAlignment="1">
      <alignment horizontal="right"/>
    </xf>
    <xf numFmtId="167" fontId="67" fillId="0" borderId="12" xfId="42" applyNumberFormat="1" applyFont="1" applyFill="1" applyBorder="1" applyAlignment="1">
      <alignment horizontal="center"/>
    </xf>
    <xf numFmtId="167" fontId="67" fillId="0" borderId="13" xfId="42" applyNumberFormat="1" applyFont="1" applyFill="1" applyBorder="1" applyAlignment="1">
      <alignment horizontal="right"/>
    </xf>
    <xf numFmtId="167" fontId="67" fillId="0" borderId="13" xfId="42" applyNumberFormat="1" applyFont="1" applyFill="1" applyBorder="1" applyAlignment="1">
      <alignment horizontal="center"/>
    </xf>
    <xf numFmtId="178" fontId="67" fillId="0" borderId="0" xfId="42" applyNumberFormat="1" applyFont="1" applyFill="1" applyBorder="1"/>
    <xf numFmtId="178" fontId="67" fillId="0" borderId="0" xfId="42" applyNumberFormat="1" applyFont="1" applyFill="1" applyBorder="1" applyAlignment="1">
      <alignment horizontal="right"/>
    </xf>
    <xf numFmtId="164" fontId="67" fillId="0" borderId="12" xfId="42" applyFont="1" applyFill="1" applyBorder="1" applyAlignment="1">
      <alignment horizontal="right"/>
    </xf>
    <xf numFmtId="164" fontId="67" fillId="0" borderId="20" xfId="42" applyFont="1" applyFill="1" applyBorder="1" applyAlignment="1">
      <alignment horizontal="right"/>
    </xf>
    <xf numFmtId="171" fontId="67" fillId="0" borderId="0" xfId="42" applyNumberFormat="1" applyFont="1" applyFill="1" applyBorder="1"/>
    <xf numFmtId="169" fontId="10" fillId="0" borderId="0" xfId="44" applyNumberFormat="1" applyFont="1" applyFill="1" applyBorder="1"/>
    <xf numFmtId="0" fontId="64" fillId="0" borderId="0" xfId="0" quotePrefix="1" applyNumberFormat="1" applyFont="1" applyFill="1" applyBorder="1" applyAlignment="1">
      <alignment wrapText="1"/>
    </xf>
    <xf numFmtId="0" fontId="66" fillId="0" borderId="26" xfId="0" quotePrefix="1" applyNumberFormat="1" applyFont="1" applyFill="1" applyBorder="1" applyAlignment="1">
      <alignment horizontal="right"/>
    </xf>
    <xf numFmtId="169" fontId="10" fillId="0" borderId="0" xfId="44" applyNumberFormat="1" applyFont="1" applyFill="1" applyBorder="1" applyAlignment="1">
      <alignment horizontal="right"/>
    </xf>
    <xf numFmtId="170" fontId="67" fillId="0" borderId="0" xfId="42" applyNumberFormat="1" applyFont="1" applyFill="1" applyBorder="1" applyAlignment="1">
      <alignment horizontal="right"/>
    </xf>
    <xf numFmtId="0" fontId="10" fillId="0" borderId="0" xfId="0" applyNumberFormat="1" applyFont="1" applyFill="1" applyAlignment="1">
      <alignment horizontal="right"/>
    </xf>
    <xf numFmtId="0" fontId="10" fillId="0" borderId="29" xfId="0" applyNumberFormat="1" applyFont="1" applyFill="1" applyBorder="1" applyAlignment="1">
      <alignment horizontal="right"/>
    </xf>
    <xf numFmtId="182" fontId="10" fillId="0" borderId="0" xfId="28" applyNumberFormat="1" applyFont="1" applyFill="1" applyBorder="1" applyAlignment="1">
      <alignment horizontal="right"/>
    </xf>
    <xf numFmtId="182" fontId="10" fillId="0" borderId="0" xfId="44" applyNumberFormat="1" applyFont="1" applyFill="1" applyBorder="1" applyAlignment="1">
      <alignment horizontal="right"/>
    </xf>
    <xf numFmtId="0" fontId="10" fillId="0" borderId="0" xfId="0" quotePrefix="1" applyNumberFormat="1" applyFont="1" applyFill="1" applyBorder="1" applyAlignment="1">
      <alignment horizontal="left"/>
    </xf>
    <xf numFmtId="164" fontId="67" fillId="0" borderId="0" xfId="42" applyFont="1" applyFill="1" applyBorder="1" applyAlignment="1">
      <alignment horizontal="center"/>
    </xf>
    <xf numFmtId="164" fontId="67" fillId="0" borderId="0" xfId="42" quotePrefix="1" applyFont="1" applyFill="1" applyBorder="1" applyAlignment="1">
      <alignment horizontal="center"/>
    </xf>
    <xf numFmtId="164" fontId="67" fillId="0" borderId="0" xfId="42" quotePrefix="1" applyFont="1" applyFill="1" applyBorder="1" applyAlignment="1">
      <alignment horizontal="right"/>
    </xf>
    <xf numFmtId="169" fontId="10" fillId="0" borderId="0" xfId="44" applyNumberFormat="1" applyFont="1" applyFill="1"/>
    <xf numFmtId="169" fontId="10" fillId="0" borderId="12" xfId="44" applyNumberFormat="1" applyFont="1" applyFill="1" applyBorder="1"/>
    <xf numFmtId="0" fontId="10" fillId="25" borderId="0" xfId="0" applyNumberFormat="1" applyFont="1" applyFill="1" applyBorder="1"/>
    <xf numFmtId="0" fontId="64" fillId="0" borderId="12" xfId="0" quotePrefix="1" applyNumberFormat="1" applyFont="1" applyFill="1" applyBorder="1" applyAlignment="1">
      <alignment wrapText="1"/>
    </xf>
    <xf numFmtId="17" fontId="9" fillId="0" borderId="12" xfId="0" quotePrefix="1" applyNumberFormat="1" applyFont="1" applyFill="1" applyBorder="1" applyAlignment="1">
      <alignment wrapText="1"/>
    </xf>
    <xf numFmtId="0" fontId="10" fillId="0" borderId="12" xfId="0" applyNumberFormat="1" applyFont="1" applyFill="1" applyBorder="1" applyAlignment="1"/>
    <xf numFmtId="0" fontId="10" fillId="0" borderId="24" xfId="0" applyNumberFormat="1" applyFont="1" applyFill="1" applyBorder="1" applyAlignment="1"/>
    <xf numFmtId="0" fontId="66" fillId="0" borderId="35" xfId="0" quotePrefix="1" applyNumberFormat="1" applyFont="1" applyFill="1" applyBorder="1" applyAlignment="1">
      <alignment horizontal="centerContinuous"/>
    </xf>
    <xf numFmtId="0" fontId="64" fillId="0" borderId="0" xfId="0" quotePrefix="1" applyNumberFormat="1" applyFont="1" applyFill="1" applyBorder="1" applyAlignment="1">
      <alignment horizontal="left"/>
    </xf>
    <xf numFmtId="0" fontId="10" fillId="0" borderId="0" xfId="0" quotePrefix="1" applyNumberFormat="1" applyFont="1" applyFill="1" applyBorder="1" applyAlignment="1">
      <alignment horizontal="center"/>
    </xf>
    <xf numFmtId="0" fontId="66" fillId="0" borderId="0" xfId="0" quotePrefix="1" applyNumberFormat="1" applyFont="1" applyFill="1" applyBorder="1" applyAlignment="1">
      <alignment horizontal="centerContinuous"/>
    </xf>
    <xf numFmtId="0" fontId="66" fillId="0" borderId="10" xfId="0" applyNumberFormat="1" applyFont="1" applyFill="1" applyBorder="1" applyAlignment="1">
      <alignment horizontal="centerContinuous"/>
    </xf>
    <xf numFmtId="17" fontId="9" fillId="0" borderId="23" xfId="0" quotePrefix="1" applyNumberFormat="1" applyFont="1" applyFill="1" applyBorder="1" applyAlignment="1">
      <alignment horizontal="center" wrapText="1"/>
    </xf>
    <xf numFmtId="17" fontId="9" fillId="0" borderId="10" xfId="0" quotePrefix="1" applyNumberFormat="1" applyFont="1" applyFill="1" applyBorder="1" applyAlignment="1">
      <alignment horizontal="center" wrapText="1"/>
    </xf>
    <xf numFmtId="17" fontId="9" fillId="0" borderId="29" xfId="0" quotePrefix="1" applyNumberFormat="1" applyFont="1" applyFill="1" applyBorder="1" applyAlignment="1">
      <alignment horizontal="center" wrapText="1"/>
    </xf>
    <xf numFmtId="17" fontId="9" fillId="0" borderId="0" xfId="0" applyNumberFormat="1" applyFont="1" applyFill="1" applyBorder="1" applyAlignment="1">
      <alignment horizontal="center" wrapText="1"/>
    </xf>
    <xf numFmtId="0" fontId="67" fillId="0" borderId="10" xfId="0" applyFont="1" applyFill="1" applyBorder="1"/>
    <xf numFmtId="0" fontId="10" fillId="0" borderId="29" xfId="0" applyNumberFormat="1" applyFont="1" applyFill="1" applyBorder="1"/>
    <xf numFmtId="175" fontId="67" fillId="0" borderId="0" xfId="42" applyNumberFormat="1" applyFont="1" applyFill="1" applyBorder="1" applyAlignment="1">
      <alignment horizontal="right"/>
    </xf>
    <xf numFmtId="175" fontId="67" fillId="0" borderId="29" xfId="42" applyNumberFormat="1" applyFont="1" applyFill="1" applyBorder="1" applyAlignment="1">
      <alignment horizontal="right"/>
    </xf>
    <xf numFmtId="175" fontId="10" fillId="0" borderId="10" xfId="0" applyNumberFormat="1" applyFont="1" applyFill="1" applyBorder="1" applyAlignment="1">
      <alignment horizontal="right"/>
    </xf>
    <xf numFmtId="166" fontId="67" fillId="0" borderId="0" xfId="44" applyNumberFormat="1" applyFont="1" applyFill="1" applyBorder="1" applyAlignment="1">
      <alignment horizontal="right"/>
    </xf>
    <xf numFmtId="175" fontId="67" fillId="0" borderId="10" xfId="42" applyNumberFormat="1" applyFont="1" applyFill="1" applyBorder="1" applyAlignment="1">
      <alignment horizontal="right"/>
    </xf>
    <xf numFmtId="164" fontId="10" fillId="0" borderId="0" xfId="0" applyNumberFormat="1" applyFont="1" applyFill="1" applyBorder="1"/>
    <xf numFmtId="164" fontId="67" fillId="0" borderId="30" xfId="42" applyFont="1" applyFill="1" applyBorder="1"/>
    <xf numFmtId="164" fontId="67" fillId="0" borderId="10" xfId="42" applyFont="1" applyFill="1" applyBorder="1" applyAlignment="1">
      <alignment horizontal="right"/>
    </xf>
    <xf numFmtId="164" fontId="67" fillId="0" borderId="0" xfId="42" applyNumberFormat="1" applyFont="1" applyFill="1" applyBorder="1" applyAlignment="1">
      <alignment horizontal="right"/>
    </xf>
    <xf numFmtId="164" fontId="67" fillId="0" borderId="29" xfId="42" applyNumberFormat="1" applyFont="1" applyFill="1" applyBorder="1" applyAlignment="1">
      <alignment horizontal="right"/>
    </xf>
    <xf numFmtId="166" fontId="69" fillId="0" borderId="0" xfId="42" applyNumberFormat="1" applyFont="1" applyFill="1" applyBorder="1" applyAlignment="1">
      <alignment horizontal="right"/>
    </xf>
    <xf numFmtId="167" fontId="67" fillId="0" borderId="14" xfId="42" applyNumberFormat="1" applyFont="1" applyFill="1" applyBorder="1" applyAlignment="1">
      <alignment horizontal="right"/>
    </xf>
    <xf numFmtId="166" fontId="67" fillId="0" borderId="0" xfId="42" applyNumberFormat="1" applyFont="1" applyFill="1" applyBorder="1" applyAlignment="1">
      <alignment horizontal="right"/>
    </xf>
    <xf numFmtId="0" fontId="66" fillId="0" borderId="0" xfId="0" applyNumberFormat="1" applyFont="1" applyFill="1" applyBorder="1"/>
    <xf numFmtId="181" fontId="67" fillId="0" borderId="0" xfId="42" applyNumberFormat="1" applyFont="1" applyFill="1" applyBorder="1" applyAlignment="1">
      <alignment horizontal="right"/>
    </xf>
    <xf numFmtId="176" fontId="67" fillId="0" borderId="13" xfId="42" applyNumberFormat="1" applyFont="1" applyFill="1" applyBorder="1" applyAlignment="1">
      <alignment horizontal="right"/>
    </xf>
    <xf numFmtId="0" fontId="66" fillId="0" borderId="0" xfId="0" quotePrefix="1" applyNumberFormat="1" applyFont="1" applyFill="1" applyBorder="1" applyAlignment="1">
      <alignment horizontal="left"/>
    </xf>
    <xf numFmtId="0" fontId="66" fillId="0" borderId="0" xfId="0" applyNumberFormat="1" applyFont="1" applyFill="1"/>
    <xf numFmtId="10" fontId="67" fillId="0" borderId="0" xfId="44" applyNumberFormat="1" applyFont="1" applyFill="1" applyBorder="1"/>
    <xf numFmtId="10" fontId="67" fillId="0" borderId="0" xfId="44" applyNumberFormat="1" applyFont="1" applyFill="1" applyBorder="1" applyAlignment="1">
      <alignment horizontal="right"/>
    </xf>
    <xf numFmtId="10" fontId="67" fillId="0" borderId="29" xfId="44" applyNumberFormat="1" applyFont="1" applyFill="1" applyBorder="1" applyAlignment="1">
      <alignment horizontal="right"/>
    </xf>
    <xf numFmtId="176" fontId="10" fillId="0" borderId="10" xfId="0" applyNumberFormat="1" applyFont="1" applyFill="1" applyBorder="1" applyAlignment="1">
      <alignment horizontal="right"/>
    </xf>
    <xf numFmtId="176" fontId="67" fillId="0" borderId="10" xfId="42" applyNumberFormat="1" applyFont="1" applyFill="1" applyBorder="1" applyAlignment="1">
      <alignment horizontal="right"/>
    </xf>
    <xf numFmtId="0" fontId="66" fillId="0" borderId="0" xfId="0" quotePrefix="1" applyNumberFormat="1" applyFont="1" applyFill="1" applyAlignment="1">
      <alignment horizontal="left"/>
    </xf>
    <xf numFmtId="166" fontId="69" fillId="0" borderId="0" xfId="42" applyNumberFormat="1" applyFont="1" applyFill="1" applyBorder="1" applyAlignment="1">
      <alignment horizontal="center"/>
    </xf>
    <xf numFmtId="0" fontId="10"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left" vertical="center"/>
    </xf>
    <xf numFmtId="0" fontId="10" fillId="0" borderId="0" xfId="0" applyNumberFormat="1" applyFont="1" applyFill="1" applyBorder="1" applyAlignment="1">
      <alignment horizontal="centerContinuous" vertical="center"/>
    </xf>
    <xf numFmtId="0" fontId="66" fillId="0" borderId="10" xfId="0" quotePrefix="1" applyNumberFormat="1" applyFont="1" applyFill="1" applyBorder="1" applyAlignment="1">
      <alignment horizontal="centerContinuous"/>
    </xf>
    <xf numFmtId="0" fontId="66" fillId="0" borderId="10" xfId="0" quotePrefix="1" applyNumberFormat="1" applyFont="1" applyFill="1" applyBorder="1" applyAlignment="1">
      <alignment horizontal="center"/>
    </xf>
    <xf numFmtId="17" fontId="9" fillId="0" borderId="12" xfId="0" quotePrefix="1" applyNumberFormat="1" applyFont="1" applyFill="1" applyBorder="1" applyAlignment="1">
      <alignment horizontal="center" wrapText="1"/>
    </xf>
    <xf numFmtId="0" fontId="66" fillId="0" borderId="26" xfId="0" quotePrefix="1" applyNumberFormat="1" applyFont="1" applyFill="1" applyBorder="1" applyAlignment="1">
      <alignment horizontal="center"/>
    </xf>
    <xf numFmtId="17" fontId="9" fillId="0" borderId="14" xfId="0" quotePrefix="1" applyNumberFormat="1" applyFont="1" applyFill="1" applyBorder="1" applyAlignment="1">
      <alignment horizontal="center" wrapText="1"/>
    </xf>
    <xf numFmtId="0" fontId="66" fillId="0" borderId="24" xfId="0" quotePrefix="1" applyNumberFormat="1" applyFont="1" applyFill="1" applyBorder="1" applyAlignment="1">
      <alignment horizontal="centerContinuous"/>
    </xf>
    <xf numFmtId="17" fontId="9" fillId="0" borderId="12" xfId="0" applyNumberFormat="1" applyFont="1" applyFill="1" applyBorder="1" applyAlignment="1">
      <alignment horizontal="center" wrapText="1"/>
    </xf>
    <xf numFmtId="175" fontId="10" fillId="0" borderId="0" xfId="0" applyNumberFormat="1" applyFont="1" applyFill="1" applyBorder="1"/>
    <xf numFmtId="175" fontId="10" fillId="0" borderId="0" xfId="0" applyNumberFormat="1" applyFont="1" applyFill="1" applyBorder="1" applyAlignment="1">
      <alignment horizontal="right"/>
    </xf>
    <xf numFmtId="0" fontId="66" fillId="0" borderId="30" xfId="0" quotePrefix="1" applyNumberFormat="1" applyFont="1" applyFill="1" applyBorder="1" applyAlignment="1">
      <alignment horizontal="right"/>
    </xf>
    <xf numFmtId="167" fontId="67" fillId="0" borderId="0" xfId="44" applyNumberFormat="1" applyFont="1" applyFill="1" applyBorder="1" applyAlignment="1">
      <alignment horizontal="right"/>
    </xf>
    <xf numFmtId="9" fontId="10" fillId="0" borderId="0" xfId="44" applyFont="1" applyFill="1" applyBorder="1" applyAlignment="1">
      <alignment horizontal="right"/>
    </xf>
    <xf numFmtId="0" fontId="66" fillId="0" borderId="10" xfId="0" quotePrefix="1" applyNumberFormat="1" applyFont="1" applyFill="1" applyBorder="1" applyAlignment="1">
      <alignment horizontal="right"/>
    </xf>
    <xf numFmtId="164" fontId="10" fillId="0" borderId="0" xfId="0" applyNumberFormat="1" applyFont="1" applyFill="1"/>
    <xf numFmtId="167" fontId="67" fillId="0" borderId="13" xfId="44" applyNumberFormat="1" applyFont="1" applyFill="1" applyBorder="1" applyAlignment="1">
      <alignment horizontal="right"/>
    </xf>
    <xf numFmtId="167" fontId="69" fillId="0" borderId="0" xfId="0" applyNumberFormat="1" applyFont="1" applyFill="1" applyBorder="1" applyAlignment="1">
      <alignment horizontal="right"/>
    </xf>
    <xf numFmtId="17" fontId="9" fillId="0" borderId="0" xfId="0" quotePrefix="1" applyNumberFormat="1" applyFont="1" applyFill="1" applyBorder="1" applyAlignment="1">
      <alignment horizontal="right" wrapText="1"/>
    </xf>
    <xf numFmtId="17" fontId="9" fillId="0" borderId="29" xfId="0" quotePrefix="1" applyNumberFormat="1" applyFont="1" applyFill="1" applyBorder="1" applyAlignment="1">
      <alignment horizontal="right" wrapText="1"/>
    </xf>
    <xf numFmtId="17" fontId="9" fillId="0" borderId="0" xfId="0" applyNumberFormat="1" applyFont="1" applyFill="1" applyBorder="1" applyAlignment="1">
      <alignment horizontal="right" wrapText="1"/>
    </xf>
    <xf numFmtId="167" fontId="9" fillId="0" borderId="0" xfId="0" applyNumberFormat="1" applyFont="1" applyFill="1" applyBorder="1" applyAlignment="1">
      <alignment horizontal="right" wrapText="1"/>
    </xf>
    <xf numFmtId="168" fontId="67" fillId="0" borderId="0" xfId="28" quotePrefix="1" applyNumberFormat="1" applyFont="1" applyFill="1" applyBorder="1" applyAlignment="1">
      <alignment horizontal="right" wrapText="1"/>
    </xf>
    <xf numFmtId="167" fontId="67" fillId="0" borderId="0" xfId="44" applyNumberFormat="1" applyFont="1" applyFill="1" applyBorder="1" applyAlignment="1">
      <alignment horizontal="center"/>
    </xf>
    <xf numFmtId="9" fontId="10" fillId="0" borderId="0" xfId="44" applyFont="1" applyFill="1" applyBorder="1" applyAlignment="1"/>
    <xf numFmtId="9" fontId="10" fillId="0" borderId="0" xfId="44" applyFont="1" applyFill="1" applyAlignment="1"/>
    <xf numFmtId="0" fontId="72" fillId="0" borderId="0" xfId="0" quotePrefix="1" applyNumberFormat="1" applyFont="1" applyFill="1" applyAlignment="1">
      <alignment vertical="top"/>
    </xf>
    <xf numFmtId="167" fontId="69" fillId="0" borderId="0" xfId="0" applyNumberFormat="1" applyFont="1" applyFill="1" applyBorder="1" applyAlignment="1">
      <alignment horizontal="center"/>
    </xf>
    <xf numFmtId="0" fontId="67" fillId="0" borderId="0" xfId="0" applyNumberFormat="1" applyFont="1" applyFill="1" applyBorder="1" applyAlignment="1">
      <alignment horizontal="left" vertical="center" wrapText="1"/>
    </xf>
    <xf numFmtId="0" fontId="73" fillId="0" borderId="0" xfId="0" applyNumberFormat="1" applyFont="1" applyFill="1" applyBorder="1" applyAlignment="1">
      <alignment horizontal="center"/>
    </xf>
    <xf numFmtId="17" fontId="9" fillId="0" borderId="26" xfId="0" quotePrefix="1" applyNumberFormat="1" applyFont="1" applyFill="1" applyBorder="1" applyAlignment="1">
      <alignment horizontal="right" wrapText="1"/>
    </xf>
    <xf numFmtId="0" fontId="67" fillId="0" borderId="0" xfId="0" applyFont="1" applyFill="1"/>
    <xf numFmtId="175" fontId="10" fillId="0" borderId="0" xfId="0" applyNumberFormat="1" applyFont="1" applyFill="1" applyAlignment="1">
      <alignment horizontal="right"/>
    </xf>
    <xf numFmtId="175" fontId="67" fillId="0" borderId="26" xfId="42" applyNumberFormat="1" applyFont="1" applyFill="1" applyBorder="1" applyAlignment="1">
      <alignment horizontal="right"/>
    </xf>
    <xf numFmtId="0" fontId="67" fillId="0" borderId="10" xfId="0" applyFont="1" applyFill="1" applyBorder="1" applyAlignment="1">
      <alignment horizontal="right"/>
    </xf>
    <xf numFmtId="167" fontId="67" fillId="0" borderId="11" xfId="42" applyNumberFormat="1" applyFont="1" applyFill="1" applyBorder="1" applyAlignment="1">
      <alignment horizontal="right"/>
    </xf>
    <xf numFmtId="0" fontId="67" fillId="0" borderId="26" xfId="0" applyFont="1" applyFill="1" applyBorder="1" applyAlignment="1">
      <alignment horizontal="right"/>
    </xf>
    <xf numFmtId="164" fontId="67" fillId="0" borderId="26" xfId="42" applyFont="1" applyFill="1" applyBorder="1" applyAlignment="1">
      <alignment horizontal="right"/>
    </xf>
    <xf numFmtId="164" fontId="67" fillId="0" borderId="14" xfId="42" applyFont="1" applyFill="1" applyBorder="1" applyAlignment="1">
      <alignment horizontal="right"/>
    </xf>
    <xf numFmtId="164" fontId="67" fillId="0" borderId="21" xfId="42" applyFont="1" applyFill="1" applyBorder="1" applyAlignment="1">
      <alignment horizontal="right"/>
    </xf>
    <xf numFmtId="0" fontId="10" fillId="0" borderId="0" xfId="0" quotePrefix="1" applyNumberFormat="1" applyFont="1" applyFill="1" applyBorder="1" applyAlignment="1">
      <alignment horizontal="left" wrapText="1" indent="6"/>
    </xf>
    <xf numFmtId="164" fontId="67" fillId="0" borderId="30" xfId="42" applyFont="1" applyFill="1" applyBorder="1" applyAlignment="1">
      <alignment horizontal="right"/>
    </xf>
    <xf numFmtId="17" fontId="9" fillId="0" borderId="10" xfId="0" quotePrefix="1" applyNumberFormat="1" applyFont="1" applyFill="1" applyBorder="1" applyAlignment="1">
      <alignment horizontal="right" wrapText="1"/>
    </xf>
    <xf numFmtId="167" fontId="69" fillId="0" borderId="0" xfId="0" applyNumberFormat="1" applyFont="1" applyFill="1" applyAlignment="1">
      <alignment horizontal="right"/>
    </xf>
    <xf numFmtId="0" fontId="67" fillId="0" borderId="0" xfId="0" applyFont="1" applyFill="1" applyBorder="1" applyAlignment="1">
      <alignment horizontal="right"/>
    </xf>
    <xf numFmtId="0" fontId="67" fillId="0" borderId="29" xfId="0" applyFont="1" applyFill="1" applyBorder="1" applyAlignment="1">
      <alignment horizontal="right"/>
    </xf>
    <xf numFmtId="0" fontId="67" fillId="0" borderId="0" xfId="0" applyFont="1" applyFill="1" applyAlignment="1">
      <alignment horizontal="right"/>
    </xf>
    <xf numFmtId="0" fontId="10" fillId="0" borderId="26" xfId="0" applyNumberFormat="1" applyFont="1" applyFill="1" applyBorder="1" applyAlignment="1">
      <alignment horizontal="right"/>
    </xf>
    <xf numFmtId="0" fontId="10" fillId="0" borderId="30" xfId="0" applyNumberFormat="1" applyFont="1" applyFill="1" applyBorder="1" applyAlignment="1">
      <alignment horizontal="right"/>
    </xf>
    <xf numFmtId="164" fontId="67" fillId="0" borderId="10" xfId="42" applyNumberFormat="1" applyFont="1" applyFill="1" applyBorder="1" applyAlignment="1">
      <alignment horizontal="right"/>
    </xf>
    <xf numFmtId="164" fontId="67" fillId="0" borderId="26" xfId="42" applyNumberFormat="1" applyFont="1" applyFill="1" applyBorder="1" applyAlignment="1">
      <alignment horizontal="right"/>
    </xf>
    <xf numFmtId="165" fontId="10" fillId="0" borderId="10" xfId="28" applyNumberFormat="1" applyFont="1" applyFill="1" applyBorder="1" applyAlignment="1">
      <alignment horizontal="right"/>
    </xf>
    <xf numFmtId="165" fontId="10" fillId="0" borderId="26" xfId="28" applyNumberFormat="1" applyFont="1" applyFill="1" applyBorder="1" applyAlignment="1">
      <alignment horizontal="right"/>
    </xf>
    <xf numFmtId="175" fontId="10" fillId="0" borderId="26" xfId="0" applyNumberFormat="1" applyFont="1" applyFill="1" applyBorder="1" applyAlignment="1">
      <alignment horizontal="right"/>
    </xf>
    <xf numFmtId="168" fontId="10" fillId="25" borderId="0" xfId="28" applyNumberFormat="1" applyFont="1" applyFill="1" applyBorder="1" applyAlignment="1">
      <alignment horizontal="center"/>
    </xf>
    <xf numFmtId="0" fontId="10" fillId="0" borderId="20" xfId="0" applyNumberFormat="1" applyFont="1" applyFill="1" applyBorder="1" applyAlignment="1"/>
    <xf numFmtId="175" fontId="9" fillId="0" borderId="10" xfId="0" quotePrefix="1" applyNumberFormat="1" applyFont="1" applyFill="1" applyBorder="1" applyAlignment="1">
      <alignment horizontal="right" wrapText="1"/>
    </xf>
    <xf numFmtId="0" fontId="10" fillId="0" borderId="0" xfId="0" applyNumberFormat="1" applyFont="1" applyFill="1" applyBorder="1" applyAlignment="1">
      <alignment horizontal="left" wrapText="1" indent="3"/>
    </xf>
    <xf numFmtId="166" fontId="67" fillId="0" borderId="0" xfId="0" applyNumberFormat="1" applyFont="1" applyFill="1" applyAlignment="1">
      <alignment horizontal="right"/>
    </xf>
    <xf numFmtId="169" fontId="67" fillId="0" borderId="0" xfId="44" applyNumberFormat="1" applyFont="1" applyFill="1" applyBorder="1" applyAlignment="1">
      <alignment horizontal="right"/>
    </xf>
    <xf numFmtId="169" fontId="67" fillId="0" borderId="29" xfId="44" applyNumberFormat="1" applyFont="1" applyFill="1" applyBorder="1" applyAlignment="1">
      <alignment horizontal="right"/>
    </xf>
    <xf numFmtId="166" fontId="69" fillId="0" borderId="0" xfId="0" applyNumberFormat="1" applyFont="1" applyFill="1" applyBorder="1"/>
    <xf numFmtId="0" fontId="64" fillId="0" borderId="17" xfId="0" quotePrefix="1" applyNumberFormat="1" applyFont="1" applyFill="1" applyBorder="1" applyAlignment="1">
      <alignment horizontal="left" vertical="center"/>
    </xf>
    <xf numFmtId="0" fontId="10" fillId="0" borderId="26" xfId="0" applyNumberFormat="1" applyFont="1" applyFill="1" applyBorder="1" applyAlignment="1"/>
    <xf numFmtId="0" fontId="67" fillId="0" borderId="0" xfId="0" applyNumberFormat="1" applyFont="1" applyFill="1" applyBorder="1" applyAlignment="1">
      <alignment horizontal="left"/>
    </xf>
    <xf numFmtId="0" fontId="65" fillId="0" borderId="0" xfId="0" applyNumberFormat="1" applyFont="1" applyFill="1" applyBorder="1" applyAlignment="1">
      <alignment horizontal="left" wrapText="1"/>
    </xf>
    <xf numFmtId="0" fontId="10" fillId="0" borderId="26" xfId="0" applyNumberFormat="1" applyFont="1" applyFill="1" applyBorder="1" applyAlignment="1">
      <alignment horizontal="left"/>
    </xf>
    <xf numFmtId="177" fontId="67" fillId="0" borderId="0" xfId="42" applyNumberFormat="1" applyFont="1" applyFill="1" applyBorder="1"/>
    <xf numFmtId="167" fontId="67" fillId="0" borderId="0" xfId="0" applyNumberFormat="1" applyFont="1" applyFill="1" applyBorder="1" applyAlignment="1">
      <alignment horizontal="right"/>
    </xf>
    <xf numFmtId="175" fontId="9" fillId="0" borderId="0" xfId="0" quotePrefix="1" applyNumberFormat="1" applyFont="1" applyFill="1" applyBorder="1" applyAlignment="1">
      <alignment horizontal="center" wrapText="1"/>
    </xf>
    <xf numFmtId="175" fontId="10" fillId="0" borderId="0" xfId="0" applyNumberFormat="1" applyFont="1" applyFill="1" applyBorder="1" applyAlignment="1"/>
    <xf numFmtId="0" fontId="10" fillId="0" borderId="12" xfId="0" quotePrefix="1" applyNumberFormat="1" applyFont="1" applyFill="1" applyBorder="1" applyAlignment="1">
      <alignment horizontal="left"/>
    </xf>
    <xf numFmtId="0" fontId="10" fillId="0" borderId="12" xfId="0" quotePrefix="1" applyNumberFormat="1" applyFont="1" applyFill="1" applyBorder="1" applyAlignment="1">
      <alignment horizontal="right"/>
    </xf>
    <xf numFmtId="0" fontId="66" fillId="0" borderId="0" xfId="0" applyNumberFormat="1" applyFont="1" applyFill="1" applyBorder="1" applyAlignment="1">
      <alignment horizontal="center"/>
    </xf>
    <xf numFmtId="176" fontId="67" fillId="0" borderId="10" xfId="0" applyNumberFormat="1" applyFont="1" applyFill="1" applyBorder="1" applyAlignment="1">
      <alignment horizontal="right"/>
    </xf>
    <xf numFmtId="176" fontId="10" fillId="0" borderId="0" xfId="0" applyNumberFormat="1" applyFont="1" applyFill="1" applyBorder="1" applyAlignment="1">
      <alignment horizontal="right"/>
    </xf>
    <xf numFmtId="0" fontId="10" fillId="0" borderId="0" xfId="0" quotePrefix="1" applyNumberFormat="1" applyFont="1" applyFill="1" applyBorder="1" applyAlignment="1">
      <alignment horizontal="left" wrapText="1" indent="3"/>
    </xf>
    <xf numFmtId="0" fontId="67" fillId="0" borderId="0" xfId="0" applyNumberFormat="1" applyFont="1" applyFill="1" applyBorder="1" applyAlignment="1">
      <alignment horizontal="right"/>
    </xf>
    <xf numFmtId="10" fontId="67" fillId="0" borderId="11" xfId="44" applyNumberFormat="1" applyFont="1" applyFill="1" applyBorder="1" applyAlignment="1">
      <alignment horizontal="right"/>
    </xf>
    <xf numFmtId="184" fontId="67" fillId="0" borderId="0" xfId="44" applyNumberFormat="1" applyFont="1" applyFill="1" applyBorder="1" applyAlignment="1">
      <alignment horizontal="right"/>
    </xf>
    <xf numFmtId="184" fontId="67" fillId="0" borderId="11" xfId="44" applyNumberFormat="1" applyFont="1" applyFill="1" applyBorder="1" applyAlignment="1">
      <alignment horizontal="right"/>
    </xf>
    <xf numFmtId="180" fontId="10" fillId="0" borderId="10" xfId="0" applyNumberFormat="1" applyFont="1" applyFill="1" applyBorder="1" applyAlignment="1">
      <alignment horizontal="right"/>
    </xf>
    <xf numFmtId="180" fontId="10" fillId="0" borderId="0" xfId="0" applyNumberFormat="1" applyFont="1" applyFill="1" applyBorder="1" applyAlignment="1">
      <alignment horizontal="right"/>
    </xf>
    <xf numFmtId="0" fontId="10" fillId="0" borderId="31" xfId="0" applyNumberFormat="1" applyFont="1" applyFill="1" applyBorder="1"/>
    <xf numFmtId="0" fontId="10" fillId="0" borderId="19" xfId="0" applyNumberFormat="1" applyFont="1" applyFill="1" applyBorder="1" applyAlignment="1"/>
    <xf numFmtId="167" fontId="10" fillId="0" borderId="0" xfId="0" applyNumberFormat="1" applyFont="1" applyFill="1" applyBorder="1"/>
    <xf numFmtId="179" fontId="67" fillId="0" borderId="0" xfId="42" applyNumberFormat="1" applyFont="1" applyFill="1" applyBorder="1" applyAlignment="1">
      <alignment horizontal="right"/>
    </xf>
    <xf numFmtId="179" fontId="67" fillId="0" borderId="29" xfId="42" applyNumberFormat="1" applyFont="1" applyFill="1" applyBorder="1" applyAlignment="1">
      <alignment horizontal="right"/>
    </xf>
    <xf numFmtId="168" fontId="10" fillId="0" borderId="0" xfId="28" applyNumberFormat="1" applyFont="1" applyFill="1"/>
    <xf numFmtId="170" fontId="67" fillId="0" borderId="12" xfId="42" applyNumberFormat="1" applyFont="1" applyFill="1" applyBorder="1" applyAlignment="1">
      <alignment horizontal="right"/>
    </xf>
    <xf numFmtId="179" fontId="67" fillId="0" borderId="13" xfId="42" applyNumberFormat="1" applyFont="1" applyFill="1" applyBorder="1" applyAlignment="1">
      <alignment horizontal="right"/>
    </xf>
    <xf numFmtId="167" fontId="67" fillId="0" borderId="12" xfId="44" applyNumberFormat="1" applyFont="1" applyFill="1" applyBorder="1" applyAlignment="1">
      <alignment horizontal="right"/>
    </xf>
    <xf numFmtId="0" fontId="9" fillId="0" borderId="0" xfId="0" applyFont="1" applyBorder="1" applyAlignment="1">
      <alignment horizontal="center"/>
    </xf>
    <xf numFmtId="0" fontId="9" fillId="0" borderId="11" xfId="0" applyFont="1" applyBorder="1" applyAlignment="1">
      <alignment horizontal="center"/>
    </xf>
    <xf numFmtId="17" fontId="9" fillId="0" borderId="19" xfId="0" quotePrefix="1" applyNumberFormat="1" applyFont="1" applyFill="1" applyBorder="1" applyAlignment="1">
      <alignment horizontal="center" wrapText="1"/>
    </xf>
    <xf numFmtId="0" fontId="76" fillId="0" borderId="0" xfId="0" applyFont="1" applyBorder="1" applyAlignment="1">
      <alignment horizontal="center"/>
    </xf>
    <xf numFmtId="9" fontId="67" fillId="0" borderId="0" xfId="44" applyFont="1" applyFill="1" applyBorder="1"/>
    <xf numFmtId="9" fontId="67" fillId="0" borderId="19" xfId="44" applyFont="1" applyFill="1" applyBorder="1"/>
    <xf numFmtId="9" fontId="67" fillId="0" borderId="29" xfId="44" applyFont="1" applyFill="1" applyBorder="1"/>
    <xf numFmtId="177" fontId="67" fillId="0" borderId="19" xfId="42" applyNumberFormat="1" applyFont="1" applyFill="1" applyBorder="1"/>
    <xf numFmtId="177" fontId="67" fillId="0" borderId="29" xfId="42" applyNumberFormat="1" applyFont="1" applyFill="1" applyBorder="1"/>
    <xf numFmtId="43" fontId="10" fillId="0" borderId="0" xfId="28" applyFont="1" applyFill="1"/>
    <xf numFmtId="0" fontId="10" fillId="0" borderId="0" xfId="0" applyNumberFormat="1" applyFont="1" applyFill="1" applyAlignment="1">
      <alignment horizontal="left" vertical="top" wrapText="1"/>
    </xf>
    <xf numFmtId="0" fontId="10" fillId="0" borderId="0" xfId="0" applyNumberFormat="1" applyFont="1" applyFill="1" applyAlignment="1">
      <alignment horizontal="left" vertical="top" wrapText="1"/>
    </xf>
    <xf numFmtId="0" fontId="10"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17" fontId="9" fillId="0" borderId="20" xfId="0" quotePrefix="1" applyNumberFormat="1" applyFont="1" applyFill="1" applyBorder="1" applyAlignment="1">
      <alignment horizontal="center" wrapText="1"/>
    </xf>
    <xf numFmtId="168" fontId="67" fillId="0" borderId="29" xfId="28" quotePrefix="1" applyNumberFormat="1" applyFont="1" applyFill="1" applyBorder="1" applyAlignment="1">
      <alignment horizontal="right" wrapText="1"/>
    </xf>
    <xf numFmtId="10" fontId="67" fillId="0" borderId="18" xfId="44" applyNumberFormat="1" applyFont="1" applyFill="1" applyBorder="1" applyAlignment="1">
      <alignment horizontal="right"/>
    </xf>
    <xf numFmtId="184" fontId="67" fillId="0" borderId="29" xfId="44" applyNumberFormat="1" applyFont="1" applyFill="1" applyBorder="1" applyAlignment="1">
      <alignment horizontal="right"/>
    </xf>
    <xf numFmtId="184" fontId="67" fillId="0" borderId="18" xfId="44" applyNumberFormat="1" applyFont="1" applyFill="1" applyBorder="1" applyAlignment="1">
      <alignment horizontal="right"/>
    </xf>
    <xf numFmtId="0" fontId="10" fillId="0" borderId="11" xfId="0" applyNumberFormat="1" applyFont="1" applyFill="1" applyBorder="1"/>
    <xf numFmtId="0" fontId="76" fillId="0" borderId="0" xfId="0" applyFont="1" applyFill="1" applyBorder="1" applyAlignment="1">
      <alignment horizontal="center"/>
    </xf>
    <xf numFmtId="0" fontId="10" fillId="0" borderId="0" xfId="0" quotePrefix="1" applyNumberFormat="1" applyFont="1" applyFill="1" applyBorder="1" applyAlignment="1">
      <alignment horizontal="left" wrapText="1" indent="6"/>
    </xf>
    <xf numFmtId="0" fontId="76" fillId="0" borderId="29" xfId="0" applyFont="1" applyFill="1" applyBorder="1" applyAlignment="1">
      <alignment horizontal="center"/>
    </xf>
    <xf numFmtId="169" fontId="10" fillId="0" borderId="29" xfId="44" applyNumberFormat="1" applyFont="1" applyFill="1" applyBorder="1" applyAlignment="1">
      <alignment horizontal="right"/>
    </xf>
    <xf numFmtId="0" fontId="10" fillId="0" borderId="30" xfId="0" applyNumberFormat="1" applyFont="1" applyFill="1" applyBorder="1"/>
    <xf numFmtId="0" fontId="9" fillId="0" borderId="0" xfId="0" quotePrefix="1" applyNumberFormat="1" applyFont="1" applyFill="1" applyAlignment="1">
      <alignment horizontal="left"/>
    </xf>
    <xf numFmtId="0" fontId="10" fillId="0" borderId="0" xfId="0" applyNumberFormat="1" applyFont="1" applyFill="1" applyAlignment="1">
      <alignment horizontal="left" vertical="top" wrapText="1"/>
    </xf>
    <xf numFmtId="17" fontId="9" fillId="0" borderId="10" xfId="0" quotePrefix="1" applyNumberFormat="1" applyFont="1" applyFill="1" applyBorder="1" applyAlignment="1">
      <alignment horizontal="center" wrapText="1"/>
    </xf>
    <xf numFmtId="0" fontId="76" fillId="0" borderId="19" xfId="0" applyFont="1" applyFill="1" applyBorder="1" applyAlignment="1">
      <alignment horizontal="center"/>
    </xf>
    <xf numFmtId="0" fontId="10"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0" fontId="10" fillId="0" borderId="0" xfId="0" quotePrefix="1" applyNumberFormat="1" applyFont="1" applyFill="1" applyBorder="1" applyAlignment="1">
      <alignment horizontal="left" wrapText="1" indent="3"/>
    </xf>
    <xf numFmtId="0" fontId="10" fillId="0" borderId="0" xfId="0" quotePrefix="1" applyNumberFormat="1" applyFont="1" applyFill="1" applyBorder="1" applyAlignment="1">
      <alignment horizontal="left" wrapText="1" indent="6"/>
    </xf>
    <xf numFmtId="0" fontId="10" fillId="0" borderId="0" xfId="0" applyNumberFormat="1" applyFont="1" applyFill="1" applyBorder="1" applyAlignment="1">
      <alignment horizontal="left" wrapText="1" indent="3"/>
    </xf>
    <xf numFmtId="182" fontId="10" fillId="0" borderId="29" xfId="44" applyNumberFormat="1" applyFont="1" applyFill="1" applyBorder="1" applyAlignment="1">
      <alignment horizontal="right"/>
    </xf>
    <xf numFmtId="0" fontId="9" fillId="0" borderId="11" xfId="0" applyFont="1" applyFill="1" applyBorder="1" applyAlignment="1">
      <alignment horizontal="center"/>
    </xf>
    <xf numFmtId="0" fontId="9" fillId="0" borderId="0" xfId="0" applyFont="1" applyFill="1" applyBorder="1" applyAlignment="1">
      <alignment horizontal="center"/>
    </xf>
    <xf numFmtId="0" fontId="10" fillId="0" borderId="0" xfId="0" applyNumberFormat="1" applyFont="1" applyFill="1" applyAlignment="1">
      <alignment horizontal="left" vertical="top" wrapText="1"/>
    </xf>
    <xf numFmtId="17" fontId="9" fillId="0" borderId="0" xfId="0" quotePrefix="1" applyNumberFormat="1" applyFont="1" applyFill="1" applyBorder="1" applyAlignment="1">
      <alignment horizontal="center" wrapText="1"/>
    </xf>
    <xf numFmtId="44" fontId="67" fillId="0" borderId="0" xfId="250" applyFont="1" applyFill="1" applyBorder="1" applyAlignment="1">
      <alignment horizontal="right"/>
    </xf>
    <xf numFmtId="17" fontId="9" fillId="0" borderId="0" xfId="0" quotePrefix="1" applyNumberFormat="1" applyFont="1" applyFill="1" applyBorder="1" applyAlignment="1">
      <alignment horizontal="center" wrapText="1"/>
    </xf>
    <xf numFmtId="0" fontId="10" fillId="0" borderId="0" xfId="0" applyFont="1"/>
    <xf numFmtId="0" fontId="10" fillId="0" borderId="0" xfId="0" applyFont="1" applyAlignment="1">
      <alignment horizontal="left"/>
    </xf>
    <xf numFmtId="10" fontId="67" fillId="0" borderId="0" xfId="44" applyNumberFormat="1" applyFont="1"/>
    <xf numFmtId="175" fontId="10" fillId="0" borderId="0" xfId="0" applyNumberFormat="1" applyFont="1"/>
    <xf numFmtId="17" fontId="9" fillId="0" borderId="0" xfId="0" quotePrefix="1" applyNumberFormat="1" applyFont="1" applyFill="1" applyBorder="1" applyAlignment="1">
      <alignment horizontal="center" wrapText="1"/>
    </xf>
    <xf numFmtId="0" fontId="67" fillId="0" borderId="29" xfId="0" applyFont="1" applyFill="1" applyBorder="1" applyAlignment="1">
      <alignment horizontal="center"/>
    </xf>
    <xf numFmtId="178" fontId="67" fillId="0" borderId="29" xfId="42" applyNumberFormat="1" applyFont="1" applyFill="1" applyBorder="1" applyAlignment="1">
      <alignment horizontal="right"/>
    </xf>
    <xf numFmtId="182" fontId="10" fillId="0" borderId="29" xfId="28" applyNumberFormat="1" applyFont="1" applyFill="1" applyBorder="1" applyAlignment="1">
      <alignment horizontal="right"/>
    </xf>
    <xf numFmtId="0" fontId="10"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17" fontId="9" fillId="0" borderId="10" xfId="0" quotePrefix="1" applyNumberFormat="1" applyFont="1" applyFill="1" applyBorder="1" applyAlignment="1">
      <alignment horizontal="center" wrapText="1"/>
    </xf>
    <xf numFmtId="0" fontId="10" fillId="0" borderId="0" xfId="0" quotePrefix="1" applyNumberFormat="1" applyFont="1" applyFill="1" applyBorder="1" applyAlignment="1">
      <alignment horizontal="left" wrapText="1" indent="3"/>
    </xf>
    <xf numFmtId="186" fontId="67" fillId="0" borderId="0" xfId="44" applyNumberFormat="1" applyFont="1" applyFill="1" applyBorder="1" applyAlignment="1">
      <alignment horizontal="right"/>
    </xf>
    <xf numFmtId="186" fontId="10" fillId="0" borderId="30" xfId="0" applyNumberFormat="1" applyFont="1" applyFill="1" applyBorder="1" applyAlignment="1">
      <alignment horizontal="right"/>
    </xf>
    <xf numFmtId="186" fontId="10" fillId="0" borderId="0" xfId="0" applyNumberFormat="1" applyFont="1" applyFill="1" applyBorder="1" applyAlignment="1">
      <alignment horizontal="right"/>
    </xf>
    <xf numFmtId="186" fontId="67" fillId="0" borderId="0" xfId="42" applyNumberFormat="1" applyFont="1" applyFill="1" applyBorder="1" applyAlignment="1">
      <alignment horizontal="right"/>
    </xf>
    <xf numFmtId="0" fontId="10" fillId="0" borderId="0" xfId="0" quotePrefix="1" applyNumberFormat="1" applyFont="1" applyFill="1" applyBorder="1" applyAlignment="1">
      <alignment vertical="top"/>
    </xf>
    <xf numFmtId="167" fontId="74" fillId="0" borderId="0" xfId="42" applyNumberFormat="1" applyFont="1" applyFill="1" applyBorder="1" applyAlignment="1">
      <alignment horizontal="right"/>
    </xf>
    <xf numFmtId="0" fontId="10" fillId="0" borderId="0" xfId="0" quotePrefix="1" applyNumberFormat="1" applyFont="1" applyFill="1" applyBorder="1" applyAlignment="1">
      <alignment horizontal="left" wrapText="1" indent="3"/>
    </xf>
    <xf numFmtId="0" fontId="10" fillId="0" borderId="0" xfId="0" quotePrefix="1" applyNumberFormat="1" applyFont="1" applyFill="1" applyBorder="1" applyAlignment="1">
      <alignment horizontal="left" wrapText="1" indent="1"/>
    </xf>
    <xf numFmtId="176" fontId="67" fillId="0" borderId="30" xfId="42" applyNumberFormat="1" applyFont="1" applyFill="1" applyBorder="1" applyAlignment="1">
      <alignment horizontal="right"/>
    </xf>
    <xf numFmtId="0" fontId="10" fillId="0" borderId="0" xfId="0" quotePrefix="1" applyNumberFormat="1" applyFont="1" applyFill="1" applyAlignment="1">
      <alignment horizontal="left" wrapText="1"/>
    </xf>
    <xf numFmtId="0" fontId="66" fillId="0" borderId="0" xfId="0" quotePrefix="1" applyNumberFormat="1" applyFont="1" applyFill="1" applyBorder="1" applyAlignment="1">
      <alignment horizontal="left" wrapText="1"/>
    </xf>
    <xf numFmtId="17" fontId="9" fillId="0" borderId="10" xfId="0" quotePrefix="1" applyNumberFormat="1" applyFont="1" applyFill="1" applyBorder="1" applyAlignment="1">
      <alignment horizontal="center" wrapText="1"/>
    </xf>
    <xf numFmtId="0" fontId="10" fillId="0" borderId="0" xfId="0" quotePrefix="1" applyNumberFormat="1" applyFont="1" applyFill="1" applyBorder="1" applyAlignment="1">
      <alignment horizontal="left" vertical="top"/>
    </xf>
    <xf numFmtId="0" fontId="10" fillId="0" borderId="0" xfId="0" quotePrefix="1" applyNumberFormat="1" applyFont="1" applyFill="1" applyBorder="1" applyAlignment="1">
      <alignment horizontal="left" wrapText="1"/>
    </xf>
    <xf numFmtId="17" fontId="9" fillId="0" borderId="0" xfId="0" quotePrefix="1" applyNumberFormat="1" applyFont="1" applyFill="1" applyBorder="1" applyAlignment="1">
      <alignment horizontal="center" wrapText="1"/>
    </xf>
    <xf numFmtId="0" fontId="10" fillId="0" borderId="0" xfId="0" applyNumberFormat="1" applyFont="1" applyFill="1" applyBorder="1" applyAlignment="1">
      <alignment horizontal="left" wrapText="1" indent="1"/>
    </xf>
    <xf numFmtId="175" fontId="9" fillId="0" borderId="0" xfId="0" quotePrefix="1" applyNumberFormat="1" applyFont="1" applyFill="1" applyBorder="1" applyAlignment="1">
      <alignment horizontal="right" wrapText="1"/>
    </xf>
    <xf numFmtId="17" fontId="9" fillId="0" borderId="0" xfId="0" quotePrefix="1" applyNumberFormat="1" applyFont="1" applyFill="1" applyBorder="1" applyAlignment="1">
      <alignment horizontal="center" wrapText="1"/>
    </xf>
    <xf numFmtId="0" fontId="10" fillId="0" borderId="0" xfId="0" quotePrefix="1" applyNumberFormat="1" applyFont="1" applyFill="1" applyBorder="1" applyAlignment="1">
      <alignment horizontal="left" wrapText="1" indent="6"/>
    </xf>
    <xf numFmtId="0" fontId="10" fillId="0" borderId="0" xfId="0" quotePrefix="1" applyNumberFormat="1" applyFont="1" applyFill="1" applyBorder="1" applyAlignment="1">
      <alignment wrapText="1"/>
    </xf>
    <xf numFmtId="0" fontId="10" fillId="0" borderId="0" xfId="0" quotePrefix="1" applyNumberFormat="1" applyFont="1" applyFill="1" applyBorder="1" applyAlignment="1">
      <alignment horizontal="left" indent="1"/>
    </xf>
    <xf numFmtId="0" fontId="66" fillId="0" borderId="0" xfId="0" quotePrefix="1" applyNumberFormat="1" applyFont="1" applyFill="1" applyBorder="1" applyAlignment="1">
      <alignment horizontal="right"/>
    </xf>
    <xf numFmtId="0" fontId="10" fillId="0" borderId="0" xfId="0" quotePrefix="1" applyNumberFormat="1" applyFont="1" applyFill="1" applyBorder="1" applyAlignment="1"/>
    <xf numFmtId="17" fontId="9" fillId="0" borderId="0" xfId="0" quotePrefix="1" applyNumberFormat="1" applyFont="1" applyFill="1" applyBorder="1" applyAlignment="1">
      <alignment horizontal="center" wrapText="1"/>
    </xf>
    <xf numFmtId="0" fontId="10" fillId="0" borderId="0" xfId="0" quotePrefix="1" applyNumberFormat="1" applyFont="1" applyFill="1" applyBorder="1" applyAlignment="1">
      <alignment horizontal="left" wrapText="1" indent="6"/>
    </xf>
    <xf numFmtId="0" fontId="10" fillId="0" borderId="0" xfId="0" quotePrefix="1" applyNumberFormat="1" applyFont="1" applyFill="1" applyBorder="1" applyAlignment="1">
      <alignment horizontal="left" wrapText="1" indent="1"/>
    </xf>
    <xf numFmtId="0" fontId="10" fillId="0" borderId="0" xfId="0" quotePrefix="1" applyNumberFormat="1" applyFont="1" applyFill="1" applyBorder="1" applyAlignment="1">
      <alignment horizontal="left" wrapText="1" indent="6"/>
    </xf>
    <xf numFmtId="17" fontId="9" fillId="0" borderId="30" xfId="0" quotePrefix="1" applyNumberFormat="1" applyFont="1" applyFill="1" applyBorder="1" applyAlignment="1">
      <alignment horizontal="right" wrapText="1"/>
    </xf>
    <xf numFmtId="187" fontId="67" fillId="0" borderId="0" xfId="28" applyNumberFormat="1" applyFont="1" applyFill="1" applyBorder="1"/>
    <xf numFmtId="17" fontId="9" fillId="0" borderId="0" xfId="0" quotePrefix="1" applyNumberFormat="1" applyFont="1" applyFill="1" applyBorder="1" applyAlignment="1">
      <alignment horizontal="center" wrapText="1"/>
    </xf>
    <xf numFmtId="0" fontId="10" fillId="0" borderId="0" xfId="0" applyNumberFormat="1" applyFont="1" applyFill="1" applyAlignment="1">
      <alignment horizontal="left" vertical="top" wrapText="1"/>
    </xf>
    <xf numFmtId="0" fontId="10" fillId="0" borderId="0" xfId="0" quotePrefix="1" applyNumberFormat="1" applyFont="1" applyFill="1" applyBorder="1" applyAlignment="1">
      <alignment horizontal="left" vertical="top"/>
    </xf>
    <xf numFmtId="17" fontId="9" fillId="0" borderId="0" xfId="0" quotePrefix="1" applyNumberFormat="1" applyFont="1" applyFill="1" applyBorder="1" applyAlignment="1">
      <alignment horizontal="center" wrapText="1"/>
    </xf>
    <xf numFmtId="0" fontId="67" fillId="0" borderId="30" xfId="0" applyFont="1" applyFill="1" applyBorder="1" applyAlignment="1">
      <alignment horizontal="center"/>
    </xf>
    <xf numFmtId="178" fontId="67" fillId="0" borderId="30" xfId="42" applyNumberFormat="1" applyFont="1" applyFill="1" applyBorder="1" applyAlignment="1">
      <alignment horizontal="right"/>
    </xf>
    <xf numFmtId="169" fontId="10" fillId="0" borderId="30" xfId="44" applyNumberFormat="1" applyFont="1" applyFill="1" applyBorder="1" applyAlignment="1">
      <alignment horizontal="right"/>
    </xf>
    <xf numFmtId="182" fontId="10" fillId="0" borderId="30" xfId="28" applyNumberFormat="1" applyFont="1" applyFill="1" applyBorder="1" applyAlignment="1">
      <alignment horizontal="right"/>
    </xf>
    <xf numFmtId="164" fontId="67" fillId="0" borderId="0" xfId="42" applyFont="1" applyAlignment="1">
      <alignment horizontal="right"/>
    </xf>
    <xf numFmtId="38" fontId="9" fillId="0" borderId="0" xfId="0" quotePrefix="1" applyNumberFormat="1" applyFont="1" applyFill="1" applyBorder="1" applyAlignment="1">
      <alignment horizontal="center" wrapText="1"/>
    </xf>
    <xf numFmtId="169" fontId="10" fillId="0" borderId="0" xfId="44" applyNumberFormat="1" applyFont="1" applyFill="1" applyBorder="1" applyAlignment="1"/>
    <xf numFmtId="168" fontId="67" fillId="0" borderId="0" xfId="42" applyNumberFormat="1" applyFont="1" applyFill="1" applyBorder="1" applyAlignment="1">
      <alignment horizontal="right"/>
    </xf>
    <xf numFmtId="176" fontId="67" fillId="0" borderId="19" xfId="42" applyNumberFormat="1" applyFont="1" applyFill="1" applyBorder="1" applyAlignment="1">
      <alignment horizontal="right"/>
    </xf>
    <xf numFmtId="164" fontId="67" fillId="0" borderId="19" xfId="42" applyFont="1" applyFill="1" applyBorder="1" applyAlignment="1">
      <alignment horizontal="right"/>
    </xf>
    <xf numFmtId="186" fontId="67" fillId="0" borderId="19" xfId="44" applyNumberFormat="1" applyFont="1" applyFill="1" applyBorder="1" applyAlignment="1">
      <alignment horizontal="right"/>
    </xf>
    <xf numFmtId="17" fontId="9" fillId="0" borderId="0" xfId="0" quotePrefix="1" applyNumberFormat="1" applyFont="1" applyFill="1" applyBorder="1" applyAlignment="1">
      <alignment horizontal="center" wrapText="1"/>
    </xf>
    <xf numFmtId="0" fontId="10" fillId="0" borderId="19" xfId="0" applyNumberFormat="1" applyFont="1" applyFill="1" applyBorder="1"/>
    <xf numFmtId="17" fontId="9" fillId="0" borderId="0" xfId="0" quotePrefix="1" applyNumberFormat="1" applyFont="1" applyFill="1" applyBorder="1" applyAlignment="1">
      <alignment horizontal="center" wrapText="1"/>
    </xf>
    <xf numFmtId="188" fontId="67" fillId="0" borderId="0" xfId="42" applyNumberFormat="1" applyFont="1" applyFill="1" applyBorder="1"/>
    <xf numFmtId="188" fontId="67" fillId="0" borderId="19" xfId="42" applyNumberFormat="1" applyFont="1" applyFill="1" applyBorder="1"/>
    <xf numFmtId="188" fontId="67" fillId="0" borderId="29" xfId="42" applyNumberFormat="1" applyFont="1" applyFill="1" applyBorder="1"/>
    <xf numFmtId="189" fontId="67" fillId="0" borderId="0" xfId="42" applyNumberFormat="1" applyFont="1" applyFill="1" applyBorder="1"/>
    <xf numFmtId="189" fontId="67" fillId="0" borderId="19" xfId="42" applyNumberFormat="1" applyFont="1" applyFill="1" applyBorder="1"/>
    <xf numFmtId="189" fontId="67" fillId="0" borderId="29" xfId="42" applyNumberFormat="1" applyFont="1" applyFill="1" applyBorder="1"/>
    <xf numFmtId="189" fontId="67" fillId="0" borderId="12" xfId="42" applyNumberFormat="1" applyFont="1" applyFill="1" applyBorder="1"/>
    <xf numFmtId="189" fontId="67" fillId="0" borderId="20" xfId="42" applyNumberFormat="1" applyFont="1" applyFill="1" applyBorder="1"/>
    <xf numFmtId="189" fontId="67" fillId="0" borderId="11" xfId="42" applyNumberFormat="1" applyFont="1" applyFill="1" applyBorder="1"/>
    <xf numFmtId="189" fontId="67" fillId="0" borderId="18" xfId="42" applyNumberFormat="1" applyFont="1" applyFill="1" applyBorder="1"/>
    <xf numFmtId="188" fontId="67" fillId="0" borderId="13" xfId="42" applyNumberFormat="1" applyFont="1" applyFill="1" applyBorder="1"/>
    <xf numFmtId="188" fontId="67" fillId="0" borderId="22" xfId="42" applyNumberFormat="1" applyFont="1" applyFill="1" applyBorder="1"/>
    <xf numFmtId="190" fontId="67" fillId="0" borderId="0" xfId="42" applyNumberFormat="1" applyFont="1" applyFill="1" applyBorder="1"/>
    <xf numFmtId="190" fontId="67" fillId="0" borderId="29" xfId="42" applyNumberFormat="1" applyFont="1" applyFill="1" applyBorder="1"/>
    <xf numFmtId="189" fontId="67" fillId="0" borderId="14" xfId="42" applyNumberFormat="1" applyFont="1" applyFill="1" applyBorder="1"/>
    <xf numFmtId="189" fontId="67" fillId="0" borderId="21" xfId="42" applyNumberFormat="1" applyFont="1" applyFill="1" applyBorder="1"/>
    <xf numFmtId="190" fontId="67" fillId="0" borderId="13" xfId="42" applyNumberFormat="1" applyFont="1" applyFill="1" applyBorder="1"/>
    <xf numFmtId="190" fontId="67" fillId="0" borderId="22" xfId="42" applyNumberFormat="1" applyFont="1" applyFill="1" applyBorder="1"/>
    <xf numFmtId="189" fontId="67" fillId="0" borderId="0" xfId="42" applyNumberFormat="1" applyFont="1" applyFill="1" applyBorder="1" applyAlignment="1">
      <alignment horizontal="right"/>
    </xf>
    <xf numFmtId="189" fontId="67" fillId="0" borderId="29" xfId="42" applyNumberFormat="1" applyFont="1" applyFill="1" applyBorder="1" applyAlignment="1">
      <alignment horizontal="right"/>
    </xf>
    <xf numFmtId="189" fontId="67" fillId="0" borderId="30" xfId="42" applyNumberFormat="1" applyFont="1" applyFill="1" applyBorder="1" applyAlignment="1">
      <alignment horizontal="right"/>
    </xf>
    <xf numFmtId="190" fontId="67" fillId="0" borderId="0" xfId="42" applyNumberFormat="1" applyFont="1" applyFill="1" applyBorder="1" applyAlignment="1">
      <alignment horizontal="right"/>
    </xf>
    <xf numFmtId="190" fontId="67" fillId="0" borderId="29" xfId="42" applyNumberFormat="1" applyFont="1" applyFill="1" applyBorder="1" applyAlignment="1">
      <alignment horizontal="right"/>
    </xf>
    <xf numFmtId="190" fontId="67" fillId="0" borderId="30" xfId="42" applyNumberFormat="1" applyFont="1" applyFill="1" applyBorder="1" applyAlignment="1">
      <alignment horizontal="right"/>
    </xf>
    <xf numFmtId="189" fontId="67" fillId="0" borderId="0" xfId="42" applyNumberFormat="1" applyFont="1" applyFill="1" applyAlignment="1">
      <alignment horizontal="right"/>
    </xf>
    <xf numFmtId="190" fontId="67" fillId="0" borderId="14" xfId="42" applyNumberFormat="1" applyFont="1" applyFill="1" applyBorder="1"/>
    <xf numFmtId="190" fontId="67" fillId="0" borderId="14" xfId="42" applyNumberFormat="1" applyFont="1" applyFill="1" applyBorder="1" applyAlignment="1">
      <alignment horizontal="right"/>
    </xf>
    <xf numFmtId="190" fontId="67" fillId="0" borderId="21" xfId="42" applyNumberFormat="1" applyFont="1" applyFill="1" applyBorder="1" applyAlignment="1">
      <alignment horizontal="right"/>
    </xf>
    <xf numFmtId="190" fontId="67" fillId="0" borderId="25" xfId="42" applyNumberFormat="1" applyFont="1" applyFill="1" applyBorder="1" applyAlignment="1">
      <alignment horizontal="right"/>
    </xf>
    <xf numFmtId="191" fontId="67" fillId="0" borderId="13" xfId="42" applyNumberFormat="1" applyFont="1" applyFill="1" applyBorder="1"/>
    <xf numFmtId="191" fontId="67" fillId="0" borderId="13" xfId="42" applyNumberFormat="1" applyFont="1" applyFill="1" applyBorder="1" applyAlignment="1">
      <alignment horizontal="right"/>
    </xf>
    <xf numFmtId="191" fontId="67" fillId="0" borderId="22" xfId="42" applyNumberFormat="1" applyFont="1" applyFill="1" applyBorder="1" applyAlignment="1">
      <alignment horizontal="right"/>
    </xf>
    <xf numFmtId="191" fontId="67" fillId="0" borderId="27" xfId="42" applyNumberFormat="1" applyFont="1" applyFill="1" applyBorder="1" applyAlignment="1">
      <alignment horizontal="right"/>
    </xf>
    <xf numFmtId="189" fontId="67" fillId="0" borderId="12" xfId="42" applyNumberFormat="1" applyFont="1" applyFill="1" applyBorder="1" applyAlignment="1">
      <alignment horizontal="right"/>
    </xf>
    <xf numFmtId="189" fontId="67" fillId="0" borderId="20" xfId="42" applyNumberFormat="1" applyFont="1" applyFill="1" applyBorder="1" applyAlignment="1">
      <alignment horizontal="right"/>
    </xf>
    <xf numFmtId="189" fontId="67" fillId="0" borderId="24" xfId="42" applyNumberFormat="1" applyFont="1" applyFill="1" applyBorder="1" applyAlignment="1">
      <alignment horizontal="right"/>
    </xf>
    <xf numFmtId="191" fontId="67" fillId="0" borderId="0" xfId="42" applyNumberFormat="1" applyFont="1" applyFill="1" applyBorder="1" applyAlignment="1">
      <alignment horizontal="right"/>
    </xf>
    <xf numFmtId="191" fontId="67" fillId="0" borderId="29" xfId="42" applyNumberFormat="1" applyFont="1" applyFill="1" applyBorder="1" applyAlignment="1">
      <alignment horizontal="right"/>
    </xf>
    <xf numFmtId="191" fontId="67" fillId="0" borderId="30" xfId="42" applyNumberFormat="1" applyFont="1" applyFill="1" applyBorder="1" applyAlignment="1">
      <alignment horizontal="right"/>
    </xf>
    <xf numFmtId="188" fontId="67" fillId="0" borderId="0" xfId="42" applyNumberFormat="1" applyFont="1" applyFill="1" applyBorder="1" applyAlignment="1">
      <alignment horizontal="right"/>
    </xf>
    <xf numFmtId="188" fontId="67" fillId="0" borderId="29" xfId="42" applyNumberFormat="1" applyFont="1" applyFill="1" applyBorder="1" applyAlignment="1">
      <alignment horizontal="right"/>
    </xf>
    <xf numFmtId="189" fontId="67" fillId="0" borderId="14" xfId="42" applyNumberFormat="1" applyFont="1" applyFill="1" applyBorder="1" applyAlignment="1">
      <alignment horizontal="right"/>
    </xf>
    <xf numFmtId="189" fontId="67" fillId="0" borderId="21" xfId="42" applyNumberFormat="1" applyFont="1" applyFill="1" applyBorder="1" applyAlignment="1">
      <alignment horizontal="right"/>
    </xf>
    <xf numFmtId="189" fontId="67" fillId="0" borderId="11" xfId="42" applyNumberFormat="1" applyFont="1" applyFill="1" applyBorder="1" applyAlignment="1">
      <alignment horizontal="right"/>
    </xf>
    <xf numFmtId="189" fontId="67" fillId="0" borderId="18" xfId="42" applyNumberFormat="1" applyFont="1" applyFill="1" applyBorder="1" applyAlignment="1">
      <alignment horizontal="right"/>
    </xf>
    <xf numFmtId="190" fontId="67" fillId="0" borderId="13" xfId="42" applyNumberFormat="1" applyFont="1" applyFill="1" applyBorder="1" applyAlignment="1">
      <alignment horizontal="right"/>
    </xf>
    <xf numFmtId="190" fontId="67" fillId="0" borderId="22" xfId="42" applyNumberFormat="1" applyFont="1" applyFill="1" applyBorder="1" applyAlignment="1">
      <alignment horizontal="right"/>
    </xf>
    <xf numFmtId="188" fontId="10" fillId="0" borderId="0" xfId="0" applyNumberFormat="1" applyFont="1" applyFill="1" applyBorder="1" applyAlignment="1">
      <alignment horizontal="right"/>
    </xf>
    <xf numFmtId="188" fontId="10" fillId="0" borderId="29" xfId="0" applyNumberFormat="1" applyFont="1" applyFill="1" applyBorder="1" applyAlignment="1">
      <alignment horizontal="right"/>
    </xf>
    <xf numFmtId="188" fontId="10" fillId="0" borderId="13" xfId="0" applyNumberFormat="1" applyFont="1" applyFill="1" applyBorder="1" applyAlignment="1">
      <alignment horizontal="right"/>
    </xf>
    <xf numFmtId="188" fontId="10" fillId="0" borderId="22" xfId="0" applyNumberFormat="1" applyFont="1" applyFill="1" applyBorder="1" applyAlignment="1">
      <alignment horizontal="right"/>
    </xf>
    <xf numFmtId="188" fontId="67" fillId="0" borderId="13" xfId="42" applyNumberFormat="1" applyFont="1" applyFill="1" applyBorder="1" applyAlignment="1">
      <alignment horizontal="right"/>
    </xf>
    <xf numFmtId="188" fontId="67" fillId="0" borderId="22" xfId="42" applyNumberFormat="1" applyFont="1" applyFill="1" applyBorder="1" applyAlignment="1">
      <alignment horizontal="right"/>
    </xf>
    <xf numFmtId="188" fontId="10" fillId="0" borderId="30" xfId="0" applyNumberFormat="1" applyFont="1" applyFill="1" applyBorder="1" applyAlignment="1">
      <alignment horizontal="right"/>
    </xf>
    <xf numFmtId="188" fontId="10" fillId="0" borderId="27" xfId="0" applyNumberFormat="1" applyFont="1" applyFill="1" applyBorder="1" applyAlignment="1">
      <alignment horizontal="right"/>
    </xf>
    <xf numFmtId="189" fontId="67" fillId="0" borderId="13" xfId="42" applyNumberFormat="1" applyFont="1" applyFill="1" applyBorder="1" applyAlignment="1">
      <alignment horizontal="right"/>
    </xf>
    <xf numFmtId="189" fontId="67" fillId="0" borderId="22" xfId="42" applyNumberFormat="1" applyFont="1" applyFill="1" applyBorder="1" applyAlignment="1">
      <alignment horizontal="right"/>
    </xf>
    <xf numFmtId="192" fontId="67" fillId="0" borderId="0" xfId="42" applyNumberFormat="1" applyFont="1" applyFill="1" applyBorder="1"/>
    <xf numFmtId="192" fontId="67" fillId="0" borderId="0" xfId="42" applyNumberFormat="1" applyFont="1" applyFill="1" applyBorder="1" applyAlignment="1">
      <alignment horizontal="right"/>
    </xf>
    <xf numFmtId="192" fontId="67" fillId="0" borderId="29" xfId="42" applyNumberFormat="1" applyFont="1" applyFill="1" applyBorder="1" applyAlignment="1">
      <alignment horizontal="right"/>
    </xf>
    <xf numFmtId="193" fontId="67" fillId="0" borderId="0" xfId="42" applyNumberFormat="1" applyFont="1" applyFill="1" applyBorder="1"/>
    <xf numFmtId="193" fontId="67" fillId="0" borderId="0" xfId="42" applyNumberFormat="1" applyFont="1" applyFill="1" applyBorder="1" applyAlignment="1">
      <alignment horizontal="right"/>
    </xf>
    <xf numFmtId="193" fontId="67" fillId="0" borderId="29" xfId="42" applyNumberFormat="1" applyFont="1" applyFill="1" applyBorder="1" applyAlignment="1">
      <alignment horizontal="right"/>
    </xf>
    <xf numFmtId="192" fontId="67" fillId="0" borderId="13" xfId="42" applyNumberFormat="1" applyFont="1" applyFill="1" applyBorder="1" applyAlignment="1">
      <alignment horizontal="right"/>
    </xf>
    <xf numFmtId="192" fontId="67" fillId="0" borderId="22" xfId="42" applyNumberFormat="1" applyFont="1" applyFill="1" applyBorder="1" applyAlignment="1">
      <alignment horizontal="right"/>
    </xf>
    <xf numFmtId="189" fontId="67" fillId="0" borderId="10" xfId="42" applyNumberFormat="1" applyFont="1" applyFill="1" applyBorder="1" applyAlignment="1">
      <alignment horizontal="right"/>
    </xf>
    <xf numFmtId="194" fontId="67" fillId="0" borderId="0" xfId="42" applyNumberFormat="1" applyFont="1" applyFill="1" applyBorder="1" applyAlignment="1">
      <alignment horizontal="right"/>
    </xf>
    <xf numFmtId="194" fontId="67" fillId="0" borderId="29" xfId="42" applyNumberFormat="1" applyFont="1" applyFill="1" applyBorder="1" applyAlignment="1">
      <alignment horizontal="right"/>
    </xf>
    <xf numFmtId="193" fontId="67" fillId="0" borderId="12" xfId="42" applyNumberFormat="1" applyFont="1" applyFill="1" applyBorder="1" applyAlignment="1">
      <alignment horizontal="right"/>
    </xf>
    <xf numFmtId="193" fontId="67" fillId="0" borderId="20" xfId="42" applyNumberFormat="1" applyFont="1" applyFill="1" applyBorder="1" applyAlignment="1">
      <alignment horizontal="right"/>
    </xf>
    <xf numFmtId="194" fontId="67" fillId="0" borderId="13" xfId="42" applyNumberFormat="1" applyFont="1" applyFill="1" applyBorder="1" applyAlignment="1">
      <alignment horizontal="right"/>
    </xf>
    <xf numFmtId="194" fontId="67" fillId="0" borderId="22" xfId="42" applyNumberFormat="1" applyFont="1" applyFill="1" applyBorder="1" applyAlignment="1">
      <alignment horizontal="right"/>
    </xf>
    <xf numFmtId="190" fontId="10" fillId="0" borderId="10" xfId="0" applyNumberFormat="1" applyFont="1" applyFill="1" applyBorder="1" applyAlignment="1">
      <alignment horizontal="right"/>
    </xf>
    <xf numFmtId="190" fontId="67" fillId="0" borderId="19" xfId="42" applyNumberFormat="1" applyFont="1" applyFill="1" applyBorder="1" applyAlignment="1">
      <alignment horizontal="right"/>
    </xf>
    <xf numFmtId="195" fontId="67" fillId="0" borderId="0" xfId="42" applyNumberFormat="1" applyFont="1" applyFill="1" applyBorder="1" applyAlignment="1">
      <alignment horizontal="right"/>
    </xf>
    <xf numFmtId="189" fontId="67" fillId="0" borderId="19" xfId="42" applyNumberFormat="1" applyFont="1" applyFill="1" applyBorder="1" applyAlignment="1">
      <alignment horizontal="right"/>
    </xf>
    <xf numFmtId="189" fontId="67" fillId="0" borderId="13" xfId="42" applyNumberFormat="1" applyFont="1" applyFill="1" applyBorder="1"/>
    <xf numFmtId="189" fontId="67" fillId="0" borderId="22" xfId="42" applyNumberFormat="1" applyFont="1" applyFill="1" applyBorder="1"/>
    <xf numFmtId="192" fontId="67" fillId="0" borderId="19" xfId="42" applyNumberFormat="1" applyFont="1" applyFill="1" applyBorder="1"/>
    <xf numFmtId="192" fontId="67" fillId="0" borderId="29" xfId="42" applyNumberFormat="1" applyFont="1" applyFill="1" applyBorder="1"/>
    <xf numFmtId="193" fontId="67" fillId="0" borderId="19" xfId="42" applyNumberFormat="1" applyFont="1" applyFill="1" applyBorder="1"/>
    <xf numFmtId="193" fontId="67" fillId="0" borderId="29" xfId="42" applyNumberFormat="1" applyFont="1" applyFill="1" applyBorder="1"/>
    <xf numFmtId="192" fontId="67" fillId="0" borderId="13" xfId="42" applyNumberFormat="1" applyFont="1" applyFill="1" applyBorder="1"/>
    <xf numFmtId="192" fontId="67" fillId="0" borderId="22" xfId="42" applyNumberFormat="1" applyFont="1" applyFill="1" applyBorder="1"/>
    <xf numFmtId="189" fontId="10" fillId="0" borderId="0" xfId="44" applyNumberFormat="1" applyFont="1" applyFill="1" applyBorder="1" applyAlignment="1">
      <alignment horizontal="right"/>
    </xf>
    <xf numFmtId="196" fontId="67" fillId="0" borderId="0" xfId="42" applyNumberFormat="1" applyFont="1" applyFill="1" applyBorder="1" applyAlignment="1">
      <alignment horizontal="right"/>
    </xf>
    <xf numFmtId="196" fontId="67" fillId="0" borderId="13" xfId="42" applyNumberFormat="1" applyFont="1" applyFill="1" applyBorder="1"/>
    <xf numFmtId="190" fontId="67" fillId="0" borderId="20" xfId="42" applyNumberFormat="1" applyFont="1" applyFill="1" applyBorder="1" applyAlignment="1">
      <alignment horizontal="right"/>
    </xf>
    <xf numFmtId="190" fontId="67" fillId="0" borderId="12" xfId="42" applyNumberFormat="1" applyFont="1" applyFill="1" applyBorder="1" applyAlignment="1">
      <alignment horizontal="right"/>
    </xf>
    <xf numFmtId="164" fontId="67" fillId="0" borderId="29" xfId="42" applyFont="1" applyFill="1" applyBorder="1" applyAlignment="1">
      <alignment horizontal="center"/>
    </xf>
    <xf numFmtId="164" fontId="67" fillId="0" borderId="30" xfId="42" applyFont="1" applyFill="1" applyBorder="1" applyAlignment="1">
      <alignment horizontal="center"/>
    </xf>
    <xf numFmtId="164" fontId="67" fillId="0" borderId="29" xfId="42" quotePrefix="1" applyFont="1" applyFill="1" applyBorder="1" applyAlignment="1">
      <alignment horizontal="center"/>
    </xf>
    <xf numFmtId="164" fontId="67" fillId="0" borderId="30" xfId="42" quotePrefix="1" applyFont="1" applyFill="1" applyBorder="1" applyAlignment="1">
      <alignment horizontal="center"/>
    </xf>
    <xf numFmtId="0" fontId="10" fillId="0" borderId="0" xfId="0" applyNumberFormat="1" applyFont="1" applyFill="1" applyBorder="1" applyAlignment="1">
      <alignment horizontal="center"/>
    </xf>
    <xf numFmtId="0" fontId="10" fillId="0" borderId="29" xfId="0" applyNumberFormat="1" applyFont="1" applyFill="1" applyBorder="1" applyAlignment="1">
      <alignment horizontal="center"/>
    </xf>
    <xf numFmtId="0" fontId="10" fillId="0" borderId="30" xfId="0" applyNumberFormat="1" applyFont="1" applyFill="1" applyBorder="1" applyAlignment="1">
      <alignment horizontal="center"/>
    </xf>
    <xf numFmtId="196" fontId="67" fillId="0" borderId="29" xfId="42" applyNumberFormat="1" applyFont="1" applyFill="1" applyBorder="1" applyAlignment="1">
      <alignment horizontal="right"/>
    </xf>
    <xf numFmtId="17" fontId="9" fillId="0" borderId="0" xfId="0" quotePrefix="1" applyNumberFormat="1" applyFont="1" applyFill="1" applyBorder="1" applyAlignment="1">
      <alignment horizontal="center" wrapText="1"/>
    </xf>
    <xf numFmtId="17" fontId="9" fillId="0" borderId="0" xfId="0" quotePrefix="1" applyNumberFormat="1" applyFont="1" applyFill="1" applyBorder="1" applyAlignment="1">
      <alignment horizontal="center" wrapText="1"/>
    </xf>
    <xf numFmtId="190" fontId="10" fillId="0" borderId="0" xfId="0" applyNumberFormat="1" applyFont="1" applyFill="1" applyBorder="1"/>
    <xf numFmtId="191" fontId="10" fillId="0" borderId="0" xfId="44" applyNumberFormat="1" applyFont="1" applyFill="1" applyBorder="1" applyAlignment="1">
      <alignment horizontal="right"/>
    </xf>
    <xf numFmtId="0" fontId="9" fillId="0" borderId="0" xfId="290" applyFont="1" applyAlignment="1">
      <alignment horizontal="left"/>
    </xf>
    <xf numFmtId="0" fontId="9" fillId="0" borderId="0" xfId="290" applyFont="1" applyAlignment="1">
      <alignment horizontal="centerContinuous"/>
    </xf>
    <xf numFmtId="0" fontId="65" fillId="0" borderId="0" xfId="290" applyFont="1"/>
    <xf numFmtId="172" fontId="9" fillId="0" borderId="0" xfId="290" applyNumberFormat="1" applyFont="1"/>
    <xf numFmtId="0" fontId="9" fillId="0" borderId="0" xfId="290" applyFont="1"/>
    <xf numFmtId="0" fontId="9" fillId="0" borderId="17" xfId="290" applyFont="1" applyBorder="1" applyAlignment="1">
      <alignment horizontal="left"/>
    </xf>
    <xf numFmtId="0" fontId="9" fillId="0" borderId="17" xfId="290" applyFont="1" applyBorder="1" applyAlignment="1">
      <alignment horizontal="centerContinuous"/>
    </xf>
    <xf numFmtId="0" fontId="9" fillId="0" borderId="17" xfId="290" applyFont="1" applyBorder="1"/>
    <xf numFmtId="172" fontId="9" fillId="0" borderId="17" xfId="290" applyNumberFormat="1" applyFont="1" applyBorder="1"/>
    <xf numFmtId="172" fontId="9" fillId="0" borderId="0" xfId="290" applyNumberFormat="1" applyFont="1" applyAlignment="1">
      <alignment horizontal="center"/>
    </xf>
    <xf numFmtId="0" fontId="64" fillId="0" borderId="0" xfId="290" quotePrefix="1" applyFont="1" applyAlignment="1">
      <alignment horizontal="left"/>
    </xf>
    <xf numFmtId="0" fontId="9" fillId="0" borderId="11" xfId="290" applyFont="1" applyBorder="1" applyAlignment="1">
      <alignment horizontal="centerContinuous"/>
    </xf>
    <xf numFmtId="172" fontId="9" fillId="0" borderId="11" xfId="290" applyNumberFormat="1" applyFont="1" applyBorder="1" applyAlignment="1">
      <alignment horizontal="centerContinuous"/>
    </xf>
    <xf numFmtId="0" fontId="9" fillId="0" borderId="0" xfId="290" applyFont="1" applyAlignment="1">
      <alignment horizontal="right"/>
    </xf>
    <xf numFmtId="0" fontId="10" fillId="0" borderId="0" xfId="290" applyFont="1"/>
    <xf numFmtId="17" fontId="9" fillId="0" borderId="0" xfId="290" quotePrefix="1" applyNumberFormat="1" applyFont="1" applyAlignment="1">
      <alignment horizontal="centerContinuous" wrapText="1"/>
    </xf>
    <xf numFmtId="172" fontId="9" fillId="0" borderId="0" xfId="290" quotePrefix="1" applyNumberFormat="1" applyFont="1" applyAlignment="1">
      <alignment horizontal="centerContinuous" wrapText="1"/>
    </xf>
    <xf numFmtId="17" fontId="9" fillId="0" borderId="14" xfId="290" applyNumberFormat="1" applyFont="1" applyBorder="1" applyAlignment="1">
      <alignment horizontal="centerContinuous" wrapText="1"/>
    </xf>
    <xf numFmtId="17" fontId="9" fillId="0" borderId="14" xfId="290" quotePrefix="1" applyNumberFormat="1" applyFont="1" applyBorder="1" applyAlignment="1">
      <alignment horizontal="centerContinuous" wrapText="1"/>
    </xf>
    <xf numFmtId="0" fontId="66" fillId="0" borderId="0" xfId="290" applyFont="1" applyAlignment="1">
      <alignment horizontal="center"/>
    </xf>
    <xf numFmtId="0" fontId="10" fillId="0" borderId="0" xfId="290" applyFont="1" applyAlignment="1">
      <alignment horizontal="right"/>
    </xf>
    <xf numFmtId="17" fontId="9" fillId="0" borderId="0" xfId="290" applyNumberFormat="1" applyFont="1" applyAlignment="1">
      <alignment horizontal="center" wrapText="1"/>
    </xf>
    <xf numFmtId="172" fontId="9" fillId="0" borderId="0" xfId="290" applyNumberFormat="1" applyFont="1" applyAlignment="1">
      <alignment horizontal="center" wrapText="1"/>
    </xf>
    <xf numFmtId="0" fontId="5" fillId="0" borderId="0" xfId="290"/>
    <xf numFmtId="17" fontId="9" fillId="0" borderId="11" xfId="290" applyNumberFormat="1" applyFont="1" applyBorder="1" applyAlignment="1">
      <alignment horizontal="center" wrapText="1"/>
    </xf>
    <xf numFmtId="172" fontId="9" fillId="0" borderId="11" xfId="290" applyNumberFormat="1" applyFont="1" applyBorder="1" applyAlignment="1">
      <alignment horizontal="center" wrapText="1"/>
    </xf>
    <xf numFmtId="0" fontId="78" fillId="24" borderId="0" xfId="290" quotePrefix="1" applyFont="1" applyFill="1" applyAlignment="1">
      <alignment horizontal="left"/>
    </xf>
    <xf numFmtId="0" fontId="79" fillId="24" borderId="0" xfId="290" applyFont="1" applyFill="1" applyAlignment="1">
      <alignment horizontal="left"/>
    </xf>
    <xf numFmtId="0" fontId="79" fillId="0" borderId="0" xfId="290" applyFont="1" applyAlignment="1">
      <alignment horizontal="left"/>
    </xf>
    <xf numFmtId="172" fontId="79" fillId="0" borderId="0" xfId="290" applyNumberFormat="1" applyFont="1" applyAlignment="1">
      <alignment horizontal="left"/>
    </xf>
    <xf numFmtId="172" fontId="10" fillId="0" borderId="0" xfId="290" applyNumberFormat="1" applyFont="1"/>
    <xf numFmtId="167" fontId="69" fillId="0" borderId="0" xfId="44" applyNumberFormat="1" applyFont="1"/>
    <xf numFmtId="0" fontId="66" fillId="0" borderId="0" xfId="290" quotePrefix="1" applyFont="1" applyAlignment="1">
      <alignment horizontal="left"/>
    </xf>
    <xf numFmtId="183" fontId="67" fillId="26" borderId="0" xfId="59" applyNumberFormat="1" applyFont="1" applyFill="1"/>
    <xf numFmtId="164" fontId="67" fillId="26" borderId="0" xfId="42" applyFont="1" applyFill="1"/>
    <xf numFmtId="0" fontId="67" fillId="0" borderId="0" xfId="290" applyFont="1"/>
    <xf numFmtId="0" fontId="69" fillId="0" borderId="0" xfId="290" applyFont="1"/>
    <xf numFmtId="168" fontId="67" fillId="26" borderId="0" xfId="28" applyNumberFormat="1" applyFont="1" applyFill="1"/>
    <xf numFmtId="164" fontId="69" fillId="0" borderId="0" xfId="42" applyFont="1"/>
    <xf numFmtId="0" fontId="10" fillId="0" borderId="0" xfId="290" quotePrefix="1" applyFont="1" applyAlignment="1">
      <alignment horizontal="left"/>
    </xf>
    <xf numFmtId="0" fontId="69" fillId="0" borderId="0" xfId="290" quotePrefix="1" applyFont="1" applyAlignment="1">
      <alignment horizontal="left"/>
    </xf>
    <xf numFmtId="164" fontId="10" fillId="0" borderId="0" xfId="290" applyNumberFormat="1" applyFont="1"/>
    <xf numFmtId="0" fontId="10" fillId="26" borderId="0" xfId="290" applyFont="1" applyFill="1"/>
    <xf numFmtId="168" fontId="64" fillId="26" borderId="0" xfId="28" applyNumberFormat="1" applyFont="1" applyFill="1" applyAlignment="1">
      <alignment horizontal="center"/>
    </xf>
    <xf numFmtId="168" fontId="10" fillId="0" borderId="0" xfId="290" applyNumberFormat="1" applyFont="1"/>
    <xf numFmtId="0" fontId="67" fillId="0" borderId="0" xfId="290" quotePrefix="1" applyFont="1" applyAlignment="1">
      <alignment horizontal="left"/>
    </xf>
    <xf numFmtId="168" fontId="67" fillId="0" borderId="0" xfId="28" applyNumberFormat="1" applyFont="1"/>
    <xf numFmtId="169" fontId="67" fillId="0" borderId="0" xfId="44" applyNumberFormat="1" applyFont="1"/>
    <xf numFmtId="183" fontId="67" fillId="26" borderId="13" xfId="59" applyNumberFormat="1" applyFont="1" applyFill="1" applyBorder="1"/>
    <xf numFmtId="172" fontId="67" fillId="0" borderId="0" xfId="42" applyNumberFormat="1" applyFont="1"/>
    <xf numFmtId="17" fontId="9" fillId="0" borderId="0" xfId="290" quotePrefix="1" applyNumberFormat="1" applyFont="1" applyAlignment="1">
      <alignment horizontal="center" wrapText="1"/>
    </xf>
    <xf numFmtId="0" fontId="74" fillId="0" borderId="0" xfId="290" applyFont="1"/>
    <xf numFmtId="183" fontId="67" fillId="0" borderId="0" xfId="59" applyNumberFormat="1" applyFont="1"/>
    <xf numFmtId="0" fontId="67" fillId="0" borderId="0" xfId="290" applyFont="1" applyAlignment="1">
      <alignment horizontal="left"/>
    </xf>
    <xf numFmtId="164" fontId="67" fillId="0" borderId="0" xfId="42" applyFont="1"/>
    <xf numFmtId="0" fontId="10" fillId="0" borderId="0" xfId="290" applyFont="1" applyAlignment="1">
      <alignment horizontal="left"/>
    </xf>
    <xf numFmtId="0" fontId="72" fillId="0" borderId="0" xfId="290" applyFont="1"/>
    <xf numFmtId="0" fontId="95" fillId="0" borderId="0" xfId="290" applyFont="1"/>
    <xf numFmtId="183" fontId="67" fillId="0" borderId="13" xfId="59" applyNumberFormat="1" applyFont="1" applyBorder="1"/>
    <xf numFmtId="169" fontId="67" fillId="0" borderId="13" xfId="44" applyNumberFormat="1" applyFont="1" applyBorder="1"/>
    <xf numFmtId="43" fontId="10" fillId="0" borderId="0" xfId="290" applyNumberFormat="1" applyFont="1"/>
    <xf numFmtId="164" fontId="75" fillId="0" borderId="0" xfId="42" applyFont="1" applyAlignment="1">
      <alignment horizontal="center"/>
    </xf>
    <xf numFmtId="0" fontId="5" fillId="0" borderId="0" xfId="290" applyAlignment="1">
      <alignment horizontal="left" wrapText="1"/>
    </xf>
    <xf numFmtId="188" fontId="67" fillId="0" borderId="0" xfId="59" applyNumberFormat="1" applyFont="1"/>
    <xf numFmtId="173" fontId="67" fillId="0" borderId="0" xfId="110" applyNumberFormat="1" applyFont="1"/>
    <xf numFmtId="10" fontId="10" fillId="0" borderId="0" xfId="110" applyNumberFormat="1" applyFont="1"/>
    <xf numFmtId="1" fontId="69" fillId="0" borderId="0" xfId="290" applyNumberFormat="1" applyFont="1"/>
    <xf numFmtId="168" fontId="69" fillId="0" borderId="0" xfId="290" applyNumberFormat="1" applyFont="1"/>
    <xf numFmtId="0" fontId="75" fillId="0" borderId="0" xfId="290" applyFont="1" applyAlignment="1">
      <alignment horizontal="center"/>
    </xf>
    <xf numFmtId="168" fontId="67" fillId="0" borderId="0" xfId="28" applyNumberFormat="1" applyFont="1" applyAlignment="1">
      <alignment horizontal="right"/>
    </xf>
    <xf numFmtId="189" fontId="67" fillId="0" borderId="0" xfId="28" applyNumberFormat="1" applyFont="1" applyAlignment="1">
      <alignment horizontal="right"/>
    </xf>
    <xf numFmtId="14" fontId="69" fillId="0" borderId="0" xfId="290" applyNumberFormat="1" applyFont="1"/>
    <xf numFmtId="183" fontId="67" fillId="0" borderId="13" xfId="28" applyNumberFormat="1" applyFont="1" applyBorder="1" applyAlignment="1">
      <alignment horizontal="right"/>
    </xf>
    <xf numFmtId="188" fontId="67" fillId="0" borderId="13" xfId="28" applyNumberFormat="1" applyFont="1" applyBorder="1" applyAlignment="1">
      <alignment horizontal="right"/>
    </xf>
    <xf numFmtId="173" fontId="67" fillId="0" borderId="13" xfId="110" applyNumberFormat="1" applyFont="1" applyBorder="1"/>
    <xf numFmtId="174" fontId="67" fillId="0" borderId="13" xfId="110" applyNumberFormat="1" applyFont="1" applyBorder="1"/>
    <xf numFmtId="174" fontId="69" fillId="0" borderId="0" xfId="290" applyNumberFormat="1" applyFont="1"/>
    <xf numFmtId="2" fontId="10" fillId="0" borderId="0" xfId="290" applyNumberFormat="1" applyFont="1"/>
    <xf numFmtId="197" fontId="10" fillId="0" borderId="0" xfId="131" applyNumberFormat="1" applyFont="1"/>
    <xf numFmtId="0" fontId="10" fillId="0" borderId="0" xfId="290" quotePrefix="1" applyFont="1" applyAlignment="1">
      <alignment horizontal="right"/>
    </xf>
    <xf numFmtId="166" fontId="69" fillId="0" borderId="0" xfId="290" applyNumberFormat="1" applyFont="1" applyAlignment="1">
      <alignment horizontal="center"/>
    </xf>
    <xf numFmtId="0" fontId="70" fillId="0" borderId="0" xfId="290" applyFont="1"/>
    <xf numFmtId="3" fontId="71" fillId="0" borderId="0" xfId="290" applyNumberFormat="1" applyFont="1" applyAlignment="1">
      <alignment horizontal="centerContinuous"/>
    </xf>
    <xf numFmtId="168" fontId="9" fillId="0" borderId="0" xfId="28" applyNumberFormat="1" applyFont="1"/>
    <xf numFmtId="37" fontId="9" fillId="0" borderId="0" xfId="290" applyNumberFormat="1" applyFont="1"/>
    <xf numFmtId="3" fontId="71" fillId="0" borderId="17" xfId="290" applyNumberFormat="1" applyFont="1" applyBorder="1" applyAlignment="1">
      <alignment horizontal="centerContinuous"/>
    </xf>
    <xf numFmtId="168" fontId="9" fillId="0" borderId="17" xfId="28" applyNumberFormat="1" applyFont="1" applyBorder="1"/>
    <xf numFmtId="0" fontId="71" fillId="0" borderId="17" xfId="290" applyFont="1" applyBorder="1"/>
    <xf numFmtId="37" fontId="9" fillId="0" borderId="17" xfId="290" applyNumberFormat="1" applyFont="1" applyBorder="1"/>
    <xf numFmtId="0" fontId="96" fillId="0" borderId="0" xfId="290" applyFont="1"/>
    <xf numFmtId="0" fontId="97" fillId="0" borderId="0" xfId="290" applyFont="1"/>
    <xf numFmtId="3" fontId="70" fillId="0" borderId="0" xfId="290" applyNumberFormat="1" applyFont="1"/>
    <xf numFmtId="168" fontId="10" fillId="0" borderId="0" xfId="28" applyNumberFormat="1" applyFont="1"/>
    <xf numFmtId="37" fontId="10" fillId="0" borderId="0" xfId="290" applyNumberFormat="1" applyFont="1"/>
    <xf numFmtId="3" fontId="98" fillId="0" borderId="0" xfId="290" applyNumberFormat="1" applyFont="1" applyAlignment="1">
      <alignment horizontal="left"/>
    </xf>
    <xf numFmtId="168" fontId="79" fillId="0" borderId="0" xfId="28" applyNumberFormat="1" applyFont="1" applyAlignment="1">
      <alignment horizontal="left"/>
    </xf>
    <xf numFmtId="0" fontId="98" fillId="0" borderId="0" xfId="290" applyFont="1" applyAlignment="1">
      <alignment horizontal="left"/>
    </xf>
    <xf numFmtId="37" fontId="79" fillId="0" borderId="0" xfId="290" applyNumberFormat="1" applyFont="1" applyAlignment="1">
      <alignment horizontal="left"/>
    </xf>
    <xf numFmtId="0" fontId="72" fillId="0" borderId="0" xfId="290" quotePrefix="1" applyFont="1" applyAlignment="1">
      <alignment horizontal="left"/>
    </xf>
    <xf numFmtId="37" fontId="67" fillId="0" borderId="0" xfId="290" applyNumberFormat="1" applyFont="1"/>
    <xf numFmtId="168" fontId="74" fillId="0" borderId="0" xfId="28" applyNumberFormat="1" applyFont="1"/>
    <xf numFmtId="1" fontId="67" fillId="0" borderId="0" xfId="290" applyNumberFormat="1" applyFont="1"/>
    <xf numFmtId="3" fontId="70" fillId="0" borderId="0" xfId="28" applyNumberFormat="1" applyFont="1"/>
    <xf numFmtId="168" fontId="64" fillId="0" borderId="0" xfId="28" applyNumberFormat="1" applyFont="1" applyAlignment="1">
      <alignment horizontal="center"/>
    </xf>
    <xf numFmtId="0" fontId="10" fillId="0" borderId="11" xfId="290" applyFont="1" applyBorder="1"/>
    <xf numFmtId="0" fontId="10" fillId="0" borderId="11" xfId="290" quotePrefix="1" applyFont="1" applyBorder="1" applyAlignment="1">
      <alignment horizontal="left"/>
    </xf>
    <xf numFmtId="3" fontId="70" fillId="0" borderId="11" xfId="290" applyNumberFormat="1" applyFont="1" applyBorder="1"/>
    <xf numFmtId="168" fontId="67" fillId="0" borderId="11" xfId="28" applyNumberFormat="1" applyFont="1" applyBorder="1" applyAlignment="1">
      <alignment horizontal="center"/>
    </xf>
    <xf numFmtId="0" fontId="67" fillId="0" borderId="11" xfId="290" applyFont="1" applyBorder="1"/>
    <xf numFmtId="3" fontId="92" fillId="0" borderId="11" xfId="28" applyNumberFormat="1" applyFont="1" applyBorder="1" applyAlignment="1">
      <alignment horizontal="center"/>
    </xf>
    <xf numFmtId="171" fontId="64" fillId="0" borderId="11" xfId="42" applyNumberFormat="1" applyFont="1" applyBorder="1" applyAlignment="1">
      <alignment horizontal="center"/>
    </xf>
    <xf numFmtId="37" fontId="67" fillId="0" borderId="11" xfId="290" applyNumberFormat="1" applyFont="1" applyBorder="1"/>
    <xf numFmtId="3" fontId="75" fillId="0" borderId="0" xfId="28" applyNumberFormat="1" applyFont="1" applyAlignment="1">
      <alignment horizontal="center"/>
    </xf>
    <xf numFmtId="168" fontId="67" fillId="0" borderId="0" xfId="28" applyNumberFormat="1" applyFont="1" applyAlignment="1">
      <alignment horizontal="center"/>
    </xf>
    <xf numFmtId="171" fontId="64" fillId="0" borderId="0" xfId="42" applyNumberFormat="1" applyFont="1" applyAlignment="1">
      <alignment horizontal="center"/>
    </xf>
    <xf numFmtId="3" fontId="75" fillId="0" borderId="0" xfId="28" applyNumberFormat="1" applyFont="1"/>
    <xf numFmtId="168" fontId="9" fillId="0" borderId="11" xfId="28" applyNumberFormat="1" applyFont="1" applyBorder="1" applyAlignment="1">
      <alignment horizontal="center" wrapText="1"/>
    </xf>
    <xf numFmtId="17" fontId="9" fillId="0" borderId="11" xfId="290" applyNumberFormat="1" applyFont="1" applyBorder="1" applyAlignment="1">
      <alignment horizontal="centerContinuous" wrapText="1"/>
    </xf>
    <xf numFmtId="0" fontId="9" fillId="0" borderId="0" xfId="290" quotePrefix="1" applyFont="1" applyAlignment="1">
      <alignment horizontal="left"/>
    </xf>
    <xf numFmtId="37" fontId="64" fillId="0" borderId="0" xfId="28" applyNumberFormat="1" applyFont="1"/>
    <xf numFmtId="0" fontId="99" fillId="0" borderId="0" xfId="290" quotePrefix="1" applyFont="1" applyAlignment="1">
      <alignment horizontal="left"/>
    </xf>
    <xf numFmtId="173" fontId="67" fillId="0" borderId="0" xfId="44" applyNumberFormat="1" applyFont="1"/>
    <xf numFmtId="168" fontId="67" fillId="26" borderId="0" xfId="28" applyNumberFormat="1" applyFont="1" applyFill="1" applyAlignment="1">
      <alignment horizontal="center"/>
    </xf>
    <xf numFmtId="0" fontId="10" fillId="0" borderId="0" xfId="290" applyFont="1" applyAlignment="1">
      <alignment horizontal="center"/>
    </xf>
    <xf numFmtId="0" fontId="79" fillId="0" borderId="0" xfId="290" applyFont="1"/>
    <xf numFmtId="175" fontId="10" fillId="0" borderId="0" xfId="290" applyNumberFormat="1" applyFont="1"/>
    <xf numFmtId="0" fontId="10" fillId="0" borderId="40" xfId="290" applyFont="1" applyBorder="1"/>
    <xf numFmtId="0" fontId="10" fillId="0" borderId="40" xfId="290" quotePrefix="1" applyFont="1" applyBorder="1" applyAlignment="1">
      <alignment horizontal="left"/>
    </xf>
    <xf numFmtId="0" fontId="10" fillId="0" borderId="40" xfId="290" quotePrefix="1" applyFont="1" applyBorder="1" applyAlignment="1">
      <alignment horizontal="right"/>
    </xf>
    <xf numFmtId="164" fontId="67" fillId="0" borderId="40" xfId="42" applyFont="1" applyBorder="1"/>
    <xf numFmtId="166" fontId="69" fillId="0" borderId="40" xfId="290" applyNumberFormat="1" applyFont="1" applyBorder="1" applyAlignment="1">
      <alignment horizontal="center"/>
    </xf>
    <xf numFmtId="37" fontId="81" fillId="0" borderId="0" xfId="290" applyNumberFormat="1" applyFont="1"/>
    <xf numFmtId="0" fontId="9" fillId="0" borderId="34" xfId="290" applyFont="1" applyBorder="1" applyAlignment="1">
      <alignment horizontal="left"/>
    </xf>
    <xf numFmtId="0" fontId="9" fillId="0" borderId="34" xfId="290" applyFont="1" applyBorder="1" applyAlignment="1">
      <alignment horizontal="centerContinuous"/>
    </xf>
    <xf numFmtId="0" fontId="9" fillId="0" borderId="34" xfId="290" applyFont="1" applyBorder="1"/>
    <xf numFmtId="10" fontId="10" fillId="0" borderId="0" xfId="44" applyNumberFormat="1" applyFont="1"/>
    <xf numFmtId="164" fontId="67" fillId="0" borderId="0" xfId="42" applyFont="1" applyAlignment="1">
      <alignment horizontal="center"/>
    </xf>
    <xf numFmtId="167" fontId="67" fillId="0" borderId="0" xfId="42" applyNumberFormat="1" applyFont="1" applyAlignment="1">
      <alignment horizontal="center"/>
    </xf>
    <xf numFmtId="0" fontId="9" fillId="0" borderId="16" xfId="290" applyFont="1" applyBorder="1" applyAlignment="1">
      <alignment horizontal="left"/>
    </xf>
    <xf numFmtId="0" fontId="9" fillId="0" borderId="16" xfId="290" applyFont="1" applyBorder="1" applyAlignment="1">
      <alignment horizontal="centerContinuous"/>
    </xf>
    <xf numFmtId="0" fontId="10" fillId="0" borderId="16" xfId="290" applyFont="1" applyBorder="1"/>
    <xf numFmtId="164" fontId="64" fillId="0" borderId="16" xfId="42" applyFont="1" applyBorder="1" applyAlignment="1">
      <alignment horizontal="center"/>
    </xf>
    <xf numFmtId="164" fontId="67" fillId="0" borderId="16" xfId="42" applyFont="1" applyBorder="1"/>
    <xf numFmtId="0" fontId="9" fillId="0" borderId="16" xfId="290" applyFont="1" applyBorder="1"/>
    <xf numFmtId="0" fontId="64" fillId="26" borderId="0" xfId="290" quotePrefix="1" applyFont="1" applyFill="1" applyAlignment="1">
      <alignment horizontal="left"/>
    </xf>
    <xf numFmtId="0" fontId="69" fillId="26" borderId="0" xfId="290" applyFont="1" applyFill="1"/>
    <xf numFmtId="17" fontId="9" fillId="26" borderId="0" xfId="290" applyNumberFormat="1" applyFont="1" applyFill="1" applyAlignment="1">
      <alignment horizontal="center" wrapText="1"/>
    </xf>
    <xf numFmtId="0" fontId="78" fillId="26" borderId="0" xfId="290" quotePrefix="1" applyFont="1" applyFill="1" applyAlignment="1">
      <alignment horizontal="left"/>
    </xf>
    <xf numFmtId="0" fontId="79" fillId="26" borderId="0" xfId="290" applyFont="1" applyFill="1" applyAlignment="1">
      <alignment horizontal="left"/>
    </xf>
    <xf numFmtId="0" fontId="78" fillId="26" borderId="0" xfId="290" applyFont="1" applyFill="1" applyAlignment="1">
      <alignment horizontal="left"/>
    </xf>
    <xf numFmtId="0" fontId="10" fillId="26" borderId="0" xfId="290" applyFont="1" applyFill="1" applyAlignment="1">
      <alignment horizontal="left"/>
    </xf>
    <xf numFmtId="0" fontId="69" fillId="26" borderId="0" xfId="290" applyFont="1" applyFill="1" applyAlignment="1">
      <alignment horizontal="left"/>
    </xf>
    <xf numFmtId="17" fontId="65" fillId="26" borderId="0" xfId="290" applyNumberFormat="1" applyFont="1" applyFill="1" applyAlignment="1">
      <alignment horizontal="center"/>
    </xf>
    <xf numFmtId="17" fontId="65" fillId="26" borderId="0" xfId="290" applyNumberFormat="1" applyFont="1" applyFill="1" applyAlignment="1">
      <alignment horizontal="right"/>
    </xf>
    <xf numFmtId="0" fontId="10" fillId="26" borderId="0" xfId="290" applyFont="1" applyFill="1" applyAlignment="1">
      <alignment horizontal="left" indent="1"/>
    </xf>
    <xf numFmtId="175" fontId="67" fillId="26" borderId="0" xfId="42" applyNumberFormat="1" applyFont="1" applyFill="1"/>
    <xf numFmtId="0" fontId="69" fillId="26" borderId="0" xfId="290" applyFont="1" applyFill="1" applyAlignment="1">
      <alignment horizontal="left" vertical="top" readingOrder="1"/>
    </xf>
    <xf numFmtId="4" fontId="69" fillId="26" borderId="0" xfId="290" applyNumberFormat="1" applyFont="1" applyFill="1" applyAlignment="1">
      <alignment horizontal="right" vertical="top"/>
    </xf>
    <xf numFmtId="0" fontId="81" fillId="26" borderId="0" xfId="290" applyFont="1" applyFill="1" applyAlignment="1">
      <alignment horizontal="left" vertical="top" readingOrder="1"/>
    </xf>
    <xf numFmtId="0" fontId="10" fillId="0" borderId="0" xfId="290" quotePrefix="1" applyFont="1" applyAlignment="1">
      <alignment horizontal="left" vertical="top"/>
    </xf>
    <xf numFmtId="0" fontId="10" fillId="0" borderId="0" xfId="290" applyFont="1" applyFill="1"/>
    <xf numFmtId="183" fontId="67" fillId="0" borderId="0" xfId="59" applyNumberFormat="1" applyFont="1" applyFill="1"/>
    <xf numFmtId="169" fontId="67" fillId="0" borderId="0" xfId="44" applyNumberFormat="1" applyFont="1" applyFill="1"/>
    <xf numFmtId="10" fontId="67" fillId="0" borderId="0" xfId="44" applyNumberFormat="1" applyFont="1" applyFill="1"/>
    <xf numFmtId="0" fontId="67" fillId="0" borderId="0" xfId="290" applyFont="1" applyFill="1"/>
    <xf numFmtId="164" fontId="67" fillId="0" borderId="0" xfId="42" applyFont="1" applyFill="1"/>
    <xf numFmtId="168" fontId="67" fillId="0" borderId="0" xfId="28" applyNumberFormat="1" applyFont="1" applyFill="1"/>
    <xf numFmtId="174" fontId="67" fillId="0" borderId="0" xfId="44" applyNumberFormat="1" applyFont="1" applyFill="1"/>
    <xf numFmtId="43" fontId="67" fillId="0" borderId="0" xfId="28" applyFont="1" applyFill="1" applyAlignment="1">
      <alignment horizontal="center"/>
    </xf>
    <xf numFmtId="169" fontId="67" fillId="0" borderId="14" xfId="44" applyNumberFormat="1" applyFont="1" applyFill="1" applyBorder="1"/>
    <xf numFmtId="174" fontId="67" fillId="0" borderId="14" xfId="44" applyNumberFormat="1" applyFont="1" applyFill="1" applyBorder="1"/>
    <xf numFmtId="43" fontId="67" fillId="0" borderId="14" xfId="28" applyFont="1" applyFill="1" applyBorder="1" applyAlignment="1">
      <alignment horizontal="center"/>
    </xf>
    <xf numFmtId="168" fontId="92" fillId="0" borderId="0" xfId="28" applyNumberFormat="1" applyFont="1" applyFill="1" applyAlignment="1">
      <alignment horizontal="center"/>
    </xf>
    <xf numFmtId="168" fontId="64" fillId="0" borderId="0" xfId="28" applyNumberFormat="1" applyFont="1" applyFill="1" applyAlignment="1">
      <alignment horizontal="center"/>
    </xf>
    <xf numFmtId="168" fontId="93" fillId="0" borderId="0" xfId="28" applyNumberFormat="1" applyFont="1" applyFill="1"/>
    <xf numFmtId="167" fontId="93" fillId="0" borderId="0" xfId="44" applyNumberFormat="1" applyFont="1" applyFill="1"/>
    <xf numFmtId="0" fontId="94" fillId="0" borderId="0" xfId="290" applyFont="1" applyFill="1" applyAlignment="1">
      <alignment horizontal="center"/>
    </xf>
    <xf numFmtId="0" fontId="93" fillId="0" borderId="0" xfId="290" applyFont="1" applyFill="1"/>
    <xf numFmtId="168" fontId="10" fillId="0" borderId="0" xfId="290" applyNumberFormat="1" applyFont="1" applyFill="1"/>
    <xf numFmtId="0" fontId="69" fillId="0" borderId="0" xfId="290" applyFont="1" applyFill="1" applyAlignment="1">
      <alignment horizontal="left"/>
    </xf>
    <xf numFmtId="169" fontId="69" fillId="0" borderId="0" xfId="44" applyNumberFormat="1" applyFont="1" applyFill="1" applyAlignment="1">
      <alignment horizontal="left"/>
    </xf>
    <xf numFmtId="164" fontId="93" fillId="0" borderId="0" xfId="290" applyNumberFormat="1" applyFont="1" applyFill="1"/>
    <xf numFmtId="10" fontId="64" fillId="0" borderId="0" xfId="44" applyNumberFormat="1" applyFont="1" applyFill="1" applyAlignment="1">
      <alignment horizontal="center"/>
    </xf>
    <xf numFmtId="164" fontId="92" fillId="0" borderId="0" xfId="42" applyFont="1" applyFill="1" applyAlignment="1">
      <alignment horizontal="center"/>
    </xf>
    <xf numFmtId="164" fontId="93" fillId="0" borderId="0" xfId="42" applyFont="1" applyFill="1"/>
    <xf numFmtId="169" fontId="93" fillId="0" borderId="0" xfId="44" applyNumberFormat="1" applyFont="1" applyFill="1"/>
    <xf numFmtId="183" fontId="67" fillId="0" borderId="13" xfId="59" applyNumberFormat="1" applyFont="1" applyFill="1" applyBorder="1"/>
    <xf numFmtId="169" fontId="67" fillId="0" borderId="13" xfId="44" applyNumberFormat="1" applyFont="1" applyFill="1" applyBorder="1"/>
    <xf numFmtId="164" fontId="95" fillId="0" borderId="0" xfId="42" applyFont="1" applyFill="1"/>
    <xf numFmtId="164" fontId="95" fillId="0" borderId="0" xfId="42" applyFont="1" applyFill="1" applyAlignment="1">
      <alignment horizontal="center"/>
    </xf>
    <xf numFmtId="172" fontId="67" fillId="0" borderId="0" xfId="42" applyNumberFormat="1" applyFont="1" applyFill="1"/>
    <xf numFmtId="44" fontId="79" fillId="0" borderId="0" xfId="290" applyNumberFormat="1" applyFont="1" applyFill="1" applyAlignment="1">
      <alignment horizontal="left"/>
    </xf>
    <xf numFmtId="164" fontId="69" fillId="0" borderId="0" xfId="290" applyNumberFormat="1" applyFont="1" applyFill="1" applyAlignment="1">
      <alignment horizontal="left"/>
    </xf>
    <xf numFmtId="0" fontId="79" fillId="0" borderId="0" xfId="290" applyFont="1" applyFill="1" applyAlignment="1">
      <alignment horizontal="left"/>
    </xf>
    <xf numFmtId="0" fontId="12" fillId="0" borderId="0" xfId="290" quotePrefix="1" applyFont="1" applyFill="1" applyAlignment="1">
      <alignment horizontal="left"/>
    </xf>
    <xf numFmtId="164" fontId="70" fillId="0" borderId="0" xfId="42" applyFont="1" applyFill="1"/>
    <xf numFmtId="37" fontId="67" fillId="0" borderId="0" xfId="42" applyNumberFormat="1" applyFont="1" applyFill="1"/>
    <xf numFmtId="167" fontId="69" fillId="0" borderId="0" xfId="44" applyNumberFormat="1" applyFont="1" applyFill="1"/>
    <xf numFmtId="0" fontId="67" fillId="0" borderId="0" xfId="290" applyFont="1" applyFill="1" applyAlignment="1">
      <alignment horizontal="left"/>
    </xf>
    <xf numFmtId="0" fontId="9" fillId="0" borderId="0" xfId="290" applyFont="1" applyBorder="1"/>
    <xf numFmtId="173" fontId="67" fillId="0" borderId="0" xfId="44" applyNumberFormat="1" applyFont="1" applyFill="1"/>
    <xf numFmtId="168" fontId="74" fillId="0" borderId="0" xfId="28" applyNumberFormat="1" applyFont="1" applyFill="1"/>
    <xf numFmtId="0" fontId="67" fillId="0" borderId="0" xfId="290" quotePrefix="1" applyFont="1" applyFill="1" applyAlignment="1">
      <alignment horizontal="left"/>
    </xf>
    <xf numFmtId="37" fontId="64" fillId="0" borderId="0" xfId="28" applyNumberFormat="1" applyFont="1" applyFill="1"/>
    <xf numFmtId="164" fontId="75" fillId="0" borderId="0" xfId="42" applyFont="1" applyFill="1" applyAlignment="1">
      <alignment horizontal="center"/>
    </xf>
    <xf numFmtId="173" fontId="67" fillId="0" borderId="13" xfId="44" applyNumberFormat="1" applyFont="1" applyFill="1" applyBorder="1"/>
    <xf numFmtId="3" fontId="92" fillId="0" borderId="0" xfId="28" applyNumberFormat="1" applyFont="1" applyFill="1" applyAlignment="1">
      <alignment horizontal="center"/>
    </xf>
    <xf numFmtId="171" fontId="64" fillId="0" borderId="0" xfId="42" applyNumberFormat="1" applyFont="1" applyFill="1" applyAlignment="1">
      <alignment horizontal="center"/>
    </xf>
    <xf numFmtId="37" fontId="64" fillId="0" borderId="0" xfId="28" applyNumberFormat="1" applyFont="1" applyFill="1" applyAlignment="1">
      <alignment horizontal="center"/>
    </xf>
    <xf numFmtId="168" fontId="67" fillId="0" borderId="0" xfId="28" applyNumberFormat="1" applyFont="1" applyFill="1" applyAlignment="1">
      <alignment horizontal="center"/>
    </xf>
    <xf numFmtId="3" fontId="75" fillId="0" borderId="0" xfId="28" applyNumberFormat="1" applyFont="1" applyFill="1" applyAlignment="1">
      <alignment horizontal="center"/>
    </xf>
    <xf numFmtId="37" fontId="67" fillId="0" borderId="0" xfId="290" applyNumberFormat="1" applyFont="1" applyFill="1"/>
    <xf numFmtId="0" fontId="9" fillId="0" borderId="0" xfId="290" quotePrefix="1" applyFont="1" applyFill="1" applyAlignment="1">
      <alignment horizontal="left"/>
    </xf>
    <xf numFmtId="0" fontId="99" fillId="0" borderId="0" xfId="290" quotePrefix="1" applyFont="1" applyFill="1" applyAlignment="1">
      <alignment horizontal="left"/>
    </xf>
    <xf numFmtId="173" fontId="10" fillId="0" borderId="13" xfId="44" applyNumberFormat="1" applyFont="1" applyFill="1" applyBorder="1"/>
    <xf numFmtId="0" fontId="70" fillId="0" borderId="0" xfId="290" applyFont="1" applyFill="1"/>
    <xf numFmtId="0" fontId="10" fillId="0" borderId="0" xfId="290" quotePrefix="1" applyFont="1" applyFill="1" applyAlignment="1">
      <alignment horizontal="left"/>
    </xf>
    <xf numFmtId="37" fontId="75" fillId="0" borderId="0" xfId="28" applyNumberFormat="1" applyFont="1" applyFill="1"/>
    <xf numFmtId="171" fontId="100" fillId="0" borderId="0" xfId="42" applyNumberFormat="1" applyFont="1" applyFill="1" applyAlignment="1">
      <alignment horizontal="center"/>
    </xf>
    <xf numFmtId="37" fontId="75" fillId="0" borderId="0" xfId="28" applyNumberFormat="1" applyFont="1" applyFill="1" applyAlignment="1">
      <alignment horizontal="center"/>
    </xf>
    <xf numFmtId="0" fontId="10" fillId="0" borderId="0" xfId="290" applyFont="1" applyFill="1" applyAlignment="1">
      <alignment horizontal="center"/>
    </xf>
    <xf numFmtId="37" fontId="10" fillId="0" borderId="0" xfId="290" applyNumberFormat="1" applyFont="1" applyFill="1"/>
    <xf numFmtId="0" fontId="95" fillId="0" borderId="0" xfId="290" applyFont="1" applyFill="1"/>
    <xf numFmtId="3" fontId="67" fillId="0" borderId="0" xfId="290" applyNumberFormat="1" applyFont="1" applyFill="1"/>
    <xf numFmtId="168" fontId="101" fillId="0" borderId="0" xfId="28" applyNumberFormat="1" applyFont="1" applyFill="1"/>
    <xf numFmtId="168" fontId="67" fillId="0" borderId="11" xfId="28" applyNumberFormat="1" applyFont="1" applyFill="1" applyBorder="1"/>
    <xf numFmtId="173" fontId="67" fillId="0" borderId="11" xfId="44" applyNumberFormat="1" applyFont="1" applyFill="1" applyBorder="1"/>
    <xf numFmtId="164" fontId="70" fillId="0" borderId="0" xfId="290" applyNumberFormat="1" applyFont="1" applyFill="1"/>
    <xf numFmtId="0" fontId="67" fillId="0" borderId="0" xfId="290" applyFont="1" applyFill="1" applyAlignment="1">
      <alignment horizontal="left" indent="1"/>
    </xf>
    <xf numFmtId="164" fontId="64" fillId="0" borderId="0" xfId="42" applyFont="1" applyFill="1" applyAlignment="1">
      <alignment horizontal="center"/>
    </xf>
    <xf numFmtId="175" fontId="70" fillId="0" borderId="0" xfId="290" applyNumberFormat="1" applyFont="1" applyFill="1"/>
    <xf numFmtId="2" fontId="10" fillId="0" borderId="0" xfId="290" applyNumberFormat="1" applyFont="1" applyFill="1"/>
    <xf numFmtId="172" fontId="10" fillId="0" borderId="0" xfId="290" applyNumberFormat="1" applyFont="1" applyFill="1"/>
    <xf numFmtId="3" fontId="70" fillId="0" borderId="0" xfId="290" applyNumberFormat="1" applyFont="1" applyFill="1"/>
    <xf numFmtId="168" fontId="9" fillId="0" borderId="11" xfId="28" applyNumberFormat="1" applyFont="1" applyFill="1" applyBorder="1" applyAlignment="1">
      <alignment horizontal="center" wrapText="1"/>
    </xf>
    <xf numFmtId="17" fontId="9" fillId="0" borderId="11" xfId="290" applyNumberFormat="1" applyFont="1" applyFill="1" applyBorder="1" applyAlignment="1">
      <alignment horizontal="centerContinuous" wrapText="1"/>
    </xf>
    <xf numFmtId="3" fontId="70" fillId="0" borderId="0" xfId="28" applyNumberFormat="1" applyFont="1" applyFill="1"/>
    <xf numFmtId="171" fontId="67" fillId="0" borderId="0" xfId="290" applyNumberFormat="1" applyFont="1" applyFill="1"/>
    <xf numFmtId="0" fontId="9" fillId="0" borderId="0" xfId="290" applyFont="1" applyFill="1" applyAlignment="1">
      <alignment horizontal="left"/>
    </xf>
    <xf numFmtId="0" fontId="9" fillId="0" borderId="0" xfId="290" applyFont="1" applyFill="1" applyAlignment="1">
      <alignment horizontal="centerContinuous"/>
    </xf>
    <xf numFmtId="0" fontId="9" fillId="0" borderId="0" xfId="290" applyFont="1" applyFill="1"/>
    <xf numFmtId="0" fontId="10" fillId="0" borderId="17" xfId="290" applyFont="1" applyFill="1" applyBorder="1" applyAlignment="1">
      <alignment horizontal="centerContinuous"/>
    </xf>
    <xf numFmtId="0" fontId="64" fillId="0" borderId="0" xfId="290" quotePrefix="1" applyFont="1" applyFill="1" applyAlignment="1">
      <alignment horizontal="left"/>
    </xf>
    <xf numFmtId="0" fontId="10" fillId="0" borderId="0" xfId="290" applyFont="1" applyFill="1" applyAlignment="1">
      <alignment horizontal="centerContinuous"/>
    </xf>
    <xf numFmtId="0" fontId="66" fillId="0" borderId="0" xfId="290" applyFont="1" applyFill="1" applyAlignment="1">
      <alignment horizontal="center"/>
    </xf>
    <xf numFmtId="0" fontId="9" fillId="0" borderId="0" xfId="290" applyFont="1" applyFill="1" applyAlignment="1">
      <alignment horizontal="center"/>
    </xf>
    <xf numFmtId="0" fontId="12" fillId="0" borderId="0" xfId="290" applyFont="1" applyFill="1" applyAlignment="1">
      <alignment horizontal="left" vertical="center"/>
    </xf>
    <xf numFmtId="0" fontId="82" fillId="0" borderId="0" xfId="290" applyFont="1" applyFill="1" applyAlignment="1">
      <alignment horizontal="left" vertical="center"/>
    </xf>
    <xf numFmtId="17" fontId="9" fillId="0" borderId="11" xfId="290" quotePrefix="1" applyNumberFormat="1" applyFont="1" applyFill="1" applyBorder="1" applyAlignment="1">
      <alignment horizontal="center" wrapText="1"/>
    </xf>
    <xf numFmtId="17" fontId="9" fillId="0" borderId="18" xfId="290" quotePrefix="1" applyNumberFormat="1" applyFont="1" applyFill="1" applyBorder="1" applyAlignment="1">
      <alignment horizontal="center" wrapText="1"/>
    </xf>
    <xf numFmtId="0" fontId="78" fillId="0" borderId="0" xfId="290" quotePrefix="1" applyFont="1" applyFill="1" applyAlignment="1">
      <alignment horizontal="left"/>
    </xf>
    <xf numFmtId="0" fontId="10" fillId="0" borderId="29" xfId="290" applyFont="1" applyFill="1" applyBorder="1"/>
    <xf numFmtId="190" fontId="67" fillId="0" borderId="0" xfId="42" applyNumberFormat="1" applyFont="1" applyFill="1"/>
    <xf numFmtId="167" fontId="67" fillId="0" borderId="0" xfId="42" applyNumberFormat="1" applyFont="1" applyFill="1" applyAlignment="1">
      <alignment horizontal="right"/>
    </xf>
    <xf numFmtId="189" fontId="67" fillId="0" borderId="0" xfId="42" applyNumberFormat="1" applyFont="1" applyFill="1"/>
    <xf numFmtId="0" fontId="10" fillId="0" borderId="0" xfId="290" applyFont="1" applyFill="1" applyAlignment="1">
      <alignment horizontal="left"/>
    </xf>
    <xf numFmtId="167" fontId="67" fillId="0" borderId="40" xfId="42" applyNumberFormat="1" applyFont="1" applyFill="1" applyBorder="1" applyAlignment="1">
      <alignment horizontal="right"/>
    </xf>
    <xf numFmtId="41" fontId="9" fillId="0" borderId="0" xfId="290" applyNumberFormat="1" applyFont="1" applyFill="1"/>
    <xf numFmtId="198" fontId="67" fillId="0" borderId="13" xfId="42" applyNumberFormat="1" applyFont="1" applyFill="1" applyBorder="1"/>
    <xf numFmtId="198" fontId="67" fillId="0" borderId="22" xfId="42" applyNumberFormat="1" applyFont="1" applyFill="1" applyBorder="1"/>
    <xf numFmtId="199" fontId="67" fillId="0" borderId="13" xfId="42" applyNumberFormat="1" applyFont="1" applyFill="1" applyBorder="1"/>
    <xf numFmtId="169" fontId="67" fillId="0" borderId="13" xfId="44" applyNumberFormat="1" applyFont="1" applyFill="1" applyBorder="1" applyAlignment="1">
      <alignment horizontal="right"/>
    </xf>
    <xf numFmtId="174" fontId="67" fillId="0" borderId="29" xfId="44" applyNumberFormat="1" applyFont="1" applyFill="1" applyBorder="1"/>
    <xf numFmtId="174" fontId="74" fillId="0" borderId="0" xfId="44" applyNumberFormat="1" applyFont="1" applyFill="1"/>
    <xf numFmtId="168" fontId="103" fillId="0" borderId="0" xfId="28" applyNumberFormat="1" applyFont="1" applyFill="1"/>
    <xf numFmtId="0" fontId="104" fillId="0" borderId="0" xfId="290" applyFont="1" applyFill="1"/>
    <xf numFmtId="164" fontId="67" fillId="0" borderId="0" xfId="42" applyFont="1" applyFill="1" applyAlignment="1">
      <alignment horizontal="center"/>
    </xf>
    <xf numFmtId="0" fontId="66" fillId="0" borderId="0" xfId="131" applyFont="1" applyFill="1" applyAlignment="1">
      <alignment horizontal="center"/>
    </xf>
    <xf numFmtId="0" fontId="9" fillId="0" borderId="11" xfId="290" applyFont="1" applyFill="1" applyBorder="1" applyAlignment="1">
      <alignment horizontal="center"/>
    </xf>
    <xf numFmtId="17" fontId="9" fillId="0" borderId="11" xfId="131" quotePrefix="1" applyNumberFormat="1" applyFont="1" applyFill="1" applyBorder="1" applyAlignment="1">
      <alignment horizontal="center" wrapText="1"/>
    </xf>
    <xf numFmtId="17" fontId="9" fillId="0" borderId="11" xfId="290" applyNumberFormat="1" applyFont="1" applyFill="1" applyBorder="1" applyAlignment="1">
      <alignment horizontal="center" wrapText="1"/>
    </xf>
    <xf numFmtId="0" fontId="10" fillId="0" borderId="0" xfId="131" applyFont="1" applyFill="1"/>
    <xf numFmtId="0" fontId="72" fillId="0" borderId="0" xfId="290" quotePrefix="1" applyFont="1" applyFill="1" applyAlignment="1">
      <alignment horizontal="left"/>
    </xf>
    <xf numFmtId="173" fontId="67" fillId="0" borderId="29" xfId="44" applyNumberFormat="1" applyFont="1" applyFill="1" applyBorder="1"/>
    <xf numFmtId="173" fontId="67" fillId="0" borderId="0" xfId="44" applyNumberFormat="1" applyFont="1" applyFill="1" applyAlignment="1">
      <alignment horizontal="right"/>
    </xf>
    <xf numFmtId="173" fontId="67" fillId="0" borderId="20" xfId="44" applyNumberFormat="1" applyFont="1" applyFill="1" applyBorder="1"/>
    <xf numFmtId="173" fontId="67" fillId="0" borderId="40" xfId="44" applyNumberFormat="1" applyFont="1" applyFill="1" applyBorder="1" applyAlignment="1">
      <alignment horizontal="right"/>
    </xf>
    <xf numFmtId="0" fontId="9" fillId="0" borderId="0" xfId="0" applyFont="1" applyFill="1"/>
    <xf numFmtId="0" fontId="9" fillId="0" borderId="29" xfId="0" applyFont="1" applyFill="1" applyBorder="1"/>
    <xf numFmtId="0" fontId="9" fillId="0" borderId="0" xfId="131" applyFont="1" applyFill="1"/>
    <xf numFmtId="0" fontId="10" fillId="0" borderId="29" xfId="290" applyFont="1" applyFill="1" applyBorder="1" applyAlignment="1">
      <alignment horizontal="center"/>
    </xf>
    <xf numFmtId="0" fontId="10" fillId="0" borderId="0" xfId="131" applyFont="1" applyFill="1" applyAlignment="1">
      <alignment horizontal="center"/>
    </xf>
    <xf numFmtId="0" fontId="43" fillId="0" borderId="0" xfId="0" applyFont="1" applyAlignment="1">
      <alignment horizontal="center" wrapText="1"/>
    </xf>
    <xf numFmtId="0" fontId="37" fillId="0" borderId="0" xfId="0" quotePrefix="1" applyFont="1" applyAlignment="1">
      <alignment horizontal="left" vertical="top" wrapText="1"/>
    </xf>
    <xf numFmtId="0" fontId="10" fillId="0" borderId="0" xfId="0" quotePrefix="1" applyNumberFormat="1" applyFont="1" applyFill="1" applyAlignment="1">
      <alignment horizontal="left" vertical="top"/>
    </xf>
    <xf numFmtId="0" fontId="10" fillId="0" borderId="0" xfId="0" quotePrefix="1" applyNumberFormat="1" applyFont="1" applyFill="1" applyBorder="1" applyAlignment="1">
      <alignment horizontal="left" vertical="top"/>
    </xf>
    <xf numFmtId="0" fontId="64" fillId="0" borderId="0" xfId="0" quotePrefix="1" applyNumberFormat="1" applyFont="1" applyFill="1" applyBorder="1" applyAlignment="1">
      <alignment horizontal="left" wrapText="1"/>
    </xf>
    <xf numFmtId="0" fontId="65" fillId="24" borderId="0" xfId="0" quotePrefix="1" applyNumberFormat="1" applyFont="1" applyFill="1" applyBorder="1" applyAlignment="1">
      <alignment horizontal="left" wrapText="1"/>
    </xf>
    <xf numFmtId="0" fontId="66" fillId="0" borderId="0" xfId="0" quotePrefix="1" applyNumberFormat="1" applyFont="1" applyFill="1" applyBorder="1" applyAlignment="1">
      <alignment horizontal="left" wrapText="1"/>
    </xf>
    <xf numFmtId="0" fontId="65" fillId="24" borderId="0" xfId="0" quotePrefix="1" applyNumberFormat="1" applyFont="1" applyFill="1" applyBorder="1" applyAlignment="1">
      <alignment horizontal="left" vertical="center" wrapText="1"/>
    </xf>
    <xf numFmtId="0" fontId="10" fillId="0" borderId="0" xfId="0" applyNumberFormat="1" applyFont="1" applyFill="1" applyBorder="1" applyAlignment="1">
      <alignment horizontal="left" wrapText="1"/>
    </xf>
    <xf numFmtId="0" fontId="86" fillId="0" borderId="0" xfId="0" quotePrefix="1" applyNumberFormat="1" applyFont="1" applyFill="1" applyBorder="1" applyAlignment="1">
      <alignment horizontal="left" wrapText="1"/>
    </xf>
    <xf numFmtId="0" fontId="86"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xf>
    <xf numFmtId="0" fontId="10" fillId="0" borderId="0" xfId="0" quotePrefix="1" applyNumberFormat="1" applyFont="1" applyFill="1" applyAlignment="1">
      <alignment horizontal="left" wrapText="1"/>
    </xf>
    <xf numFmtId="0" fontId="10" fillId="0" borderId="0" xfId="0" quotePrefix="1" applyNumberFormat="1" applyFont="1" applyFill="1" applyAlignment="1">
      <alignment horizontal="left" vertical="top" wrapText="1"/>
    </xf>
    <xf numFmtId="0" fontId="66" fillId="0" borderId="14" xfId="0" applyNumberFormat="1" applyFont="1" applyFill="1" applyBorder="1" applyAlignment="1">
      <alignment horizontal="center"/>
    </xf>
    <xf numFmtId="0" fontId="66" fillId="0" borderId="11" xfId="0" applyNumberFormat="1" applyFont="1" applyFill="1" applyBorder="1" applyAlignment="1">
      <alignment horizontal="center"/>
    </xf>
    <xf numFmtId="0" fontId="65" fillId="24" borderId="0" xfId="0" applyNumberFormat="1" applyFont="1" applyFill="1" applyBorder="1" applyAlignment="1">
      <alignment horizontal="left" wrapText="1"/>
    </xf>
    <xf numFmtId="0" fontId="72" fillId="0" borderId="0" xfId="0" quotePrefix="1" applyNumberFormat="1" applyFont="1" applyFill="1" applyAlignment="1">
      <alignment horizontal="left" vertical="top" wrapText="1"/>
    </xf>
    <xf numFmtId="0" fontId="66" fillId="0" borderId="0" xfId="0" applyNumberFormat="1" applyFont="1" applyFill="1" applyBorder="1" applyAlignment="1">
      <alignment horizontal="left" wrapText="1"/>
    </xf>
    <xf numFmtId="0" fontId="10" fillId="0" borderId="0" xfId="0" quotePrefix="1" applyNumberFormat="1" applyFont="1" applyFill="1" applyBorder="1" applyAlignment="1">
      <alignment horizontal="left" wrapText="1" indent="2"/>
    </xf>
    <xf numFmtId="0" fontId="67" fillId="0" borderId="0" xfId="0" applyFont="1" applyBorder="1" applyAlignment="1">
      <alignment horizontal="left" vertical="center" wrapText="1"/>
    </xf>
    <xf numFmtId="0" fontId="10" fillId="0" borderId="0" xfId="0" quotePrefix="1" applyNumberFormat="1" applyFont="1" applyFill="1" applyBorder="1" applyAlignment="1">
      <alignment horizontal="left" wrapText="1" indent="6"/>
    </xf>
    <xf numFmtId="0" fontId="10" fillId="0" borderId="0" xfId="0" quotePrefix="1" applyNumberFormat="1" applyFont="1" applyFill="1" applyBorder="1" applyAlignment="1">
      <alignment horizontal="left" wrapText="1" indent="1"/>
    </xf>
    <xf numFmtId="0" fontId="67" fillId="0" borderId="0" xfId="0" applyFont="1" applyBorder="1" applyAlignment="1">
      <alignment horizontal="left" wrapText="1"/>
    </xf>
    <xf numFmtId="0" fontId="10" fillId="0" borderId="0" xfId="0" applyNumberFormat="1" applyFont="1" applyFill="1" applyBorder="1" applyAlignment="1">
      <alignment horizontal="left" wrapText="1" indent="1"/>
    </xf>
    <xf numFmtId="0" fontId="10" fillId="0" borderId="0" xfId="0" applyNumberFormat="1" applyFont="1" applyFill="1" applyBorder="1" applyAlignment="1">
      <alignment horizontal="left" wrapText="1" indent="3"/>
    </xf>
    <xf numFmtId="0" fontId="72" fillId="0" borderId="0" xfId="0" quotePrefix="1" applyNumberFormat="1" applyFont="1" applyFill="1" applyAlignment="1">
      <alignment horizontal="left" vertical="top"/>
    </xf>
    <xf numFmtId="0" fontId="10" fillId="0" borderId="0" xfId="0" quotePrefix="1" applyNumberFormat="1" applyFont="1" applyFill="1" applyBorder="1" applyAlignment="1">
      <alignment horizontal="left" wrapText="1" indent="3"/>
    </xf>
    <xf numFmtId="0" fontId="65" fillId="24" borderId="0" xfId="0" applyNumberFormat="1" applyFont="1" applyFill="1" applyBorder="1" applyAlignment="1">
      <alignment horizontal="left" vertical="center" wrapText="1"/>
    </xf>
    <xf numFmtId="0" fontId="10" fillId="0" borderId="0" xfId="0" quotePrefix="1" applyNumberFormat="1" applyFont="1" applyFill="1" applyBorder="1" applyAlignment="1">
      <alignment horizontal="left" wrapText="1" indent="4"/>
    </xf>
    <xf numFmtId="0" fontId="78" fillId="24" borderId="0" xfId="290" quotePrefix="1" applyFont="1" applyFill="1" applyAlignment="1">
      <alignment horizontal="left" vertical="center" wrapText="1"/>
    </xf>
    <xf numFmtId="0" fontId="5" fillId="0" borderId="0" xfId="290" applyAlignment="1">
      <alignment horizontal="left" vertical="center" wrapText="1"/>
    </xf>
    <xf numFmtId="0" fontId="10" fillId="0" borderId="0" xfId="290" applyFont="1" applyAlignment="1">
      <alignment horizontal="left" vertical="top"/>
    </xf>
    <xf numFmtId="0" fontId="80" fillId="0" borderId="0" xfId="290" quotePrefix="1" applyFont="1" applyAlignment="1">
      <alignment horizontal="left" vertical="top"/>
    </xf>
    <xf numFmtId="0" fontId="10" fillId="0" borderId="0" xfId="290" applyFont="1"/>
    <xf numFmtId="0" fontId="5" fillId="0" borderId="0" xfId="290"/>
    <xf numFmtId="0" fontId="10" fillId="0" borderId="0" xfId="290" quotePrefix="1" applyFont="1" applyAlignment="1">
      <alignment horizontal="left" vertical="top" wrapText="1"/>
    </xf>
    <xf numFmtId="0" fontId="67" fillId="0" borderId="0" xfId="290" applyFont="1" applyAlignment="1">
      <alignment wrapText="1"/>
    </xf>
    <xf numFmtId="0" fontId="5" fillId="0" borderId="0" xfId="290" applyAlignment="1">
      <alignment wrapText="1"/>
    </xf>
    <xf numFmtId="0" fontId="9" fillId="0" borderId="11" xfId="290" applyFont="1" applyFill="1" applyBorder="1" applyAlignment="1">
      <alignment horizontal="center"/>
    </xf>
    <xf numFmtId="0" fontId="5" fillId="0" borderId="11" xfId="290" applyFill="1" applyBorder="1"/>
    <xf numFmtId="17" fontId="9" fillId="26" borderId="0" xfId="290" applyNumberFormat="1" applyFont="1" applyFill="1" applyAlignment="1">
      <alignment horizontal="center"/>
    </xf>
    <xf numFmtId="0" fontId="5" fillId="26" borderId="0" xfId="290" applyFill="1"/>
    <xf numFmtId="0" fontId="10" fillId="0" borderId="0" xfId="290" applyFont="1" applyAlignment="1">
      <alignment vertical="top" wrapText="1"/>
    </xf>
    <xf numFmtId="0" fontId="5" fillId="0" borderId="0" xfId="290" applyAlignment="1">
      <alignment vertical="top" wrapText="1"/>
    </xf>
    <xf numFmtId="0" fontId="10" fillId="0" borderId="0" xfId="0" applyNumberFormat="1" applyFont="1" applyFill="1" applyAlignment="1">
      <alignment horizontal="left" vertical="top" wrapText="1"/>
    </xf>
    <xf numFmtId="0" fontId="10" fillId="0" borderId="0" xfId="0" applyNumberFormat="1" applyFont="1" applyFill="1" applyAlignment="1">
      <alignment horizontal="left" wrapText="1"/>
    </xf>
    <xf numFmtId="0" fontId="10" fillId="0" borderId="0" xfId="0" applyNumberFormat="1" applyFont="1" applyFill="1" applyAlignment="1">
      <alignment horizontal="left"/>
    </xf>
  </cellXfs>
  <cellStyles count="291">
    <cellStyle name="20% - Accent1" xfId="1" builtinId="30" customBuiltin="1"/>
    <cellStyle name="20% - Accent1 2" xfId="132" xr:uid="{00000000-0005-0000-0000-000001000000}"/>
    <cellStyle name="20% - Accent2" xfId="2" builtinId="34" customBuiltin="1"/>
    <cellStyle name="20% - Accent2 2" xfId="133" xr:uid="{00000000-0005-0000-0000-000003000000}"/>
    <cellStyle name="20% - Accent3" xfId="3" builtinId="38" customBuiltin="1"/>
    <cellStyle name="20% - Accent3 2" xfId="134" xr:uid="{00000000-0005-0000-0000-000005000000}"/>
    <cellStyle name="20% - Accent4" xfId="4" builtinId="42" customBuiltin="1"/>
    <cellStyle name="20% - Accent4 2" xfId="135" xr:uid="{00000000-0005-0000-0000-000007000000}"/>
    <cellStyle name="20% - Accent5" xfId="5" builtinId="46" customBuiltin="1"/>
    <cellStyle name="20% - Accent5 2" xfId="136" xr:uid="{00000000-0005-0000-0000-000009000000}"/>
    <cellStyle name="20% - Accent6" xfId="6" builtinId="50" customBuiltin="1"/>
    <cellStyle name="20% - Accent6 2" xfId="137" xr:uid="{00000000-0005-0000-0000-00000B000000}"/>
    <cellStyle name="40% - Accent1" xfId="7" builtinId="31" customBuiltin="1"/>
    <cellStyle name="40% - Accent1 2" xfId="138" xr:uid="{00000000-0005-0000-0000-00000D000000}"/>
    <cellStyle name="40% - Accent2" xfId="8" builtinId="35" customBuiltin="1"/>
    <cellStyle name="40% - Accent2 2" xfId="139" xr:uid="{00000000-0005-0000-0000-00000F000000}"/>
    <cellStyle name="40% - Accent3" xfId="9" builtinId="39" customBuiltin="1"/>
    <cellStyle name="40% - Accent3 2" xfId="140" xr:uid="{00000000-0005-0000-0000-000011000000}"/>
    <cellStyle name="40% - Accent4" xfId="10" builtinId="43" customBuiltin="1"/>
    <cellStyle name="40% - Accent4 2" xfId="141" xr:uid="{00000000-0005-0000-0000-000013000000}"/>
    <cellStyle name="40% - Accent5" xfId="11" builtinId="47" customBuiltin="1"/>
    <cellStyle name="40% - Accent5 2" xfId="142" xr:uid="{00000000-0005-0000-0000-000015000000}"/>
    <cellStyle name="40% - Accent6" xfId="12" builtinId="51" customBuiltin="1"/>
    <cellStyle name="40% - Accent6 2" xfId="143" xr:uid="{00000000-0005-0000-0000-000017000000}"/>
    <cellStyle name="60% - Accent1" xfId="13" builtinId="32" customBuiltin="1"/>
    <cellStyle name="60% - Accent1 2" xfId="144" xr:uid="{00000000-0005-0000-0000-000019000000}"/>
    <cellStyle name="60% - Accent2" xfId="14" builtinId="36" customBuiltin="1"/>
    <cellStyle name="60% - Accent2 2" xfId="145" xr:uid="{00000000-0005-0000-0000-00001B000000}"/>
    <cellStyle name="60% - Accent3" xfId="15" builtinId="40" customBuiltin="1"/>
    <cellStyle name="60% - Accent3 2" xfId="146" xr:uid="{00000000-0005-0000-0000-00001D000000}"/>
    <cellStyle name="60% - Accent4" xfId="16" builtinId="44" customBuiltin="1"/>
    <cellStyle name="60% - Accent4 2" xfId="147" xr:uid="{00000000-0005-0000-0000-00001F000000}"/>
    <cellStyle name="60% - Accent5" xfId="17" builtinId="48" customBuiltin="1"/>
    <cellStyle name="60% - Accent5 2" xfId="148" xr:uid="{00000000-0005-0000-0000-000021000000}"/>
    <cellStyle name="60% - Accent6" xfId="18" builtinId="52" customBuiltin="1"/>
    <cellStyle name="60% - Accent6 2" xfId="149" xr:uid="{00000000-0005-0000-0000-000023000000}"/>
    <cellStyle name="Accent1" xfId="19" builtinId="29" customBuiltin="1"/>
    <cellStyle name="Accent1 2" xfId="150" xr:uid="{00000000-0005-0000-0000-000025000000}"/>
    <cellStyle name="Accent2" xfId="20" builtinId="33" customBuiltin="1"/>
    <cellStyle name="Accent2 2" xfId="151" xr:uid="{00000000-0005-0000-0000-000027000000}"/>
    <cellStyle name="Accent3" xfId="21" builtinId="37" customBuiltin="1"/>
    <cellStyle name="Accent3 2" xfId="152" xr:uid="{00000000-0005-0000-0000-000029000000}"/>
    <cellStyle name="Accent4" xfId="22" builtinId="41" customBuiltin="1"/>
    <cellStyle name="Accent4 2" xfId="153" xr:uid="{00000000-0005-0000-0000-00002B000000}"/>
    <cellStyle name="Accent5" xfId="23" builtinId="45" customBuiltin="1"/>
    <cellStyle name="Accent5 2" xfId="154" xr:uid="{00000000-0005-0000-0000-00002D000000}"/>
    <cellStyle name="Accent6" xfId="24" builtinId="49" customBuiltin="1"/>
    <cellStyle name="Accent6 2" xfId="155" xr:uid="{00000000-0005-0000-0000-00002F000000}"/>
    <cellStyle name="AF Column - IBM Cognos" xfId="219" xr:uid="{00000000-0005-0000-0000-000030000000}"/>
    <cellStyle name="AF Data - IBM Cognos" xfId="220" xr:uid="{00000000-0005-0000-0000-000031000000}"/>
    <cellStyle name="AF Data 0 - IBM Cognos" xfId="221" xr:uid="{00000000-0005-0000-0000-000032000000}"/>
    <cellStyle name="AF Data 1 - IBM Cognos" xfId="222" xr:uid="{00000000-0005-0000-0000-000033000000}"/>
    <cellStyle name="AF Data 2 - IBM Cognos" xfId="223" xr:uid="{00000000-0005-0000-0000-000034000000}"/>
    <cellStyle name="AF Data 3 - IBM Cognos" xfId="224" xr:uid="{00000000-0005-0000-0000-000035000000}"/>
    <cellStyle name="AF Data 4 - IBM Cognos" xfId="225" xr:uid="{00000000-0005-0000-0000-000036000000}"/>
    <cellStyle name="AF Data 5 - IBM Cognos" xfId="226" xr:uid="{00000000-0005-0000-0000-000037000000}"/>
    <cellStyle name="AF Data Leaf - IBM Cognos" xfId="227" xr:uid="{00000000-0005-0000-0000-000038000000}"/>
    <cellStyle name="AF Header - IBM Cognos" xfId="228" xr:uid="{00000000-0005-0000-0000-000039000000}"/>
    <cellStyle name="AF Header 0 - IBM Cognos" xfId="229" xr:uid="{00000000-0005-0000-0000-00003A000000}"/>
    <cellStyle name="AF Header 1 - IBM Cognos" xfId="230" xr:uid="{00000000-0005-0000-0000-00003B000000}"/>
    <cellStyle name="AF Header 2 - IBM Cognos" xfId="231" xr:uid="{00000000-0005-0000-0000-00003C000000}"/>
    <cellStyle name="AF Header 3 - IBM Cognos" xfId="232" xr:uid="{00000000-0005-0000-0000-00003D000000}"/>
    <cellStyle name="AF Header 4 - IBM Cognos" xfId="233" xr:uid="{00000000-0005-0000-0000-00003E000000}"/>
    <cellStyle name="AF Header 5 - IBM Cognos" xfId="234" xr:uid="{00000000-0005-0000-0000-00003F000000}"/>
    <cellStyle name="AF Header Leaf - IBM Cognos" xfId="235" xr:uid="{00000000-0005-0000-0000-000040000000}"/>
    <cellStyle name="AF Row - IBM Cognos" xfId="236" xr:uid="{00000000-0005-0000-0000-000041000000}"/>
    <cellStyle name="AF Row 0 - IBM Cognos" xfId="237" xr:uid="{00000000-0005-0000-0000-000042000000}"/>
    <cellStyle name="AF Row 1 - IBM Cognos" xfId="238" xr:uid="{00000000-0005-0000-0000-000043000000}"/>
    <cellStyle name="AF Row 2 - IBM Cognos" xfId="239" xr:uid="{00000000-0005-0000-0000-000044000000}"/>
    <cellStyle name="AF Row 3 - IBM Cognos" xfId="240" xr:uid="{00000000-0005-0000-0000-000045000000}"/>
    <cellStyle name="AF Row 4 - IBM Cognos" xfId="241" xr:uid="{00000000-0005-0000-0000-000046000000}"/>
    <cellStyle name="AF Row 5 - IBM Cognos" xfId="242" xr:uid="{00000000-0005-0000-0000-000047000000}"/>
    <cellStyle name="AF Row Leaf - IBM Cognos" xfId="243" xr:uid="{00000000-0005-0000-0000-000048000000}"/>
    <cellStyle name="AF Subnm - IBM Cognos" xfId="244" xr:uid="{00000000-0005-0000-0000-000049000000}"/>
    <cellStyle name="AF Title - IBM Cognos" xfId="245" xr:uid="{00000000-0005-0000-0000-00004A000000}"/>
    <cellStyle name="Bad" xfId="25" builtinId="27" customBuiltin="1"/>
    <cellStyle name="Bad 2" xfId="156" xr:uid="{00000000-0005-0000-0000-00004C000000}"/>
    <cellStyle name="Calculated Column - IBM Cognos" xfId="91" xr:uid="{00000000-0005-0000-0000-00004D000000}"/>
    <cellStyle name="Calculated Column - IBM Cognos 2" xfId="261" xr:uid="{EC4DB2BB-F949-4C3C-9ADF-47E90573C9E2}"/>
    <cellStyle name="Calculated Column Name - IBM Cognos" xfId="89" xr:uid="{00000000-0005-0000-0000-00004E000000}"/>
    <cellStyle name="Calculated Column Name - IBM Cognos 2" xfId="200" xr:uid="{00000000-0005-0000-0000-00004F000000}"/>
    <cellStyle name="Calculated Column Name - IBM Cognos 3" xfId="262" xr:uid="{79971A32-FEB9-47A8-AAF0-B27F7E36D5D9}"/>
    <cellStyle name="Calculated Row - IBM Cognos" xfId="92" xr:uid="{00000000-0005-0000-0000-000050000000}"/>
    <cellStyle name="Calculated Row - IBM Cognos 2" xfId="263" xr:uid="{46ED4887-BBC2-4F23-BA98-2BD86687FA5E}"/>
    <cellStyle name="Calculated Row Name - IBM Cognos" xfId="90" xr:uid="{00000000-0005-0000-0000-000051000000}"/>
    <cellStyle name="Calculated Row Name - IBM Cognos 2" xfId="201" xr:uid="{00000000-0005-0000-0000-000052000000}"/>
    <cellStyle name="Calculated Row Name - IBM Cognos 3" xfId="264" xr:uid="{AD02F7FE-794F-4C92-827B-F9DF1849A902}"/>
    <cellStyle name="Calculation" xfId="26" builtinId="22" customBuiltin="1"/>
    <cellStyle name="Calculation 2" xfId="157" xr:uid="{00000000-0005-0000-0000-000054000000}"/>
    <cellStyle name="Check Cell" xfId="27" builtinId="23" customBuiltin="1"/>
    <cellStyle name="Check Cell 2" xfId="158" xr:uid="{00000000-0005-0000-0000-000056000000}"/>
    <cellStyle name="Column Name - IBM Cognos" xfId="77" xr:uid="{00000000-0005-0000-0000-000057000000}"/>
    <cellStyle name="Column Name - IBM Cognos 2" xfId="197" xr:uid="{00000000-0005-0000-0000-000058000000}"/>
    <cellStyle name="Column Name - IBM Cognos 3" xfId="265" xr:uid="{B2614B5C-63A6-4303-A5F4-792CB3EC36E1}"/>
    <cellStyle name="Column Template - IBM Cognos" xfId="80" xr:uid="{00000000-0005-0000-0000-000059000000}"/>
    <cellStyle name="Column Template - IBM Cognos 2" xfId="266" xr:uid="{F7A63958-EE5B-4CB6-BD55-83617A54201D}"/>
    <cellStyle name="Comma" xfId="28" builtinId="3"/>
    <cellStyle name="Comma 10" xfId="67" xr:uid="{00000000-0005-0000-0000-00005B000000}"/>
    <cellStyle name="Comma 10 2" xfId="190" xr:uid="{00000000-0005-0000-0000-00005C000000}"/>
    <cellStyle name="Comma 11" xfId="71" xr:uid="{00000000-0005-0000-0000-00005D000000}"/>
    <cellStyle name="Comma 11 2" xfId="194" xr:uid="{00000000-0005-0000-0000-00005E000000}"/>
    <cellStyle name="Comma 12" xfId="99" xr:uid="{00000000-0005-0000-0000-00005F000000}"/>
    <cellStyle name="Comma 12 2" xfId="203" xr:uid="{00000000-0005-0000-0000-000060000000}"/>
    <cellStyle name="Comma 13" xfId="101" xr:uid="{00000000-0005-0000-0000-000061000000}"/>
    <cellStyle name="Comma 14" xfId="159" xr:uid="{00000000-0005-0000-0000-000062000000}"/>
    <cellStyle name="Comma 2" xfId="29" xr:uid="{00000000-0005-0000-0000-000063000000}"/>
    <cellStyle name="Comma 2 2" xfId="112" xr:uid="{00000000-0005-0000-0000-000064000000}"/>
    <cellStyle name="Comma 3" xfId="30" xr:uid="{00000000-0005-0000-0000-000065000000}"/>
    <cellStyle name="Comma 4" xfId="51" xr:uid="{00000000-0005-0000-0000-000066000000}"/>
    <cellStyle name="Comma 4 2" xfId="113" xr:uid="{00000000-0005-0000-0000-000067000000}"/>
    <cellStyle name="Comma 5" xfId="53" xr:uid="{00000000-0005-0000-0000-000068000000}"/>
    <cellStyle name="Comma 5 2" xfId="114" xr:uid="{00000000-0005-0000-0000-000069000000}"/>
    <cellStyle name="Comma 5 2 2" xfId="207" xr:uid="{00000000-0005-0000-0000-00006A000000}"/>
    <cellStyle name="Comma 5 2 3" xfId="211" xr:uid="{00000000-0005-0000-0000-00006B000000}"/>
    <cellStyle name="Comma 5 2 4" xfId="215" xr:uid="{00000000-0005-0000-0000-00006C000000}"/>
    <cellStyle name="Comma 5 3" xfId="177" xr:uid="{00000000-0005-0000-0000-00006D000000}"/>
    <cellStyle name="Comma 6" xfId="56" xr:uid="{00000000-0005-0000-0000-00006E000000}"/>
    <cellStyle name="Comma 6 2" xfId="180" xr:uid="{00000000-0005-0000-0000-00006F000000}"/>
    <cellStyle name="Comma 6 3" xfId="254" xr:uid="{D2D2B89C-5FC5-4E47-836F-EE0F82D7EDEF}"/>
    <cellStyle name="Comma 7" xfId="58" xr:uid="{00000000-0005-0000-0000-000070000000}"/>
    <cellStyle name="Comma 7 2" xfId="182" xr:uid="{00000000-0005-0000-0000-000071000000}"/>
    <cellStyle name="Comma 7 5" xfId="257" xr:uid="{096AC8E3-B0E2-40B8-BAE3-378490C38C64}"/>
    <cellStyle name="Comma 7 7" xfId="258" xr:uid="{0E102539-2879-40E2-AD15-A34828421DD0}"/>
    <cellStyle name="Comma 8" xfId="61" xr:uid="{00000000-0005-0000-0000-000072000000}"/>
    <cellStyle name="Comma 8 2" xfId="184" xr:uid="{00000000-0005-0000-0000-000073000000}"/>
    <cellStyle name="Comma 9" xfId="65" xr:uid="{00000000-0005-0000-0000-000074000000}"/>
    <cellStyle name="Comma 9 2" xfId="188" xr:uid="{00000000-0005-0000-0000-000075000000}"/>
    <cellStyle name="Currency" xfId="250" builtinId="4"/>
    <cellStyle name="Currency 2" xfId="59" xr:uid="{00000000-0005-0000-0000-000076000000}"/>
    <cellStyle name="Currency 2 2" xfId="256" xr:uid="{4D1AD14F-9249-406D-A309-C218020E0D66}"/>
    <cellStyle name="Currency 3" xfId="62" xr:uid="{00000000-0005-0000-0000-000077000000}"/>
    <cellStyle name="Currency 3 2" xfId="185" xr:uid="{00000000-0005-0000-0000-000078000000}"/>
    <cellStyle name="Currency 4" xfId="64" xr:uid="{00000000-0005-0000-0000-000079000000}"/>
    <cellStyle name="Currency 4 2" xfId="187" xr:uid="{00000000-0005-0000-0000-00007A000000}"/>
    <cellStyle name="Currency 5" xfId="68" xr:uid="{00000000-0005-0000-0000-00007B000000}"/>
    <cellStyle name="Currency 5 2" xfId="191" xr:uid="{00000000-0005-0000-0000-00007C000000}"/>
    <cellStyle name="Currency 6" xfId="70" xr:uid="{00000000-0005-0000-0000-00007D000000}"/>
    <cellStyle name="Currency 6 2" xfId="193" xr:uid="{00000000-0005-0000-0000-00007E000000}"/>
    <cellStyle name="Currency 7" xfId="178" xr:uid="{00000000-0005-0000-0000-00007F000000}"/>
    <cellStyle name="Differs From Base - IBM Cognos" xfId="98" xr:uid="{00000000-0005-0000-0000-000080000000}"/>
    <cellStyle name="Differs From Base - IBM Cognos 2" xfId="267" xr:uid="{952D8A87-FD69-416F-BC4F-CE2B4774FA41}"/>
    <cellStyle name="Edit - IBM Cognos" xfId="246" xr:uid="{00000000-0005-0000-0000-000081000000}"/>
    <cellStyle name="Explanatory Text" xfId="31" builtinId="53" customBuiltin="1"/>
    <cellStyle name="Explanatory Text 2" xfId="160" xr:uid="{00000000-0005-0000-0000-000083000000}"/>
    <cellStyle name="Formula - IBM Cognos" xfId="247" xr:uid="{00000000-0005-0000-0000-000084000000}"/>
    <cellStyle name="Good" xfId="32" builtinId="26" customBuiltin="1"/>
    <cellStyle name="Good 2" xfId="161" xr:uid="{00000000-0005-0000-0000-000086000000}"/>
    <cellStyle name="Group Name - IBM Cognos" xfId="88" xr:uid="{00000000-0005-0000-0000-000087000000}"/>
    <cellStyle name="Group Name - IBM Cognos 2" xfId="199" xr:uid="{00000000-0005-0000-0000-000088000000}"/>
    <cellStyle name="Group Name - IBM Cognos 3" xfId="268" xr:uid="{10C153C9-C2C0-49A1-9975-A93335B7284F}"/>
    <cellStyle name="Header1" xfId="104" xr:uid="{00000000-0005-0000-0000-000089000000}"/>
    <cellStyle name="Header2" xfId="105" xr:uid="{00000000-0005-0000-0000-00008A000000}"/>
    <cellStyle name="Heading 1" xfId="33" builtinId="16" customBuiltin="1"/>
    <cellStyle name="Heading 1 2" xfId="162" xr:uid="{00000000-0005-0000-0000-00008C000000}"/>
    <cellStyle name="Heading 2" xfId="34" builtinId="17" customBuiltin="1"/>
    <cellStyle name="Heading 2 2" xfId="163" xr:uid="{00000000-0005-0000-0000-00008E000000}"/>
    <cellStyle name="Heading 3" xfId="35" builtinId="18" customBuiltin="1"/>
    <cellStyle name="Heading 3 2" xfId="164" xr:uid="{00000000-0005-0000-0000-000090000000}"/>
    <cellStyle name="Heading 4" xfId="36" builtinId="19" customBuiltin="1"/>
    <cellStyle name="Heading 4 2" xfId="165" xr:uid="{00000000-0005-0000-0000-000092000000}"/>
    <cellStyle name="Hold Values - IBM Cognos" xfId="94" xr:uid="{00000000-0005-0000-0000-000093000000}"/>
    <cellStyle name="Hold Values - IBM Cognos 2" xfId="202" xr:uid="{00000000-0005-0000-0000-000094000000}"/>
    <cellStyle name="Hold Values - IBM Cognos 3" xfId="269" xr:uid="{4DE0652A-2FE8-46C0-8472-6E37A406BFA3}"/>
    <cellStyle name="Input" xfId="37" builtinId="20" customBuiltin="1"/>
    <cellStyle name="Input 2" xfId="166" xr:uid="{00000000-0005-0000-0000-000096000000}"/>
    <cellStyle name="Linked Cell" xfId="38" builtinId="24" customBuiltin="1"/>
    <cellStyle name="Linked Cell 2" xfId="167" xr:uid="{00000000-0005-0000-0000-000098000000}"/>
    <cellStyle name="List Name - IBM Cognos" xfId="87" xr:uid="{00000000-0005-0000-0000-000099000000}"/>
    <cellStyle name="List Name - IBM Cognos 2" xfId="198" xr:uid="{00000000-0005-0000-0000-00009A000000}"/>
    <cellStyle name="List Name - IBM Cognos 3" xfId="270" xr:uid="{27C7E315-83B2-4789-9DD9-B531BEA3DDE5}"/>
    <cellStyle name="Locked - IBM Cognos" xfId="97" xr:uid="{00000000-0005-0000-0000-00009B000000}"/>
    <cellStyle name="Locked - IBM Cognos 2" xfId="271" xr:uid="{E947FC1B-CE8E-4657-85C4-6ED086C7F0DE}"/>
    <cellStyle name="Measure - IBM Cognos" xfId="81" xr:uid="{00000000-0005-0000-0000-00009C000000}"/>
    <cellStyle name="Measure - IBM Cognos 2" xfId="272" xr:uid="{F1A8ABAD-4E64-484A-A3E5-13C0FE0104E9}"/>
    <cellStyle name="Measure Header - IBM Cognos" xfId="82" xr:uid="{00000000-0005-0000-0000-00009D000000}"/>
    <cellStyle name="Measure Header - IBM Cognos 2" xfId="273" xr:uid="{3FDCAFFE-244D-4E7A-B576-83ED6DAC6A61}"/>
    <cellStyle name="Measure Name - IBM Cognos" xfId="83" xr:uid="{00000000-0005-0000-0000-00009E000000}"/>
    <cellStyle name="Measure Name - IBM Cognos 2" xfId="274" xr:uid="{8EE54FCC-2EFC-47CB-ABAF-A7D3A5B648FC}"/>
    <cellStyle name="Measure Summary - IBM Cognos" xfId="84" xr:uid="{00000000-0005-0000-0000-00009F000000}"/>
    <cellStyle name="Measure Summary - IBM Cognos 2" xfId="275" xr:uid="{28DCC7F4-36FF-4438-8413-E34BCC144994}"/>
    <cellStyle name="Measure Summary TM1 - IBM Cognos" xfId="86" xr:uid="{00000000-0005-0000-0000-0000A0000000}"/>
    <cellStyle name="Measure Summary TM1 - IBM Cognos 2" xfId="276" xr:uid="{D912BF7F-65BB-40CB-BC9A-69A3C666F81B}"/>
    <cellStyle name="Measure Template - IBM Cognos" xfId="85" xr:uid="{00000000-0005-0000-0000-0000A1000000}"/>
    <cellStyle name="Measure Template - IBM Cognos 2" xfId="277" xr:uid="{4E3108EC-2B87-45C2-882B-E7028288B149}"/>
    <cellStyle name="More - IBM Cognos" xfId="93" xr:uid="{00000000-0005-0000-0000-0000A2000000}"/>
    <cellStyle name="More - IBM Cognos 2" xfId="278" xr:uid="{42C93895-79CD-47AB-8404-1AA4EEC81F6A}"/>
    <cellStyle name="Neutral" xfId="39" builtinId="28" customBuiltin="1"/>
    <cellStyle name="Neutral 2" xfId="168" xr:uid="{00000000-0005-0000-0000-0000A4000000}"/>
    <cellStyle name="Normal" xfId="0" builtinId="0" customBuiltin="1"/>
    <cellStyle name="Normal 10" xfId="115" xr:uid="{00000000-0005-0000-0000-0000A6000000}"/>
    <cellStyle name="Normal 11" xfId="116" xr:uid="{00000000-0005-0000-0000-0000A7000000}"/>
    <cellStyle name="Normal 12" xfId="131" xr:uid="{00000000-0005-0000-0000-0000A8000000}"/>
    <cellStyle name="Normal 13" xfId="130" xr:uid="{00000000-0005-0000-0000-0000A9000000}"/>
    <cellStyle name="Normal 13 2" xfId="289" xr:uid="{77E899E7-0B0E-4E87-9002-7438AA60933A}"/>
    <cellStyle name="Normal 13 3" xfId="259" xr:uid="{DAED7201-C7F7-4084-A48B-6DFBF8571714}"/>
    <cellStyle name="Normal 14" xfId="248" xr:uid="{00000000-0005-0000-0000-0000AA000000}"/>
    <cellStyle name="Normal 15" xfId="249" xr:uid="{00000000-0005-0000-0000-0000AB000000}"/>
    <cellStyle name="Normal 15 2" xfId="287" xr:uid="{FE6F074D-6FCA-4399-81B6-2FA4FCED12FA}"/>
    <cellStyle name="Normal 15 3" xfId="290" xr:uid="{198E53BD-7B69-4B73-BB0E-38220AE51D6E}"/>
    <cellStyle name="Normal 2" xfId="40" xr:uid="{00000000-0005-0000-0000-0000AC000000}"/>
    <cellStyle name="Normal 2 2" xfId="103" xr:uid="{00000000-0005-0000-0000-0000AD000000}"/>
    <cellStyle name="Normal 2 2 2" xfId="111" xr:uid="{00000000-0005-0000-0000-0000AE000000}"/>
    <cellStyle name="Normal 2 3" xfId="106" xr:uid="{00000000-0005-0000-0000-0000AF000000}"/>
    <cellStyle name="Normal 2 3 2" xfId="255" xr:uid="{19F4E67A-44D4-4C25-8D55-D186DCBE9895}"/>
    <cellStyle name="Normal 2 4" xfId="109" xr:uid="{00000000-0005-0000-0000-0000B0000000}"/>
    <cellStyle name="Normal 2 4 2" xfId="206" xr:uid="{00000000-0005-0000-0000-0000B1000000}"/>
    <cellStyle name="Normal 2_for Q and A" xfId="117" xr:uid="{00000000-0005-0000-0000-0000B2000000}"/>
    <cellStyle name="Normal 3" xfId="54" xr:uid="{00000000-0005-0000-0000-0000B3000000}"/>
    <cellStyle name="Normal 3 2" xfId="118" xr:uid="{00000000-0005-0000-0000-0000B4000000}"/>
    <cellStyle name="Normal 3 3" xfId="119" xr:uid="{00000000-0005-0000-0000-0000B5000000}"/>
    <cellStyle name="Normal 3_for Q and A" xfId="120" xr:uid="{00000000-0005-0000-0000-0000B6000000}"/>
    <cellStyle name="Normal 4" xfId="100" xr:uid="{00000000-0005-0000-0000-0000B7000000}"/>
    <cellStyle name="Normal 4 2" xfId="121" xr:uid="{00000000-0005-0000-0000-0000B8000000}"/>
    <cellStyle name="Normal 4 2 2" xfId="208" xr:uid="{00000000-0005-0000-0000-0000B9000000}"/>
    <cellStyle name="Normal 4 2 3" xfId="212" xr:uid="{00000000-0005-0000-0000-0000BA000000}"/>
    <cellStyle name="Normal 4 2 4" xfId="216" xr:uid="{00000000-0005-0000-0000-0000BB000000}"/>
    <cellStyle name="Normal 4 3" xfId="204" xr:uid="{00000000-0005-0000-0000-0000BC000000}"/>
    <cellStyle name="Normal 4 4" xfId="251" xr:uid="{C629D1BA-DB92-4BB9-9CA8-E3072E9BB0F3}"/>
    <cellStyle name="Normal 4_Inv 2" xfId="122" xr:uid="{00000000-0005-0000-0000-0000BD000000}"/>
    <cellStyle name="Normal 5" xfId="107" xr:uid="{00000000-0005-0000-0000-0000BE000000}"/>
    <cellStyle name="Normal 5 2" xfId="123" xr:uid="{00000000-0005-0000-0000-0000BF000000}"/>
    <cellStyle name="Normal 5 3" xfId="252" xr:uid="{DC2E7C2C-42E9-4F02-86C0-63D6DAC6EE8E}"/>
    <cellStyle name="Normal 5_Inv 2" xfId="124" xr:uid="{00000000-0005-0000-0000-0000C0000000}"/>
    <cellStyle name="Normal 6" xfId="108" xr:uid="{00000000-0005-0000-0000-0000C1000000}"/>
    <cellStyle name="Normal 6 2" xfId="205" xr:uid="{00000000-0005-0000-0000-0000C2000000}"/>
    <cellStyle name="Normal 6 3" xfId="253" xr:uid="{C51D33B1-54A5-4687-8591-C8AA433A9B07}"/>
    <cellStyle name="Normal 7" xfId="125" xr:uid="{00000000-0005-0000-0000-0000C3000000}"/>
    <cellStyle name="Normal 8" xfId="126" xr:uid="{00000000-0005-0000-0000-0000C4000000}"/>
    <cellStyle name="Normal 9" xfId="127" xr:uid="{00000000-0005-0000-0000-0000C5000000}"/>
    <cellStyle name="Normal 9 2" xfId="209" xr:uid="{00000000-0005-0000-0000-0000C6000000}"/>
    <cellStyle name="Normal 9 2 2" xfId="260" xr:uid="{11AD44EB-8BB2-49B3-B478-0391B81726B3}"/>
    <cellStyle name="Normal 9 3" xfId="213" xr:uid="{00000000-0005-0000-0000-0000C7000000}"/>
    <cellStyle name="Normal 9 3 2" xfId="288" xr:uid="{47DDB92D-F33F-4F7A-A72E-DC725080AA28}"/>
    <cellStyle name="Normal 9 4" xfId="217" xr:uid="{00000000-0005-0000-0000-0000C8000000}"/>
    <cellStyle name="Note" xfId="41" builtinId="10" customBuiltin="1"/>
    <cellStyle name="Note 2" xfId="169" xr:uid="{00000000-0005-0000-0000-0000CB000000}"/>
    <cellStyle name="Number" xfId="42" xr:uid="{00000000-0005-0000-0000-0000CC000000}"/>
    <cellStyle name="Output" xfId="43" builtinId="21" customBuiltin="1"/>
    <cellStyle name="Output 2" xfId="170" xr:uid="{00000000-0005-0000-0000-0000CE000000}"/>
    <cellStyle name="Pending Change - IBM Cognos" xfId="95" xr:uid="{00000000-0005-0000-0000-0000CF000000}"/>
    <cellStyle name="Pending Change - IBM Cognos 2" xfId="279" xr:uid="{180622CE-0AA0-4309-BF61-DB47DDE18511}"/>
    <cellStyle name="Percent" xfId="44" builtinId="5"/>
    <cellStyle name="Percent 10" xfId="66" xr:uid="{00000000-0005-0000-0000-0000D1000000}"/>
    <cellStyle name="Percent 10 2" xfId="189" xr:uid="{00000000-0005-0000-0000-0000D2000000}"/>
    <cellStyle name="Percent 11" xfId="69" xr:uid="{00000000-0005-0000-0000-0000D3000000}"/>
    <cellStyle name="Percent 11 2" xfId="192" xr:uid="{00000000-0005-0000-0000-0000D4000000}"/>
    <cellStyle name="Percent 12" xfId="72" xr:uid="{00000000-0005-0000-0000-0000D5000000}"/>
    <cellStyle name="Percent 12 2" xfId="195" xr:uid="{00000000-0005-0000-0000-0000D6000000}"/>
    <cellStyle name="Percent 13" xfId="102" xr:uid="{00000000-0005-0000-0000-0000D7000000}"/>
    <cellStyle name="Percent 14" xfId="171" xr:uid="{00000000-0005-0000-0000-0000D8000000}"/>
    <cellStyle name="Percent 2" xfId="45" xr:uid="{00000000-0005-0000-0000-0000D9000000}"/>
    <cellStyle name="Percent 2 2" xfId="128" xr:uid="{00000000-0005-0000-0000-0000DA000000}"/>
    <cellStyle name="Percent 3" xfId="46" xr:uid="{00000000-0005-0000-0000-0000DB000000}"/>
    <cellStyle name="Percent 3 2" xfId="110" xr:uid="{00000000-0005-0000-0000-0000DC000000}"/>
    <cellStyle name="Percent 4" xfId="50" xr:uid="{00000000-0005-0000-0000-0000DD000000}"/>
    <cellStyle name="Percent 4 2" xfId="129" xr:uid="{00000000-0005-0000-0000-0000DE000000}"/>
    <cellStyle name="Percent 4 2 2" xfId="210" xr:uid="{00000000-0005-0000-0000-0000DF000000}"/>
    <cellStyle name="Percent 4 2 3" xfId="214" xr:uid="{00000000-0005-0000-0000-0000E0000000}"/>
    <cellStyle name="Percent 4 2 4" xfId="218" xr:uid="{00000000-0005-0000-0000-0000E1000000}"/>
    <cellStyle name="Percent 4 3" xfId="175" xr:uid="{00000000-0005-0000-0000-0000E2000000}"/>
    <cellStyle name="Percent 5" xfId="52" xr:uid="{00000000-0005-0000-0000-0000E3000000}"/>
    <cellStyle name="Percent 5 2" xfId="176" xr:uid="{00000000-0005-0000-0000-0000E4000000}"/>
    <cellStyle name="Percent 6" xfId="55" xr:uid="{00000000-0005-0000-0000-0000E5000000}"/>
    <cellStyle name="Percent 6 2" xfId="179" xr:uid="{00000000-0005-0000-0000-0000E6000000}"/>
    <cellStyle name="Percent 7" xfId="57" xr:uid="{00000000-0005-0000-0000-0000E7000000}"/>
    <cellStyle name="Percent 7 2" xfId="181" xr:uid="{00000000-0005-0000-0000-0000E8000000}"/>
    <cellStyle name="Percent 8" xfId="60" xr:uid="{00000000-0005-0000-0000-0000E9000000}"/>
    <cellStyle name="Percent 8 2" xfId="183" xr:uid="{00000000-0005-0000-0000-0000EA000000}"/>
    <cellStyle name="Percent 9" xfId="63" xr:uid="{00000000-0005-0000-0000-0000EB000000}"/>
    <cellStyle name="Percent 9 2" xfId="186" xr:uid="{00000000-0005-0000-0000-0000EC000000}"/>
    <cellStyle name="Row Name - IBM Cognos" xfId="73" xr:uid="{00000000-0005-0000-0000-0000ED000000}"/>
    <cellStyle name="Row Name - IBM Cognos 2" xfId="196" xr:uid="{00000000-0005-0000-0000-0000EE000000}"/>
    <cellStyle name="Row Name - IBM Cognos 3" xfId="280" xr:uid="{F368B664-5581-496B-B431-72FF6A1ADE0B}"/>
    <cellStyle name="Row Template - IBM Cognos" xfId="76" xr:uid="{00000000-0005-0000-0000-0000EF000000}"/>
    <cellStyle name="Row Template - IBM Cognos 2" xfId="281" xr:uid="{CE44C8A7-E53E-46CF-A7AB-7B8CA629E97C}"/>
    <cellStyle name="Summary Column Name - IBM Cognos" xfId="78" xr:uid="{00000000-0005-0000-0000-0000F0000000}"/>
    <cellStyle name="Summary Column Name - IBM Cognos 2" xfId="282" xr:uid="{663AA0C4-2AA8-43D3-9708-5F1BB0B7686D}"/>
    <cellStyle name="Summary Column Name TM1 - IBM Cognos" xfId="79" xr:uid="{00000000-0005-0000-0000-0000F1000000}"/>
    <cellStyle name="Summary Column Name TM1 - IBM Cognos 2" xfId="283" xr:uid="{FB04CAC3-6A4E-44D0-B73C-935DBAD28E3B}"/>
    <cellStyle name="Summary Row Name - IBM Cognos" xfId="74" xr:uid="{00000000-0005-0000-0000-0000F2000000}"/>
    <cellStyle name="Summary Row Name - IBM Cognos 2" xfId="284" xr:uid="{5A321E83-329F-49AF-A141-F83B1A669B27}"/>
    <cellStyle name="Summary Row Name TM1 - IBM Cognos" xfId="75" xr:uid="{00000000-0005-0000-0000-0000F3000000}"/>
    <cellStyle name="Summary Row Name TM1 - IBM Cognos 2" xfId="285" xr:uid="{E490ADEF-AD8D-4BF8-AB65-072F247AA185}"/>
    <cellStyle name="Title" xfId="47" builtinId="15" customBuiltin="1"/>
    <cellStyle name="Title 2" xfId="172" xr:uid="{00000000-0005-0000-0000-0000F5000000}"/>
    <cellStyle name="Total" xfId="48" builtinId="25" customBuiltin="1"/>
    <cellStyle name="Total 2" xfId="173" xr:uid="{00000000-0005-0000-0000-0000F7000000}"/>
    <cellStyle name="Unsaved Change - IBM Cognos" xfId="96" xr:uid="{00000000-0005-0000-0000-0000F8000000}"/>
    <cellStyle name="Unsaved Change - IBM Cognos 2" xfId="286" xr:uid="{3EFC4DEF-6442-4B83-80E6-D5357C636A78}"/>
    <cellStyle name="Warning Text" xfId="49" builtinId="11" customBuiltin="1"/>
    <cellStyle name="Warning Text 2" xfId="174" xr:uid="{00000000-0005-0000-0000-0000FA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FFDFDFD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FFBDD6E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00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2</xdr:row>
      <xdr:rowOff>123825</xdr:rowOff>
    </xdr:from>
    <xdr:to>
      <xdr:col>9</xdr:col>
      <xdr:colOff>476250</xdr:colOff>
      <xdr:row>13</xdr:row>
      <xdr:rowOff>38100</xdr:rowOff>
    </xdr:to>
    <xdr:pic>
      <xdr:nvPicPr>
        <xdr:cNvPr id="2" name="Picture 1" descr="pri_3c_300dpi">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457200"/>
          <a:ext cx="600075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xdr:row>
          <xdr:rowOff>66675</xdr:rowOff>
        </xdr:from>
        <xdr:to>
          <xdr:col>14</xdr:col>
          <xdr:colOff>200025</xdr:colOff>
          <xdr:row>27</xdr:row>
          <xdr:rowOff>28575</xdr:rowOff>
        </xdr:to>
        <xdr:sp macro="" textlink="">
          <xdr:nvSpPr>
            <xdr:cNvPr id="504833" name="Object 1" hidden="1">
              <a:extLst>
                <a:ext uri="{63B3BB69-23CF-44E3-9099-C40C66FF867C}">
                  <a14:compatExt spid="_x0000_s504833"/>
                </a:ext>
                <a:ext uri="{FF2B5EF4-FFF2-40B4-BE49-F238E27FC236}">
                  <a16:creationId xmlns:a16="http://schemas.microsoft.com/office/drawing/2014/main" id="{00000000-0008-0000-0200-000001B407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95250</xdr:rowOff>
        </xdr:from>
        <xdr:to>
          <xdr:col>21</xdr:col>
          <xdr:colOff>222250</xdr:colOff>
          <xdr:row>64</xdr:row>
          <xdr:rowOff>24040</xdr:rowOff>
        </xdr:to>
        <xdr:pic>
          <xdr:nvPicPr>
            <xdr:cNvPr id="2" name="Picture 1">
              <a:extLst>
                <a:ext uri="{FF2B5EF4-FFF2-40B4-BE49-F238E27FC236}">
                  <a16:creationId xmlns:a16="http://schemas.microsoft.com/office/drawing/2014/main" id="{00000000-0008-0000-1100-000002000000}"/>
                </a:ext>
              </a:extLst>
            </xdr:cNvPr>
            <xdr:cNvPicPr>
              <a:picLocks noChangeAspect="1" noChangeArrowheads="1"/>
              <a:extLst>
                <a:ext uri="{84589F7E-364E-4C9E-8A38-B11213B215E9}">
                  <a14:cameraTool cellRange="'[3]Inv 3_pic'!$A$33:$V$64" spid="_x0000_s509961"/>
                </a:ext>
              </a:extLst>
            </xdr:cNvPicPr>
          </xdr:nvPicPr>
          <xdr:blipFill>
            <a:blip xmlns:r="http://schemas.openxmlformats.org/officeDocument/2006/relationships" r:embed="rId1"/>
            <a:srcRect/>
            <a:stretch>
              <a:fillRect/>
            </a:stretch>
          </xdr:blipFill>
          <xdr:spPr bwMode="auto">
            <a:xfrm>
              <a:off x="0" y="6115050"/>
              <a:ext cx="13604875" cy="596764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110_Budget_Analysis/Shared/EA_General/Earnings%20Analysis/Financial%20Supplement/2017/Q4%202017/Financial%20Supplement%20Q4%202017%20-%20Internal%20Version%20-%20Draft%20%23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A0249\Local%20Settings\Temporary%20Internet%20Files\Content.Outlook\1ZQPTLV7\Financial%20supplement%20Q2%20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3726\AppData\Local\Microsoft\Windows\INetCache\Content.Outlook\GD5TDCQI\Fin%20Supp%202Q22%20(6-30-2022)%20v01%20TEMPLATE_ST%20-Final%20ET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assump"/>
      <sheetName val="BS"/>
      <sheetName val="Corp"/>
      <sheetName val="IS"/>
      <sheetName val="Recon"/>
      <sheetName val="Segment"/>
      <sheetName val="Life 1"/>
      <sheetName val="Life 2"/>
      <sheetName val="Cognos_Office_Connection_Cache"/>
      <sheetName val="I&amp;S 1"/>
      <sheetName val="I&amp;S 2"/>
      <sheetName val="Inv 1"/>
      <sheetName val="Inv 2"/>
      <sheetName val="Inv 3"/>
      <sheetName val="5yr"/>
      <sheetName val="Manual"/>
      <sheetName val="CHECK FORMULAS"/>
    </sheetNames>
    <sheetDataSet>
      <sheetData sheetId="0"/>
      <sheetData sheetId="1"/>
      <sheetData sheetId="2"/>
      <sheetData sheetId="3">
        <row r="6">
          <cell r="B6">
            <v>5.0000000000000001E-4</v>
          </cell>
        </row>
        <row r="7">
          <cell r="B7">
            <v>1.5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Preface"/>
      <sheetName val="Glossary"/>
      <sheetName val="assump"/>
      <sheetName val="BS"/>
      <sheetName val="PF BS"/>
      <sheetName val="Corp"/>
      <sheetName val="IS"/>
      <sheetName val="OIS"/>
      <sheetName val="PF OIS"/>
      <sheetName val="Qtr Snapshot"/>
      <sheetName val="Segment"/>
      <sheetName val="Life 1"/>
      <sheetName val="Life 2"/>
      <sheetName val="I&amp;S"/>
      <sheetName val="Inv 1"/>
      <sheetName val="Inv 2"/>
      <sheetName val="Inv 3"/>
      <sheetName val="Inv 4"/>
      <sheetName val="5yr"/>
      <sheetName val="_"/>
      <sheetName val="Manual"/>
    </sheetNames>
    <sheetDataSet>
      <sheetData sheetId="0"/>
      <sheetData sheetId="1"/>
      <sheetData sheetId="2"/>
      <sheetData sheetId="3"/>
      <sheetData sheetId="4" refreshError="1">
        <row r="6">
          <cell r="B6">
            <v>0.01</v>
          </cell>
        </row>
        <row r="7">
          <cell r="B7">
            <v>1.5</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 1"/>
      <sheetName val="Inv 2"/>
      <sheetName val="Inv 3"/>
      <sheetName val="Inv 3_pic"/>
      <sheetName val="for Q and A"/>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customProperty" Target="../customProperty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22"/>
  </sheetPr>
  <dimension ref="A1:K41"/>
  <sheetViews>
    <sheetView tabSelected="1" workbookViewId="0">
      <selection activeCell="D19" sqref="D19"/>
    </sheetView>
  </sheetViews>
  <sheetFormatPr defaultRowHeight="15" x14ac:dyDescent="0.25"/>
  <cols>
    <col min="2" max="2" width="10.140625" customWidth="1"/>
    <col min="10" max="10" width="11.7109375" customWidth="1"/>
  </cols>
  <sheetData>
    <row r="1" spans="1:11" x14ac:dyDescent="0.25">
      <c r="E1" s="26"/>
    </row>
    <row r="16" spans="1:11" ht="37.5" x14ac:dyDescent="0.5">
      <c r="A16" s="1" t="s">
        <v>46</v>
      </c>
      <c r="B16" s="1"/>
      <c r="C16" s="1"/>
      <c r="D16" s="1"/>
      <c r="E16" s="1"/>
      <c r="F16" s="1"/>
      <c r="G16" s="1"/>
      <c r="H16" s="1"/>
      <c r="I16" s="1"/>
      <c r="J16" s="1"/>
      <c r="K16" s="2"/>
    </row>
    <row r="17" spans="1:11" ht="37.5" x14ac:dyDescent="0.5">
      <c r="A17" s="1" t="s">
        <v>359</v>
      </c>
      <c r="B17" s="1"/>
      <c r="C17" s="1"/>
      <c r="D17" s="1"/>
      <c r="E17" s="1"/>
      <c r="F17" s="1"/>
      <c r="G17" s="1"/>
      <c r="H17" s="1"/>
      <c r="I17" s="1"/>
      <c r="J17" s="1"/>
      <c r="K17" s="2"/>
    </row>
    <row r="18" spans="1:11" ht="37.5" x14ac:dyDescent="0.5">
      <c r="A18" s="1"/>
      <c r="B18" s="1"/>
      <c r="C18" s="1"/>
      <c r="D18" s="1"/>
      <c r="E18" s="1"/>
      <c r="F18" s="1"/>
      <c r="G18" s="1"/>
      <c r="H18" s="1"/>
      <c r="I18" s="1"/>
      <c r="J18" s="1"/>
      <c r="K18" s="2"/>
    </row>
    <row r="19" spans="1:11" ht="37.5" x14ac:dyDescent="0.5">
      <c r="A19" s="1"/>
      <c r="B19" s="1"/>
      <c r="C19" s="1"/>
      <c r="D19" s="1"/>
      <c r="E19" s="1"/>
      <c r="F19" s="1"/>
      <c r="G19" s="1"/>
      <c r="H19" s="1"/>
      <c r="I19" s="1"/>
      <c r="J19" s="1"/>
      <c r="K19" s="2"/>
    </row>
    <row r="22" spans="1:11" x14ac:dyDescent="0.25">
      <c r="A22" s="25"/>
      <c r="B22" s="22"/>
      <c r="C22" s="22"/>
      <c r="D22" s="22"/>
      <c r="E22" s="22"/>
      <c r="F22" s="22"/>
      <c r="G22" s="22"/>
      <c r="H22" s="22"/>
      <c r="I22" s="22"/>
      <c r="J22" s="22"/>
    </row>
    <row r="40" spans="1:10" x14ac:dyDescent="0.25">
      <c r="A40" s="747"/>
      <c r="B40" s="747"/>
      <c r="C40" s="747"/>
      <c r="D40" s="747"/>
      <c r="E40" s="747"/>
      <c r="F40" s="747"/>
      <c r="G40" s="747"/>
      <c r="H40" s="747"/>
      <c r="I40" s="747"/>
      <c r="J40" s="747"/>
    </row>
    <row r="41" spans="1:10" x14ac:dyDescent="0.25">
      <c r="A41" s="747"/>
      <c r="B41" s="747"/>
      <c r="C41" s="747"/>
      <c r="D41" s="747"/>
      <c r="E41" s="747"/>
      <c r="F41" s="747"/>
      <c r="G41" s="747"/>
      <c r="H41" s="747"/>
      <c r="I41" s="747"/>
      <c r="J41" s="747"/>
    </row>
  </sheetData>
  <mergeCells count="2">
    <mergeCell ref="A40:J40"/>
    <mergeCell ref="A41:J41"/>
  </mergeCells>
  <printOptions horizontalCentered="1"/>
  <pageMargins left="0.75" right="0.75" top="1" bottom="1" header="0.5" footer="0.5"/>
  <pageSetup scale="90" orientation="landscape" cellComments="asDisplayed"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A58"/>
  <sheetViews>
    <sheetView zoomScaleNormal="100" zoomScaleSheetLayoutView="70" workbookViewId="0">
      <selection activeCell="D19" sqref="D19"/>
    </sheetView>
  </sheetViews>
  <sheetFormatPr defaultColWidth="9.140625" defaultRowHeight="14.25" x14ac:dyDescent="0.2"/>
  <cols>
    <col min="1" max="1" width="2.42578125" style="5" customWidth="1"/>
    <col min="2" max="2" width="1.85546875" style="5" customWidth="1"/>
    <col min="3" max="6" width="2.28515625" style="5" customWidth="1"/>
    <col min="7" max="7" width="54" style="5" customWidth="1"/>
    <col min="8" max="13" width="11.140625" style="77" customWidth="1"/>
    <col min="14" max="15" width="0.7109375" style="5" customWidth="1"/>
    <col min="16" max="16" width="10.5703125" style="5" customWidth="1"/>
    <col min="17" max="17" width="8.7109375" style="5" customWidth="1"/>
    <col min="18" max="19" width="0.85546875" style="5" customWidth="1"/>
    <col min="20" max="20" width="11.5703125" style="77" customWidth="1"/>
    <col min="21" max="21" width="11.140625" style="5" customWidth="1"/>
    <col min="22" max="23" width="0.7109375" style="5" customWidth="1"/>
    <col min="24" max="24" width="9.85546875" style="5" customWidth="1"/>
    <col min="25" max="25" width="8.7109375" style="5" customWidth="1"/>
    <col min="26" max="26" width="1.5703125" style="5" customWidth="1"/>
    <col min="27" max="27" width="16.85546875" style="5" customWidth="1"/>
    <col min="28" max="16384" width="9.140625" style="5"/>
  </cols>
  <sheetData>
    <row r="1" spans="1:27" s="4" customFormat="1" ht="15.75" thickBot="1" x14ac:dyDescent="0.3">
      <c r="A1" s="28"/>
      <c r="B1" s="84"/>
      <c r="C1" s="29"/>
      <c r="D1" s="3"/>
      <c r="E1" s="3"/>
      <c r="F1" s="3"/>
      <c r="G1" s="3"/>
      <c r="H1" s="3"/>
      <c r="I1" s="3"/>
      <c r="J1" s="3"/>
      <c r="K1" s="3"/>
      <c r="L1" s="3"/>
      <c r="M1" s="3"/>
      <c r="N1" s="3"/>
      <c r="P1" s="3"/>
      <c r="Q1" s="3"/>
    </row>
    <row r="2" spans="1:27" s="43" customFormat="1" ht="6" customHeight="1" thickTop="1" x14ac:dyDescent="0.2">
      <c r="A2" s="234"/>
      <c r="B2" s="37"/>
      <c r="C2" s="38"/>
      <c r="D2" s="39"/>
      <c r="E2" s="39"/>
      <c r="F2" s="39"/>
      <c r="G2" s="39"/>
      <c r="H2" s="39"/>
      <c r="I2" s="39"/>
      <c r="J2" s="39"/>
      <c r="K2" s="39"/>
      <c r="L2" s="39"/>
      <c r="M2" s="39"/>
      <c r="N2" s="39"/>
      <c r="O2" s="39"/>
      <c r="P2" s="39"/>
      <c r="Q2" s="39"/>
      <c r="R2" s="40"/>
      <c r="S2" s="40"/>
      <c r="T2" s="40"/>
      <c r="U2" s="40"/>
      <c r="V2" s="40"/>
      <c r="W2" s="40"/>
      <c r="X2" s="40"/>
      <c r="Y2" s="40"/>
      <c r="Z2" s="40"/>
      <c r="AA2" s="40"/>
    </row>
    <row r="3" spans="1:27" s="43" customFormat="1" ht="15" x14ac:dyDescent="0.25">
      <c r="A3" s="162"/>
      <c r="B3" s="136"/>
      <c r="C3" s="42"/>
      <c r="D3" s="42"/>
      <c r="E3" s="42"/>
      <c r="F3" s="42"/>
      <c r="G3" s="42"/>
      <c r="H3" s="138"/>
      <c r="I3" s="138"/>
      <c r="J3" s="138"/>
      <c r="K3" s="138"/>
      <c r="L3" s="138"/>
      <c r="M3" s="138"/>
      <c r="N3" s="174"/>
      <c r="P3" s="762" t="str">
        <f>+'5'!$N$3</f>
        <v>YOY Q2</v>
      </c>
      <c r="Q3" s="762"/>
      <c r="R3" s="235"/>
      <c r="T3" s="138"/>
      <c r="U3" s="138"/>
      <c r="V3" s="174"/>
      <c r="X3" s="762" t="s">
        <v>110</v>
      </c>
      <c r="Y3" s="762"/>
    </row>
    <row r="4" spans="1:27" s="43" customFormat="1" ht="45" x14ac:dyDescent="0.25">
      <c r="A4" s="92"/>
      <c r="B4" s="751" t="s">
        <v>5</v>
      </c>
      <c r="C4" s="751"/>
      <c r="D4" s="751"/>
      <c r="E4" s="751"/>
      <c r="F4" s="751"/>
      <c r="G4" s="751"/>
      <c r="H4" s="45" t="s">
        <v>272</v>
      </c>
      <c r="I4" s="44" t="s">
        <v>273</v>
      </c>
      <c r="J4" s="44" t="s">
        <v>274</v>
      </c>
      <c r="K4" s="44" t="s">
        <v>275</v>
      </c>
      <c r="L4" s="45" t="s">
        <v>356</v>
      </c>
      <c r="M4" s="44" t="s">
        <v>357</v>
      </c>
      <c r="N4" s="141"/>
      <c r="P4" s="44" t="s">
        <v>229</v>
      </c>
      <c r="Q4" s="44" t="s">
        <v>113</v>
      </c>
      <c r="R4" s="235"/>
      <c r="T4" s="44" t="str">
        <f>'5'!$R$4</f>
        <v>YTD 
2021</v>
      </c>
      <c r="U4" s="44" t="str">
        <f>'5'!$S$4</f>
        <v>YTD 
2022</v>
      </c>
      <c r="V4" s="141"/>
      <c r="X4" s="44" t="s">
        <v>229</v>
      </c>
      <c r="Y4" s="44" t="s">
        <v>113</v>
      </c>
    </row>
    <row r="5" spans="1:27" s="43" customFormat="1" ht="15" x14ac:dyDescent="0.25">
      <c r="A5" s="92"/>
      <c r="B5" s="754" t="s">
        <v>44</v>
      </c>
      <c r="C5" s="754"/>
      <c r="D5" s="754"/>
      <c r="E5" s="754"/>
      <c r="F5" s="754"/>
      <c r="G5" s="754"/>
      <c r="H5" s="142"/>
      <c r="I5" s="304"/>
      <c r="J5" s="304"/>
      <c r="K5" s="304"/>
      <c r="L5" s="142"/>
      <c r="M5" s="349"/>
      <c r="N5" s="141"/>
      <c r="P5" s="94"/>
      <c r="Q5" s="94"/>
      <c r="R5" s="235"/>
      <c r="T5" s="94"/>
      <c r="U5" s="94"/>
      <c r="V5" s="141"/>
      <c r="X5" s="94"/>
      <c r="Y5" s="94"/>
    </row>
    <row r="6" spans="1:27" s="41" customFormat="1" ht="15" x14ac:dyDescent="0.25">
      <c r="A6" s="92"/>
      <c r="B6" s="237"/>
      <c r="C6" s="103"/>
      <c r="D6" s="103"/>
      <c r="E6" s="103"/>
      <c r="F6" s="103"/>
      <c r="G6" s="276"/>
      <c r="H6" s="72"/>
      <c r="L6" s="72"/>
      <c r="N6" s="141"/>
      <c r="O6" s="43"/>
      <c r="Q6" s="236"/>
      <c r="R6" s="238"/>
      <c r="V6" s="141"/>
      <c r="W6" s="43"/>
      <c r="Y6" s="236"/>
    </row>
    <row r="7" spans="1:27" x14ac:dyDescent="0.2">
      <c r="A7" s="77"/>
      <c r="B7" s="758" t="s">
        <v>121</v>
      </c>
      <c r="C7" s="758"/>
      <c r="D7" s="758"/>
      <c r="E7" s="758"/>
      <c r="F7" s="758"/>
      <c r="G7" s="758"/>
      <c r="H7" s="383">
        <v>134907</v>
      </c>
      <c r="I7" s="382">
        <v>132030</v>
      </c>
      <c r="J7" s="382">
        <v>132041</v>
      </c>
      <c r="K7" s="382">
        <v>130023</v>
      </c>
      <c r="L7" s="383">
        <v>129515</v>
      </c>
      <c r="M7" s="382">
        <v>130206</v>
      </c>
      <c r="N7" s="153"/>
      <c r="O7" s="100"/>
      <c r="P7" s="382">
        <v>-1824</v>
      </c>
      <c r="Q7" s="101">
        <v>-1.3815042035900931E-2</v>
      </c>
      <c r="R7" s="219"/>
      <c r="S7" s="120"/>
      <c r="T7" s="382">
        <v>134907</v>
      </c>
      <c r="U7" s="382">
        <v>129515</v>
      </c>
      <c r="V7" s="153"/>
      <c r="W7" s="100"/>
      <c r="X7" s="382">
        <v>-5392</v>
      </c>
      <c r="Y7" s="101">
        <v>-3.9968274440911146E-2</v>
      </c>
      <c r="Z7" s="100"/>
    </row>
    <row r="8" spans="1:27" x14ac:dyDescent="0.2">
      <c r="A8" s="77"/>
      <c r="B8" s="277"/>
      <c r="C8" s="758" t="s">
        <v>122</v>
      </c>
      <c r="D8" s="758"/>
      <c r="E8" s="758"/>
      <c r="F8" s="758"/>
      <c r="G8" s="758"/>
      <c r="H8" s="383">
        <v>10833</v>
      </c>
      <c r="I8" s="382">
        <v>10112</v>
      </c>
      <c r="J8" s="382">
        <v>9381</v>
      </c>
      <c r="K8" s="382">
        <v>9296</v>
      </c>
      <c r="L8" s="383">
        <v>9983</v>
      </c>
      <c r="M8" s="382">
        <v>11529</v>
      </c>
      <c r="N8" s="153"/>
      <c r="O8" s="100"/>
      <c r="P8" s="382">
        <v>1417</v>
      </c>
      <c r="Q8" s="101">
        <v>0.14013053797468356</v>
      </c>
      <c r="R8" s="219"/>
      <c r="S8" s="120"/>
      <c r="T8" s="382">
        <v>20945</v>
      </c>
      <c r="U8" s="382">
        <v>21512</v>
      </c>
      <c r="V8" s="153"/>
      <c r="W8" s="100"/>
      <c r="X8" s="382">
        <v>567</v>
      </c>
      <c r="Y8" s="101">
        <v>2.7070899976127955E-2</v>
      </c>
      <c r="Z8" s="100"/>
    </row>
    <row r="9" spans="1:27" x14ac:dyDescent="0.2">
      <c r="A9" s="77"/>
      <c r="B9" s="277"/>
      <c r="C9" s="758" t="s">
        <v>123</v>
      </c>
      <c r="D9" s="758"/>
      <c r="E9" s="758"/>
      <c r="F9" s="758"/>
      <c r="G9" s="758"/>
      <c r="H9" s="383">
        <v>-13710</v>
      </c>
      <c r="I9" s="382">
        <v>-10101</v>
      </c>
      <c r="J9" s="382">
        <v>-11399</v>
      </c>
      <c r="K9" s="382">
        <v>-9804</v>
      </c>
      <c r="L9" s="383">
        <v>-9292</v>
      </c>
      <c r="M9" s="382">
        <v>-9586</v>
      </c>
      <c r="N9" s="153"/>
      <c r="O9" s="100"/>
      <c r="P9" s="382">
        <v>515</v>
      </c>
      <c r="Q9" s="101">
        <v>5.0985050985050982E-2</v>
      </c>
      <c r="R9" s="219"/>
      <c r="S9" s="120"/>
      <c r="T9" s="382">
        <v>-23811</v>
      </c>
      <c r="U9" s="382">
        <v>-18878</v>
      </c>
      <c r="V9" s="153"/>
      <c r="W9" s="100"/>
      <c r="X9" s="382">
        <v>4933</v>
      </c>
      <c r="Y9" s="101">
        <v>0.2071731552643736</v>
      </c>
      <c r="Z9" s="100"/>
    </row>
    <row r="10" spans="1:27" ht="15.75" thickBot="1" x14ac:dyDescent="0.3">
      <c r="A10" s="77"/>
      <c r="B10" s="758" t="s">
        <v>120</v>
      </c>
      <c r="C10" s="758"/>
      <c r="D10" s="758"/>
      <c r="E10" s="758"/>
      <c r="F10" s="758"/>
      <c r="G10" s="758"/>
      <c r="H10" s="420">
        <v>132030</v>
      </c>
      <c r="I10" s="419">
        <v>132041</v>
      </c>
      <c r="J10" s="419">
        <v>130023</v>
      </c>
      <c r="K10" s="419">
        <v>129515</v>
      </c>
      <c r="L10" s="420">
        <v>130206</v>
      </c>
      <c r="M10" s="419">
        <v>132149</v>
      </c>
      <c r="N10" s="214"/>
      <c r="O10" s="100"/>
      <c r="P10" s="419">
        <v>108</v>
      </c>
      <c r="Q10" s="108">
        <v>8.1792776486091438E-4</v>
      </c>
      <c r="R10" s="219"/>
      <c r="S10" s="120"/>
      <c r="T10" s="419">
        <v>132041</v>
      </c>
      <c r="U10" s="419">
        <v>132149</v>
      </c>
      <c r="V10" s="214"/>
      <c r="W10" s="100"/>
      <c r="X10" s="419">
        <v>108</v>
      </c>
      <c r="Y10" s="108">
        <v>8.1792776486091438E-4</v>
      </c>
      <c r="Z10" s="100"/>
    </row>
    <row r="11" spans="1:27" ht="15.75" thickTop="1" x14ac:dyDescent="0.25">
      <c r="A11" s="77"/>
      <c r="B11" s="56"/>
      <c r="C11" s="56"/>
      <c r="D11" s="56"/>
      <c r="E11" s="56"/>
      <c r="F11" s="56"/>
      <c r="G11" s="56"/>
      <c r="H11" s="98"/>
      <c r="I11" s="97"/>
      <c r="J11" s="97"/>
      <c r="K11" s="97"/>
      <c r="L11" s="98"/>
      <c r="M11" s="97"/>
      <c r="N11" s="214"/>
      <c r="O11" s="100"/>
      <c r="P11" s="97"/>
      <c r="Q11" s="184"/>
      <c r="R11" s="219"/>
      <c r="S11" s="120"/>
      <c r="T11" s="97"/>
      <c r="U11" s="97"/>
      <c r="V11" s="214"/>
      <c r="W11" s="100"/>
      <c r="X11" s="97"/>
      <c r="Y11" s="184"/>
      <c r="Z11" s="100"/>
    </row>
    <row r="12" spans="1:27" ht="15" x14ac:dyDescent="0.25">
      <c r="A12" s="77"/>
      <c r="B12" s="758" t="s">
        <v>223</v>
      </c>
      <c r="C12" s="758"/>
      <c r="D12" s="758"/>
      <c r="E12" s="758"/>
      <c r="F12" s="758"/>
      <c r="G12" s="758"/>
      <c r="H12" s="147"/>
      <c r="I12" s="146"/>
      <c r="J12" s="146"/>
      <c r="K12" s="146"/>
      <c r="L12" s="147"/>
      <c r="M12" s="146"/>
      <c r="N12" s="228"/>
      <c r="O12" s="182"/>
      <c r="P12" s="146"/>
      <c r="Q12" s="184"/>
      <c r="R12" s="219"/>
      <c r="S12" s="120"/>
      <c r="T12" s="146"/>
      <c r="U12" s="146"/>
      <c r="V12" s="228"/>
      <c r="W12" s="182"/>
      <c r="X12" s="146"/>
      <c r="Y12" s="184"/>
      <c r="Z12" s="100"/>
    </row>
    <row r="13" spans="1:27" ht="15" x14ac:dyDescent="0.25">
      <c r="A13" s="77"/>
      <c r="B13" s="277"/>
      <c r="C13" s="758" t="s">
        <v>105</v>
      </c>
      <c r="D13" s="758"/>
      <c r="E13" s="758"/>
      <c r="F13" s="758"/>
      <c r="G13" s="758"/>
      <c r="H13" s="423">
        <v>74.488</v>
      </c>
      <c r="I13" s="422">
        <v>82.626000000000005</v>
      </c>
      <c r="J13" s="422">
        <v>70.7</v>
      </c>
      <c r="K13" s="422">
        <v>69.42</v>
      </c>
      <c r="L13" s="423">
        <v>65.462000000000003</v>
      </c>
      <c r="M13" s="422">
        <v>72.341999999999999</v>
      </c>
      <c r="N13" s="228"/>
      <c r="O13" s="182"/>
      <c r="P13" s="422">
        <v>-10.284000000000006</v>
      </c>
      <c r="Q13" s="184">
        <v>-0.12446445428799659</v>
      </c>
      <c r="R13" s="219"/>
      <c r="S13" s="120"/>
      <c r="T13" s="422">
        <v>157.114</v>
      </c>
      <c r="U13" s="422">
        <v>137.804</v>
      </c>
      <c r="V13" s="228"/>
      <c r="W13" s="182"/>
      <c r="X13" s="422">
        <v>-19.310000000000002</v>
      </c>
      <c r="Y13" s="184">
        <v>-0.12290438789668649</v>
      </c>
      <c r="Z13" s="100"/>
    </row>
    <row r="14" spans="1:27" ht="15" x14ac:dyDescent="0.25">
      <c r="A14" s="77"/>
      <c r="B14" s="277"/>
      <c r="C14" s="758" t="s">
        <v>106</v>
      </c>
      <c r="D14" s="758"/>
      <c r="E14" s="758"/>
      <c r="F14" s="758"/>
      <c r="G14" s="758"/>
      <c r="H14" s="426">
        <v>18.016999999999996</v>
      </c>
      <c r="I14" s="425">
        <v>20.335999999999999</v>
      </c>
      <c r="J14" s="425">
        <v>19.546999999999997</v>
      </c>
      <c r="K14" s="425">
        <v>19.091999999999999</v>
      </c>
      <c r="L14" s="426">
        <v>18.382999999999996</v>
      </c>
      <c r="M14" s="425">
        <v>20.593000000000004</v>
      </c>
      <c r="N14" s="228"/>
      <c r="O14" s="182"/>
      <c r="P14" s="425">
        <v>0.257000000000005</v>
      </c>
      <c r="Q14" s="184">
        <v>1.2637686860739822E-2</v>
      </c>
      <c r="R14" s="219"/>
      <c r="S14" s="120"/>
      <c r="T14" s="425">
        <v>38.352999999999994</v>
      </c>
      <c r="U14" s="425">
        <v>38.975999999999999</v>
      </c>
      <c r="V14" s="228"/>
      <c r="W14" s="182"/>
      <c r="X14" s="425">
        <v>0.62300000000000466</v>
      </c>
      <c r="Y14" s="184">
        <v>1.6243840116809762E-2</v>
      </c>
      <c r="Z14" s="100"/>
    </row>
    <row r="15" spans="1:27" ht="15.75" thickBot="1" x14ac:dyDescent="0.3">
      <c r="A15" s="77"/>
      <c r="B15" s="277"/>
      <c r="C15" s="277"/>
      <c r="D15" s="56"/>
      <c r="E15" s="758" t="s">
        <v>107</v>
      </c>
      <c r="F15" s="758"/>
      <c r="G15" s="758"/>
      <c r="H15" s="428">
        <v>92.504999999999995</v>
      </c>
      <c r="I15" s="427">
        <v>102.962</v>
      </c>
      <c r="J15" s="427">
        <v>90.247</v>
      </c>
      <c r="K15" s="427">
        <v>88.512</v>
      </c>
      <c r="L15" s="428">
        <v>83.844999999999999</v>
      </c>
      <c r="M15" s="427">
        <v>92.935000000000002</v>
      </c>
      <c r="N15" s="228"/>
      <c r="O15" s="182"/>
      <c r="P15" s="427">
        <v>-10.027000000000001</v>
      </c>
      <c r="Q15" s="188">
        <v>-9.7385443173209546E-2</v>
      </c>
      <c r="R15" s="219"/>
      <c r="S15" s="120"/>
      <c r="T15" s="427">
        <v>195.46699999999998</v>
      </c>
      <c r="U15" s="427">
        <v>176.78</v>
      </c>
      <c r="V15" s="228"/>
      <c r="W15" s="182"/>
      <c r="X15" s="427">
        <v>-18.686999999999983</v>
      </c>
      <c r="Y15" s="188">
        <v>-9.5601815140151453E-2</v>
      </c>
      <c r="Z15" s="100"/>
    </row>
    <row r="16" spans="1:27" ht="15.75" thickTop="1" x14ac:dyDescent="0.25">
      <c r="A16" s="77"/>
      <c r="B16" s="69"/>
      <c r="C16" s="56"/>
      <c r="D16" s="56"/>
      <c r="E16" s="56"/>
      <c r="F16" s="56"/>
      <c r="G16" s="56"/>
      <c r="H16" s="147"/>
      <c r="I16" s="146"/>
      <c r="J16" s="146"/>
      <c r="K16" s="146"/>
      <c r="L16" s="147"/>
      <c r="M16" s="146"/>
      <c r="N16" s="228"/>
      <c r="O16" s="182"/>
      <c r="P16" s="146"/>
      <c r="Q16" s="101"/>
      <c r="R16" s="219"/>
      <c r="S16" s="120"/>
      <c r="T16" s="146"/>
      <c r="U16" s="146"/>
      <c r="V16" s="228"/>
      <c r="W16" s="182"/>
      <c r="X16" s="146"/>
      <c r="Y16" s="101"/>
      <c r="Z16" s="100"/>
    </row>
    <row r="17" spans="1:26" x14ac:dyDescent="0.2">
      <c r="A17" s="77"/>
      <c r="B17" s="758" t="s">
        <v>19</v>
      </c>
      <c r="C17" s="758"/>
      <c r="D17" s="758"/>
      <c r="E17" s="758"/>
      <c r="F17" s="758"/>
      <c r="G17" s="758"/>
      <c r="H17" s="383">
        <v>82667</v>
      </c>
      <c r="I17" s="382">
        <v>90071</v>
      </c>
      <c r="J17" s="382">
        <v>75914</v>
      </c>
      <c r="K17" s="382">
        <v>75203</v>
      </c>
      <c r="L17" s="383">
        <v>71324</v>
      </c>
      <c r="M17" s="382">
        <v>76946</v>
      </c>
      <c r="N17" s="153"/>
      <c r="O17" s="100"/>
      <c r="P17" s="382">
        <v>-13125</v>
      </c>
      <c r="Q17" s="101">
        <v>-0.14571837772423976</v>
      </c>
      <c r="R17" s="219"/>
      <c r="S17" s="120"/>
      <c r="T17" s="382">
        <v>172738</v>
      </c>
      <c r="U17" s="382">
        <v>148270</v>
      </c>
      <c r="V17" s="153"/>
      <c r="W17" s="100"/>
      <c r="X17" s="382">
        <v>-24468</v>
      </c>
      <c r="Y17" s="101">
        <v>-0.14164804501615164</v>
      </c>
      <c r="Z17" s="100"/>
    </row>
    <row r="18" spans="1:26" x14ac:dyDescent="0.2">
      <c r="A18" s="77"/>
      <c r="B18" s="758" t="s">
        <v>224</v>
      </c>
      <c r="C18" s="758"/>
      <c r="D18" s="758"/>
      <c r="E18" s="758"/>
      <c r="F18" s="758"/>
      <c r="G18" s="758"/>
      <c r="H18" s="404">
        <v>901.06088281902089</v>
      </c>
      <c r="I18" s="403">
        <v>917.34298497851694</v>
      </c>
      <c r="J18" s="403">
        <v>931.31701662407454</v>
      </c>
      <c r="K18" s="403">
        <v>923.10147201574409</v>
      </c>
      <c r="L18" s="404">
        <v>917.81167629409458</v>
      </c>
      <c r="M18" s="403">
        <v>940.16583058248648</v>
      </c>
      <c r="N18" s="153"/>
      <c r="O18" s="100"/>
      <c r="P18" s="403">
        <v>22.82284560396954</v>
      </c>
      <c r="Q18" s="101">
        <v>2.48792937621952E-2</v>
      </c>
      <c r="R18" s="219"/>
      <c r="S18" s="120"/>
      <c r="T18" s="403">
        <v>909.5508805242622</v>
      </c>
      <c r="U18" s="403">
        <v>929.4125581709045</v>
      </c>
      <c r="V18" s="153"/>
      <c r="W18" s="100"/>
      <c r="X18" s="403">
        <v>19.861677646642306</v>
      </c>
      <c r="Y18" s="101">
        <v>2.1836796678371746E-2</v>
      </c>
      <c r="Z18" s="100"/>
    </row>
    <row r="19" spans="1:26" x14ac:dyDescent="0.2">
      <c r="A19" s="77"/>
      <c r="B19" s="56"/>
      <c r="C19" s="56"/>
      <c r="D19" s="56"/>
      <c r="E19" s="56"/>
      <c r="F19" s="56"/>
      <c r="G19" s="56"/>
      <c r="H19" s="98"/>
      <c r="I19" s="97"/>
      <c r="J19" s="97"/>
      <c r="K19" s="97"/>
      <c r="L19" s="98"/>
      <c r="M19" s="97"/>
      <c r="N19" s="206"/>
      <c r="O19" s="100"/>
      <c r="P19" s="100"/>
      <c r="Q19" s="240"/>
      <c r="R19" s="219"/>
      <c r="S19" s="120"/>
      <c r="T19" s="97"/>
      <c r="U19" s="97"/>
      <c r="V19" s="206"/>
      <c r="W19" s="100"/>
      <c r="X19" s="100"/>
      <c r="Y19" s="240"/>
      <c r="Z19" s="100"/>
    </row>
    <row r="20" spans="1:26" x14ac:dyDescent="0.2">
      <c r="A20" s="77"/>
      <c r="B20" s="758" t="s">
        <v>124</v>
      </c>
      <c r="C20" s="758"/>
      <c r="D20" s="758"/>
      <c r="E20" s="758"/>
      <c r="F20" s="758"/>
      <c r="G20" s="758"/>
      <c r="H20" s="404">
        <v>858818.32872787968</v>
      </c>
      <c r="I20" s="403">
        <v>869642.98472787964</v>
      </c>
      <c r="J20" s="403">
        <v>886519.06172787957</v>
      </c>
      <c r="K20" s="403">
        <v>894017.55772787961</v>
      </c>
      <c r="L20" s="404">
        <v>903403.8757278797</v>
      </c>
      <c r="M20" s="403">
        <v>909631.79072787962</v>
      </c>
      <c r="N20" s="150"/>
      <c r="O20" s="182"/>
      <c r="P20" s="403">
        <v>39988.805999999982</v>
      </c>
      <c r="Q20" s="101">
        <v>4.5983014526947398E-2</v>
      </c>
      <c r="R20" s="219"/>
      <c r="S20" s="120"/>
      <c r="T20" s="403">
        <v>858818.32872787968</v>
      </c>
      <c r="U20" s="403">
        <v>903403.8757278797</v>
      </c>
      <c r="V20" s="150"/>
      <c r="W20" s="182"/>
      <c r="X20" s="403">
        <v>44585.54700000002</v>
      </c>
      <c r="Y20" s="101">
        <v>5.191499238965025E-2</v>
      </c>
      <c r="Z20" s="100"/>
    </row>
    <row r="21" spans="1:26" x14ac:dyDescent="0.2">
      <c r="A21" s="77"/>
      <c r="B21" s="277"/>
      <c r="C21" s="758" t="s">
        <v>148</v>
      </c>
      <c r="D21" s="758"/>
      <c r="E21" s="758"/>
      <c r="F21" s="758"/>
      <c r="G21" s="758"/>
      <c r="H21" s="383">
        <v>26642.703000000001</v>
      </c>
      <c r="I21" s="382">
        <v>29981.013999999999</v>
      </c>
      <c r="J21" s="382">
        <v>26219.341</v>
      </c>
      <c r="K21" s="382">
        <v>25678.069</v>
      </c>
      <c r="L21" s="383">
        <v>24772.595000000001</v>
      </c>
      <c r="M21" s="382">
        <v>27650.794999999998</v>
      </c>
      <c r="N21" s="153"/>
      <c r="O21" s="100"/>
      <c r="P21" s="382">
        <v>-2330.219000000001</v>
      </c>
      <c r="Q21" s="101">
        <v>-7.772315506073281E-2</v>
      </c>
      <c r="R21" s="219"/>
      <c r="S21" s="120"/>
      <c r="T21" s="382">
        <v>56623.717000000004</v>
      </c>
      <c r="U21" s="382">
        <v>52423.39</v>
      </c>
      <c r="V21" s="429"/>
      <c r="W21" s="100"/>
      <c r="X21" s="382">
        <v>-4200.3270000000048</v>
      </c>
      <c r="Y21" s="101">
        <v>-7.4179641015089212E-2</v>
      </c>
      <c r="Z21" s="100"/>
    </row>
    <row r="22" spans="1:26" x14ac:dyDescent="0.2">
      <c r="A22" s="77"/>
      <c r="B22" s="277"/>
      <c r="C22" s="758" t="s">
        <v>18</v>
      </c>
      <c r="D22" s="758"/>
      <c r="E22" s="758"/>
      <c r="F22" s="758"/>
      <c r="G22" s="758"/>
      <c r="H22" s="383">
        <v>-17239.903999999999</v>
      </c>
      <c r="I22" s="382">
        <v>-14706.453</v>
      </c>
      <c r="J22" s="382">
        <v>-16241.037</v>
      </c>
      <c r="K22" s="382">
        <v>-16610.467000000001</v>
      </c>
      <c r="L22" s="383">
        <v>-19786.898000000001</v>
      </c>
      <c r="M22" s="382">
        <v>-19297.931</v>
      </c>
      <c r="N22" s="153"/>
      <c r="O22" s="100"/>
      <c r="P22" s="382">
        <v>-4591.478000000001</v>
      </c>
      <c r="Q22" s="101">
        <v>-0.31220838906567078</v>
      </c>
      <c r="R22" s="219"/>
      <c r="S22" s="120"/>
      <c r="T22" s="382">
        <v>-31946.356999999996</v>
      </c>
      <c r="U22" s="382">
        <v>-39084.828999999998</v>
      </c>
      <c r="V22" s="153"/>
      <c r="W22" s="100"/>
      <c r="X22" s="382">
        <v>-7138.4720000000016</v>
      </c>
      <c r="Y22" s="101">
        <v>-0.22345183208213701</v>
      </c>
      <c r="Z22" s="100"/>
    </row>
    <row r="23" spans="1:26" x14ac:dyDescent="0.2">
      <c r="A23" s="77"/>
      <c r="B23" s="277"/>
      <c r="C23" s="758" t="s">
        <v>76</v>
      </c>
      <c r="D23" s="758"/>
      <c r="E23" s="758"/>
      <c r="F23" s="758"/>
      <c r="G23" s="758"/>
      <c r="H23" s="383">
        <v>1421.857</v>
      </c>
      <c r="I23" s="382">
        <v>1601.5160000000001</v>
      </c>
      <c r="J23" s="382">
        <v>-2479.808</v>
      </c>
      <c r="K23" s="382">
        <v>318.71600000000001</v>
      </c>
      <c r="L23" s="383">
        <v>1242.2180000000001</v>
      </c>
      <c r="M23" s="382">
        <v>-3547.1260000000002</v>
      </c>
      <c r="N23" s="153"/>
      <c r="O23" s="100"/>
      <c r="P23" s="382">
        <v>-5148.6419999999998</v>
      </c>
      <c r="Q23" s="101" t="s">
        <v>72</v>
      </c>
      <c r="R23" s="219"/>
      <c r="S23" s="120"/>
      <c r="T23" s="382">
        <v>3023.373</v>
      </c>
      <c r="U23" s="382">
        <v>-2304.9080000000004</v>
      </c>
      <c r="V23" s="153"/>
      <c r="W23" s="100"/>
      <c r="X23" s="382">
        <v>-5328.2810000000009</v>
      </c>
      <c r="Y23" s="101" t="s">
        <v>72</v>
      </c>
      <c r="Z23" s="100"/>
    </row>
    <row r="24" spans="1:26" ht="15.75" thickBot="1" x14ac:dyDescent="0.3">
      <c r="A24" s="77"/>
      <c r="B24" s="758" t="s">
        <v>125</v>
      </c>
      <c r="C24" s="758"/>
      <c r="D24" s="758"/>
      <c r="E24" s="758"/>
      <c r="F24" s="758"/>
      <c r="G24" s="758"/>
      <c r="H24" s="416">
        <v>869642.98472787964</v>
      </c>
      <c r="I24" s="415">
        <v>886519.06172787957</v>
      </c>
      <c r="J24" s="415">
        <v>894017.55772787961</v>
      </c>
      <c r="K24" s="415">
        <v>903403.8757278797</v>
      </c>
      <c r="L24" s="416">
        <v>909631.79072787962</v>
      </c>
      <c r="M24" s="415">
        <v>914437.52872787963</v>
      </c>
      <c r="N24" s="228"/>
      <c r="O24" s="182"/>
      <c r="P24" s="415">
        <v>27918.467000000062</v>
      </c>
      <c r="Q24" s="108">
        <v>3.1492235424227959E-2</v>
      </c>
      <c r="R24" s="219"/>
      <c r="S24" s="120"/>
      <c r="T24" s="415">
        <v>886519.0617278798</v>
      </c>
      <c r="U24" s="415">
        <v>914437.52872787963</v>
      </c>
      <c r="V24" s="228"/>
      <c r="W24" s="182"/>
      <c r="X24" s="415">
        <v>27918.46699999983</v>
      </c>
      <c r="Y24" s="108">
        <v>3.1492235424227688E-2</v>
      </c>
      <c r="Z24" s="100"/>
    </row>
    <row r="25" spans="1:26" s="77" customFormat="1" ht="15.75" thickTop="1" x14ac:dyDescent="0.25">
      <c r="B25" s="124"/>
      <c r="C25" s="124"/>
      <c r="D25" s="124"/>
      <c r="H25" s="125"/>
      <c r="I25" s="125"/>
      <c r="J25" s="125"/>
      <c r="K25" s="125"/>
      <c r="L25" s="125"/>
      <c r="M25" s="125"/>
      <c r="N25" s="241"/>
      <c r="O25" s="242"/>
      <c r="T25" s="125"/>
      <c r="U25" s="125"/>
      <c r="V25" s="241"/>
      <c r="W25" s="242"/>
    </row>
    <row r="26" spans="1:26" s="77" customFormat="1" x14ac:dyDescent="0.2">
      <c r="B26" s="136"/>
      <c r="D26" s="124"/>
      <c r="H26" s="53"/>
      <c r="I26" s="53"/>
      <c r="J26" s="53"/>
      <c r="K26" s="53"/>
      <c r="L26" s="53"/>
      <c r="M26" s="53"/>
      <c r="Q26" s="5"/>
      <c r="R26" s="5"/>
      <c r="S26" s="5"/>
      <c r="U26" s="5"/>
      <c r="V26" s="5"/>
      <c r="W26" s="5"/>
      <c r="X26" s="5"/>
      <c r="Y26" s="5"/>
      <c r="Z26" s="5"/>
    </row>
    <row r="27" spans="1:26" s="77" customFormat="1" x14ac:dyDescent="0.2">
      <c r="B27" s="136"/>
      <c r="D27" s="124"/>
      <c r="H27" s="53"/>
      <c r="I27" s="53"/>
      <c r="J27" s="53"/>
      <c r="K27" s="53"/>
      <c r="L27" s="53"/>
      <c r="M27" s="53"/>
      <c r="Q27" s="5"/>
      <c r="R27" s="5"/>
      <c r="S27" s="5"/>
      <c r="U27" s="5"/>
      <c r="V27" s="5"/>
      <c r="W27" s="5"/>
      <c r="X27" s="5"/>
      <c r="Y27" s="5"/>
      <c r="Z27" s="5"/>
    </row>
    <row r="28" spans="1:26" s="77" customFormat="1" x14ac:dyDescent="0.2">
      <c r="B28" s="136"/>
      <c r="D28" s="124"/>
      <c r="H28" s="53"/>
      <c r="I28" s="53"/>
      <c r="J28" s="53"/>
      <c r="K28" s="53"/>
      <c r="L28" s="53"/>
      <c r="M28" s="53"/>
      <c r="Q28" s="5"/>
      <c r="R28" s="5"/>
      <c r="S28" s="5"/>
      <c r="U28" s="5"/>
      <c r="V28" s="5"/>
      <c r="W28" s="5"/>
      <c r="X28" s="5"/>
      <c r="Y28" s="5"/>
      <c r="Z28" s="5"/>
    </row>
    <row r="29" spans="1:26" s="77" customFormat="1" x14ac:dyDescent="0.2">
      <c r="B29" s="136"/>
      <c r="D29" s="124"/>
      <c r="H29" s="53"/>
      <c r="I29" s="53"/>
      <c r="J29" s="53"/>
      <c r="K29" s="53"/>
      <c r="L29" s="53"/>
      <c r="M29" s="53"/>
      <c r="Q29" s="5"/>
      <c r="R29" s="5"/>
      <c r="S29" s="5"/>
      <c r="U29" s="5"/>
      <c r="V29" s="5"/>
      <c r="W29" s="5"/>
      <c r="X29" s="5"/>
      <c r="Y29" s="5"/>
      <c r="Z29" s="5"/>
    </row>
    <row r="30" spans="1:26" s="77" customFormat="1" x14ac:dyDescent="0.2">
      <c r="B30" s="136"/>
      <c r="D30" s="124"/>
      <c r="H30" s="53"/>
      <c r="I30" s="53"/>
      <c r="J30" s="53"/>
      <c r="K30" s="53"/>
      <c r="L30" s="53"/>
      <c r="M30" s="53"/>
      <c r="Q30" s="5"/>
      <c r="R30" s="5"/>
      <c r="S30" s="5"/>
      <c r="U30" s="5"/>
      <c r="V30" s="5"/>
      <c r="W30" s="5"/>
      <c r="X30" s="5"/>
      <c r="Y30" s="5"/>
      <c r="Z30" s="5"/>
    </row>
    <row r="31" spans="1:26" s="77" customFormat="1" x14ac:dyDescent="0.2">
      <c r="B31" s="136"/>
      <c r="D31" s="124"/>
      <c r="H31" s="53"/>
      <c r="I31" s="53"/>
      <c r="J31" s="53"/>
      <c r="K31" s="53"/>
      <c r="L31" s="53"/>
      <c r="M31" s="53"/>
      <c r="Q31" s="5"/>
      <c r="R31" s="5"/>
      <c r="S31" s="5"/>
      <c r="U31" s="5"/>
      <c r="V31" s="5"/>
      <c r="W31" s="5"/>
      <c r="X31" s="5"/>
      <c r="Y31" s="5"/>
      <c r="Z31" s="5"/>
    </row>
    <row r="32" spans="1:26" s="77" customFormat="1" x14ac:dyDescent="0.2">
      <c r="B32" s="136"/>
      <c r="D32" s="124"/>
      <c r="H32" s="53"/>
      <c r="I32" s="53"/>
      <c r="J32" s="53"/>
      <c r="K32" s="53"/>
      <c r="L32" s="53"/>
      <c r="M32" s="53"/>
      <c r="Q32" s="5"/>
      <c r="R32" s="5"/>
      <c r="S32" s="5"/>
      <c r="U32" s="5"/>
      <c r="V32" s="5"/>
      <c r="W32" s="5"/>
      <c r="X32" s="5"/>
      <c r="Y32" s="5"/>
      <c r="Z32" s="5"/>
    </row>
    <row r="33" spans="2:26" s="77" customFormat="1" x14ac:dyDescent="0.2">
      <c r="B33" s="136"/>
      <c r="D33" s="124"/>
      <c r="H33" s="53"/>
      <c r="I33" s="53"/>
      <c r="J33" s="53"/>
      <c r="K33" s="53"/>
      <c r="L33" s="53"/>
      <c r="M33" s="53"/>
      <c r="Q33" s="5"/>
      <c r="R33" s="5"/>
      <c r="S33" s="5"/>
      <c r="U33" s="5"/>
      <c r="V33" s="5"/>
      <c r="W33" s="5"/>
      <c r="X33" s="5"/>
      <c r="Y33" s="5"/>
      <c r="Z33" s="5"/>
    </row>
    <row r="34" spans="2:26" s="77" customFormat="1" x14ac:dyDescent="0.2">
      <c r="B34" s="136"/>
      <c r="D34" s="124"/>
      <c r="H34" s="53"/>
      <c r="I34" s="53"/>
      <c r="J34" s="53"/>
      <c r="K34" s="53"/>
      <c r="L34" s="53"/>
      <c r="M34" s="53"/>
      <c r="Q34" s="5"/>
      <c r="R34" s="5"/>
      <c r="S34" s="5"/>
      <c r="U34" s="5"/>
      <c r="V34" s="5"/>
      <c r="W34" s="5"/>
      <c r="X34" s="5"/>
      <c r="Y34" s="5"/>
      <c r="Z34" s="5"/>
    </row>
    <row r="35" spans="2:26" s="77" customFormat="1" x14ac:dyDescent="0.2">
      <c r="B35" s="136"/>
      <c r="D35" s="124"/>
      <c r="H35" s="53"/>
      <c r="I35" s="53"/>
      <c r="J35" s="53"/>
      <c r="K35" s="53"/>
      <c r="L35" s="53"/>
      <c r="M35" s="53"/>
      <c r="Q35" s="5"/>
      <c r="R35" s="5"/>
      <c r="S35" s="5"/>
      <c r="U35" s="5"/>
      <c r="V35" s="5"/>
      <c r="W35" s="5"/>
      <c r="X35" s="5"/>
      <c r="Y35" s="5"/>
      <c r="Z35" s="5"/>
    </row>
    <row r="36" spans="2:26" s="77" customFormat="1" x14ac:dyDescent="0.2">
      <c r="B36" s="136"/>
      <c r="D36" s="124"/>
      <c r="H36" s="53"/>
      <c r="I36" s="53"/>
      <c r="J36" s="53"/>
      <c r="K36" s="53"/>
      <c r="L36" s="53"/>
      <c r="M36" s="53"/>
      <c r="Q36" s="5"/>
      <c r="R36" s="5"/>
      <c r="S36" s="5"/>
      <c r="U36" s="5"/>
      <c r="V36" s="5"/>
      <c r="W36" s="5"/>
      <c r="X36" s="5"/>
      <c r="Y36" s="5"/>
      <c r="Z36" s="5"/>
    </row>
    <row r="37" spans="2:26" s="77" customFormat="1" x14ac:dyDescent="0.2">
      <c r="B37" s="136"/>
      <c r="D37" s="124"/>
      <c r="H37" s="53"/>
      <c r="I37" s="53"/>
      <c r="J37" s="53"/>
      <c r="K37" s="53"/>
      <c r="L37" s="53"/>
      <c r="M37" s="53"/>
      <c r="Q37" s="5"/>
      <c r="R37" s="5"/>
      <c r="S37" s="5"/>
      <c r="U37" s="5"/>
      <c r="V37" s="5"/>
      <c r="W37" s="5"/>
      <c r="X37" s="5"/>
      <c r="Y37" s="5"/>
      <c r="Z37" s="5"/>
    </row>
    <row r="38" spans="2:26" s="77" customFormat="1" x14ac:dyDescent="0.2">
      <c r="B38" s="136"/>
      <c r="D38" s="124"/>
      <c r="H38" s="53"/>
      <c r="I38" s="53"/>
      <c r="J38" s="53"/>
      <c r="K38" s="53"/>
      <c r="L38" s="53"/>
      <c r="M38" s="53"/>
      <c r="Q38" s="5"/>
      <c r="R38" s="5"/>
      <c r="S38" s="5"/>
      <c r="U38" s="5"/>
      <c r="V38" s="5"/>
      <c r="W38" s="5"/>
      <c r="X38" s="5"/>
      <c r="Y38" s="5"/>
      <c r="Z38" s="5"/>
    </row>
    <row r="39" spans="2:26" s="77" customFormat="1" x14ac:dyDescent="0.2">
      <c r="B39" s="136"/>
      <c r="D39" s="124"/>
      <c r="H39" s="53"/>
      <c r="I39" s="53"/>
      <c r="J39" s="53"/>
      <c r="K39" s="53"/>
      <c r="L39" s="53"/>
      <c r="M39" s="53"/>
      <c r="Q39" s="5"/>
      <c r="R39" s="5"/>
      <c r="S39" s="5"/>
      <c r="U39" s="5"/>
      <c r="V39" s="5"/>
      <c r="W39" s="5"/>
      <c r="X39" s="5"/>
      <c r="Y39" s="5"/>
      <c r="Z39" s="5"/>
    </row>
    <row r="40" spans="2:26" s="77" customFormat="1" x14ac:dyDescent="0.2">
      <c r="B40" s="136"/>
      <c r="D40" s="124"/>
      <c r="H40" s="53"/>
      <c r="I40" s="53"/>
      <c r="J40" s="53"/>
      <c r="K40" s="53"/>
      <c r="L40" s="53"/>
      <c r="M40" s="53"/>
      <c r="Q40" s="5"/>
      <c r="R40" s="5"/>
      <c r="S40" s="5"/>
      <c r="U40" s="5"/>
      <c r="V40" s="5"/>
      <c r="W40" s="5"/>
      <c r="X40" s="5"/>
      <c r="Y40" s="5"/>
      <c r="Z40" s="5"/>
    </row>
    <row r="41" spans="2:26" s="77" customFormat="1" x14ac:dyDescent="0.2">
      <c r="B41" s="136"/>
      <c r="D41" s="124"/>
      <c r="H41" s="53"/>
      <c r="I41" s="53"/>
      <c r="J41" s="53"/>
      <c r="K41" s="53"/>
      <c r="L41" s="53"/>
      <c r="M41" s="53"/>
      <c r="Q41" s="5"/>
      <c r="R41" s="5"/>
      <c r="S41" s="5"/>
      <c r="U41" s="5"/>
      <c r="V41" s="5"/>
      <c r="W41" s="5"/>
      <c r="X41" s="5"/>
      <c r="Y41" s="5"/>
      <c r="Z41" s="5"/>
    </row>
    <row r="42" spans="2:26" s="77" customFormat="1" x14ac:dyDescent="0.2">
      <c r="B42" s="136"/>
      <c r="D42" s="124"/>
      <c r="H42" s="53"/>
      <c r="I42" s="53"/>
      <c r="J42" s="53"/>
      <c r="K42" s="53"/>
      <c r="L42" s="53"/>
      <c r="M42" s="53"/>
      <c r="Q42" s="5"/>
      <c r="R42" s="5"/>
      <c r="S42" s="5"/>
      <c r="U42" s="5"/>
      <c r="V42" s="5"/>
      <c r="W42" s="5"/>
      <c r="X42" s="5"/>
      <c r="Y42" s="5"/>
      <c r="Z42" s="5"/>
    </row>
    <row r="43" spans="2:26" s="77" customFormat="1" x14ac:dyDescent="0.2">
      <c r="B43" s="136"/>
      <c r="D43" s="124"/>
      <c r="H43" s="53"/>
      <c r="I43" s="53"/>
      <c r="J43" s="53"/>
      <c r="K43" s="53"/>
      <c r="L43" s="53"/>
      <c r="M43" s="53"/>
      <c r="Q43" s="5"/>
      <c r="R43" s="5"/>
      <c r="S43" s="5"/>
      <c r="U43" s="5"/>
      <c r="V43" s="5"/>
      <c r="W43" s="5"/>
      <c r="X43" s="5"/>
      <c r="Y43" s="5"/>
      <c r="Z43" s="5"/>
    </row>
    <row r="44" spans="2:26" s="77" customFormat="1" x14ac:dyDescent="0.2">
      <c r="B44" s="136"/>
      <c r="D44" s="124"/>
      <c r="H44" s="53"/>
      <c r="I44" s="53"/>
      <c r="J44" s="53"/>
      <c r="K44" s="53"/>
      <c r="L44" s="53"/>
      <c r="M44" s="53"/>
      <c r="Q44" s="5"/>
      <c r="R44" s="5"/>
      <c r="S44" s="5"/>
      <c r="U44" s="5"/>
      <c r="V44" s="5"/>
      <c r="W44" s="5"/>
      <c r="X44" s="5"/>
      <c r="Y44" s="5"/>
      <c r="Z44" s="5"/>
    </row>
    <row r="45" spans="2:26" s="77" customFormat="1" x14ac:dyDescent="0.2">
      <c r="B45" s="136"/>
      <c r="D45" s="124"/>
      <c r="H45" s="53"/>
      <c r="I45" s="53"/>
      <c r="J45" s="53"/>
      <c r="K45" s="53"/>
      <c r="L45" s="53"/>
      <c r="M45" s="53"/>
      <c r="Q45" s="5"/>
      <c r="R45" s="5"/>
      <c r="S45" s="5"/>
      <c r="U45" s="5"/>
      <c r="V45" s="5"/>
      <c r="W45" s="5"/>
      <c r="X45" s="5"/>
      <c r="Y45" s="5"/>
      <c r="Z45" s="5"/>
    </row>
    <row r="46" spans="2:26" s="77" customFormat="1" x14ac:dyDescent="0.2">
      <c r="B46" s="136"/>
      <c r="D46" s="124"/>
      <c r="H46" s="53"/>
      <c r="I46" s="53"/>
      <c r="J46" s="53"/>
      <c r="K46" s="53"/>
      <c r="L46" s="53"/>
      <c r="M46" s="53"/>
      <c r="Q46" s="5"/>
      <c r="R46" s="5"/>
      <c r="S46" s="5"/>
      <c r="U46" s="5"/>
      <c r="V46" s="5"/>
      <c r="W46" s="5"/>
      <c r="X46" s="5"/>
      <c r="Y46" s="5"/>
      <c r="Z46" s="5"/>
    </row>
    <row r="47" spans="2:26" s="77" customFormat="1" x14ac:dyDescent="0.2">
      <c r="B47" s="136"/>
      <c r="D47" s="124"/>
      <c r="H47" s="53"/>
      <c r="I47" s="53"/>
      <c r="J47" s="53"/>
      <c r="K47" s="53"/>
      <c r="L47" s="53"/>
      <c r="M47" s="53"/>
      <c r="Q47" s="5"/>
      <c r="R47" s="5"/>
      <c r="S47" s="5"/>
      <c r="U47" s="5"/>
      <c r="V47" s="5"/>
      <c r="W47" s="5"/>
      <c r="X47" s="5"/>
      <c r="Y47" s="5"/>
      <c r="Z47" s="5"/>
    </row>
    <row r="48" spans="2:26" s="77" customFormat="1" x14ac:dyDescent="0.2">
      <c r="B48" s="136"/>
      <c r="D48" s="124"/>
      <c r="H48" s="53"/>
      <c r="I48" s="53"/>
      <c r="J48" s="53"/>
      <c r="K48" s="53"/>
      <c r="L48" s="53"/>
      <c r="M48" s="53"/>
      <c r="Q48" s="5"/>
      <c r="R48" s="5"/>
      <c r="S48" s="5"/>
      <c r="U48" s="5"/>
      <c r="V48" s="5"/>
      <c r="W48" s="5"/>
      <c r="X48" s="5"/>
      <c r="Y48" s="5"/>
      <c r="Z48" s="5"/>
    </row>
    <row r="49" spans="1:27" s="77" customFormat="1" x14ac:dyDescent="0.2">
      <c r="B49" s="136"/>
      <c r="D49" s="124"/>
      <c r="H49" s="53"/>
      <c r="I49" s="53"/>
      <c r="J49" s="53"/>
      <c r="K49" s="53"/>
      <c r="L49" s="53"/>
      <c r="M49" s="53"/>
      <c r="Q49" s="5"/>
      <c r="R49" s="5"/>
      <c r="S49" s="5"/>
      <c r="U49" s="5"/>
      <c r="V49" s="5"/>
      <c r="W49" s="5"/>
      <c r="X49" s="5"/>
      <c r="Y49" s="5"/>
      <c r="Z49" s="5"/>
    </row>
    <row r="50" spans="1:27" x14ac:dyDescent="0.2">
      <c r="H50" s="53"/>
      <c r="I50" s="53"/>
      <c r="J50" s="53"/>
      <c r="K50" s="53"/>
      <c r="L50" s="53"/>
      <c r="M50" s="53"/>
      <c r="N50" s="77"/>
      <c r="O50" s="77"/>
    </row>
    <row r="51" spans="1:27" x14ac:dyDescent="0.2">
      <c r="H51" s="53"/>
      <c r="I51" s="53"/>
      <c r="J51" s="53"/>
      <c r="K51" s="53"/>
      <c r="L51" s="53"/>
      <c r="M51" s="53"/>
      <c r="P51" s="53"/>
      <c r="Q51" s="78"/>
    </row>
    <row r="52" spans="1:27" x14ac:dyDescent="0.2">
      <c r="A52" s="7"/>
      <c r="B52" s="243"/>
      <c r="C52" s="7"/>
      <c r="D52" s="7"/>
      <c r="E52" s="244"/>
      <c r="F52" s="243"/>
      <c r="G52" s="7"/>
      <c r="H52" s="57"/>
      <c r="I52" s="57"/>
      <c r="J52" s="57"/>
      <c r="K52" s="57"/>
      <c r="L52" s="57"/>
      <c r="M52" s="57"/>
      <c r="N52" s="57"/>
      <c r="O52" s="57"/>
      <c r="P52" s="57"/>
      <c r="Q52" s="75"/>
      <c r="R52" s="75"/>
      <c r="S52" s="75"/>
      <c r="T52" s="75"/>
      <c r="U52" s="75"/>
      <c r="V52" s="75"/>
      <c r="W52" s="75"/>
      <c r="X52" s="75"/>
      <c r="Y52" s="75"/>
      <c r="Z52" s="75"/>
      <c r="AA52" s="75"/>
    </row>
    <row r="53" spans="1:27" ht="29.25" customHeight="1" x14ac:dyDescent="0.2">
      <c r="A53" s="749" t="s">
        <v>77</v>
      </c>
      <c r="B53" s="749"/>
      <c r="C53" s="764" t="s">
        <v>255</v>
      </c>
      <c r="D53" s="764"/>
      <c r="E53" s="764"/>
      <c r="F53" s="764"/>
      <c r="G53" s="764"/>
      <c r="H53" s="764"/>
      <c r="I53" s="764"/>
      <c r="J53" s="764"/>
      <c r="K53" s="764"/>
      <c r="L53" s="764"/>
      <c r="M53" s="764"/>
      <c r="N53" s="764"/>
      <c r="O53" s="764"/>
      <c r="P53" s="764"/>
      <c r="Q53" s="764"/>
      <c r="R53" s="764"/>
      <c r="S53" s="764"/>
      <c r="T53" s="764"/>
      <c r="U53" s="764"/>
      <c r="V53" s="764"/>
      <c r="W53" s="764"/>
      <c r="X53" s="764"/>
      <c r="Y53" s="764"/>
      <c r="Z53" s="764"/>
      <c r="AA53" s="764"/>
    </row>
    <row r="54" spans="1:27" x14ac:dyDescent="0.2">
      <c r="A54" s="749" t="s">
        <v>78</v>
      </c>
      <c r="B54" s="749"/>
      <c r="C54" s="749" t="s">
        <v>228</v>
      </c>
      <c r="D54" s="749"/>
      <c r="E54" s="749"/>
      <c r="F54" s="749"/>
      <c r="G54" s="749"/>
      <c r="H54" s="749"/>
      <c r="I54" s="749"/>
      <c r="J54" s="749"/>
      <c r="K54" s="749"/>
      <c r="L54" s="749"/>
      <c r="M54" s="749"/>
      <c r="N54" s="749"/>
      <c r="O54" s="749"/>
      <c r="P54" s="749"/>
      <c r="Q54" s="749"/>
      <c r="R54" s="749"/>
      <c r="S54" s="749"/>
      <c r="T54" s="749"/>
      <c r="U54" s="749"/>
      <c r="V54" s="749"/>
      <c r="W54" s="749"/>
      <c r="X54" s="749"/>
      <c r="Y54" s="749"/>
      <c r="Z54" s="749"/>
      <c r="AA54" s="198"/>
    </row>
    <row r="55" spans="1:27" ht="18" customHeight="1" x14ac:dyDescent="0.2">
      <c r="A55" s="749" t="s">
        <v>79</v>
      </c>
      <c r="B55" s="749"/>
      <c r="C55" s="773" t="s">
        <v>244</v>
      </c>
      <c r="D55" s="773"/>
      <c r="E55" s="773"/>
      <c r="F55" s="773"/>
      <c r="G55" s="773"/>
      <c r="H55" s="773"/>
      <c r="I55" s="773"/>
      <c r="J55" s="773"/>
      <c r="K55" s="773"/>
      <c r="L55" s="773"/>
      <c r="M55" s="773"/>
      <c r="N55" s="773"/>
      <c r="O55" s="773"/>
      <c r="P55" s="773"/>
      <c r="Q55" s="773"/>
      <c r="R55" s="773"/>
      <c r="S55" s="773"/>
      <c r="T55" s="773"/>
      <c r="U55" s="773"/>
      <c r="V55" s="773"/>
      <c r="W55" s="773"/>
      <c r="X55" s="773"/>
      <c r="Y55" s="773"/>
      <c r="Z55" s="773"/>
      <c r="AA55" s="773"/>
    </row>
    <row r="56" spans="1:27" x14ac:dyDescent="0.2">
      <c r="H56" s="53"/>
      <c r="I56" s="53"/>
      <c r="J56" s="53"/>
      <c r="K56" s="53"/>
      <c r="L56" s="53"/>
      <c r="M56" s="53"/>
    </row>
    <row r="57" spans="1:27" x14ac:dyDescent="0.2">
      <c r="H57" s="53"/>
      <c r="I57" s="53"/>
      <c r="J57" s="53"/>
      <c r="K57" s="53"/>
      <c r="L57" s="53"/>
      <c r="M57" s="53"/>
    </row>
    <row r="58" spans="1:27" x14ac:dyDescent="0.2">
      <c r="H58" s="53"/>
      <c r="I58" s="53"/>
      <c r="J58" s="53"/>
      <c r="K58" s="53"/>
      <c r="L58" s="53"/>
      <c r="M58" s="53"/>
    </row>
  </sheetData>
  <mergeCells count="25">
    <mergeCell ref="B24:G24"/>
    <mergeCell ref="C8:G8"/>
    <mergeCell ref="C23:G23"/>
    <mergeCell ref="E15:G15"/>
    <mergeCell ref="C9:G9"/>
    <mergeCell ref="C13:G13"/>
    <mergeCell ref="C14:G14"/>
    <mergeCell ref="C21:G21"/>
    <mergeCell ref="C22:G22"/>
    <mergeCell ref="B10:G10"/>
    <mergeCell ref="B12:G12"/>
    <mergeCell ref="B17:G17"/>
    <mergeCell ref="B18:G18"/>
    <mergeCell ref="B20:G20"/>
    <mergeCell ref="X3:Y3"/>
    <mergeCell ref="P3:Q3"/>
    <mergeCell ref="B4:G4"/>
    <mergeCell ref="B5:G5"/>
    <mergeCell ref="B7:G7"/>
    <mergeCell ref="A55:B55"/>
    <mergeCell ref="A53:B53"/>
    <mergeCell ref="A54:B54"/>
    <mergeCell ref="C54:Z54"/>
    <mergeCell ref="C55:AA55"/>
    <mergeCell ref="C53:AA53"/>
  </mergeCells>
  <pageMargins left="0.2" right="0.2" top="0.5" bottom="0.5" header="0.25" footer="0.25"/>
  <pageSetup scale="62" orientation="landscape" cellComments="asDisplayed" r:id="rId1"/>
  <headerFooter alignWithMargins="0">
    <oddHeader>&amp;L&amp;"Arial,Bold"&amp;20Term Life Insurance - Key Statistics&amp;R&amp;"Arial,Bold"&amp;14PRIMERICA, INC.&amp;"Arial,Regular"&amp;10
&amp;14Financial Supplement</oddHeader>
    <oddFooter>&amp;C&amp;P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heetViews>
  <sheetFormatPr defaultRowHeight="15" x14ac:dyDescent="0.25"/>
  <sheetData/>
  <pageMargins left="0.7" right="0.7" top="0.75" bottom="0.75" header="0.3" footer="0.3"/>
  <customProperties>
    <customPr name="LastTupleSet_COR_Mappings" r:id="rId1"/>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D60"/>
  <sheetViews>
    <sheetView zoomScaleNormal="100" zoomScaleSheetLayoutView="70" workbookViewId="0">
      <selection activeCell="D19" sqref="D19"/>
    </sheetView>
  </sheetViews>
  <sheetFormatPr defaultColWidth="9.140625" defaultRowHeight="14.25" x14ac:dyDescent="0.2"/>
  <cols>
    <col min="1" max="1" width="2.140625" style="5" customWidth="1"/>
    <col min="2" max="6" width="2.28515625" style="5" customWidth="1"/>
    <col min="7" max="7" width="51" style="77" customWidth="1"/>
    <col min="8" max="13" width="11.28515625" style="77" customWidth="1"/>
    <col min="14" max="14" width="0.85546875" style="77" customWidth="1"/>
    <col min="15" max="15" width="0.7109375" style="77" customWidth="1"/>
    <col min="16" max="16" width="10.7109375" style="5" customWidth="1"/>
    <col min="17" max="17" width="10.28515625" style="5" customWidth="1"/>
    <col min="18" max="19" width="0.85546875" style="77" customWidth="1"/>
    <col min="20" max="20" width="11.42578125" style="5" customWidth="1"/>
    <col min="21" max="21" width="12.85546875" style="5" customWidth="1"/>
    <col min="22" max="23" width="0.85546875" style="77" customWidth="1"/>
    <col min="24" max="24" width="10.7109375" style="5" customWidth="1"/>
    <col min="25" max="25" width="10" style="5" customWidth="1"/>
    <col min="26" max="26" width="1.140625" style="5" customWidth="1"/>
    <col min="27" max="27" width="10" style="5" customWidth="1"/>
    <col min="28" max="16384" width="9.140625" style="5"/>
  </cols>
  <sheetData>
    <row r="1" spans="1:27" s="43" customFormat="1" ht="15" thickBot="1" x14ac:dyDescent="0.25">
      <c r="A1" s="171"/>
      <c r="B1" s="172"/>
      <c r="C1" s="173"/>
      <c r="D1" s="42"/>
      <c r="E1" s="42"/>
      <c r="F1" s="42"/>
      <c r="G1" s="42"/>
      <c r="H1" s="42"/>
      <c r="I1" s="42"/>
      <c r="J1" s="42"/>
      <c r="K1" s="42"/>
      <c r="L1" s="42"/>
      <c r="M1" s="42"/>
      <c r="N1" s="42"/>
      <c r="O1" s="42"/>
      <c r="P1" s="42"/>
      <c r="Q1" s="42"/>
      <c r="R1" s="42"/>
      <c r="S1" s="42"/>
      <c r="T1" s="42"/>
      <c r="U1" s="42"/>
      <c r="V1" s="42"/>
      <c r="W1" s="42"/>
    </row>
    <row r="2" spans="1:27" s="43" customFormat="1" ht="8.25" customHeight="1" thickTop="1" x14ac:dyDescent="0.2">
      <c r="A2" s="37"/>
      <c r="B2" s="37"/>
      <c r="C2" s="38"/>
      <c r="D2" s="39"/>
      <c r="E2" s="39"/>
      <c r="F2" s="39"/>
      <c r="G2" s="39"/>
      <c r="H2" s="39"/>
      <c r="I2" s="39"/>
      <c r="J2" s="39"/>
      <c r="K2" s="39"/>
      <c r="L2" s="39"/>
      <c r="M2" s="39"/>
      <c r="N2" s="39"/>
      <c r="O2" s="39"/>
      <c r="P2" s="39"/>
      <c r="Q2" s="39"/>
      <c r="R2" s="39"/>
      <c r="S2" s="39"/>
      <c r="T2" s="39"/>
      <c r="U2" s="39"/>
      <c r="V2" s="39"/>
      <c r="W2" s="39"/>
      <c r="X2" s="40"/>
      <c r="Y2" s="40"/>
      <c r="Z2" s="40"/>
      <c r="AA2" s="40"/>
    </row>
    <row r="3" spans="1:27" s="43" customFormat="1" ht="15" x14ac:dyDescent="0.25">
      <c r="H3" s="137"/>
      <c r="I3" s="137"/>
      <c r="J3" s="137"/>
      <c r="K3" s="137"/>
      <c r="L3" s="137"/>
      <c r="M3" s="137"/>
      <c r="N3" s="174"/>
      <c r="P3" s="762" t="str">
        <f>+'5'!$N$3</f>
        <v>YOY Q2</v>
      </c>
      <c r="Q3" s="762"/>
      <c r="R3" s="219"/>
      <c r="S3" s="100"/>
      <c r="T3" s="245"/>
      <c r="U3" s="245"/>
      <c r="V3" s="174"/>
      <c r="X3" s="762" t="s">
        <v>110</v>
      </c>
      <c r="Y3" s="762"/>
    </row>
    <row r="4" spans="1:27" s="43" customFormat="1" ht="30" x14ac:dyDescent="0.25">
      <c r="A4" s="751" t="s">
        <v>5</v>
      </c>
      <c r="B4" s="751"/>
      <c r="C4" s="751"/>
      <c r="D4" s="751"/>
      <c r="E4" s="751"/>
      <c r="F4" s="751"/>
      <c r="G4" s="751"/>
      <c r="H4" s="45" t="s">
        <v>272</v>
      </c>
      <c r="I4" s="44" t="s">
        <v>273</v>
      </c>
      <c r="J4" s="44" t="s">
        <v>274</v>
      </c>
      <c r="K4" s="44" t="s">
        <v>275</v>
      </c>
      <c r="L4" s="45" t="s">
        <v>356</v>
      </c>
      <c r="M4" s="44" t="s">
        <v>357</v>
      </c>
      <c r="N4" s="141"/>
      <c r="P4" s="44" t="s">
        <v>112</v>
      </c>
      <c r="Q4" s="44" t="s">
        <v>113</v>
      </c>
      <c r="R4" s="219"/>
      <c r="S4" s="100"/>
      <c r="T4" s="44" t="str">
        <f>'5'!$R$4</f>
        <v>YTD 
2021</v>
      </c>
      <c r="U4" s="44" t="str">
        <f>'5'!$S$4</f>
        <v>YTD 
2022</v>
      </c>
      <c r="V4" s="141"/>
      <c r="X4" s="44" t="s">
        <v>112</v>
      </c>
      <c r="Y4" s="44" t="s">
        <v>113</v>
      </c>
    </row>
    <row r="5" spans="1:27" s="43" customFormat="1" ht="21" customHeight="1" x14ac:dyDescent="0.25">
      <c r="A5" s="754" t="s">
        <v>208</v>
      </c>
      <c r="B5" s="767"/>
      <c r="C5" s="767"/>
      <c r="D5" s="767"/>
      <c r="E5" s="767"/>
      <c r="F5" s="767"/>
      <c r="G5" s="767"/>
      <c r="H5" s="46"/>
      <c r="L5" s="46"/>
      <c r="O5" s="46"/>
      <c r="R5" s="219"/>
      <c r="V5" s="141"/>
    </row>
    <row r="6" spans="1:27" ht="15" x14ac:dyDescent="0.25">
      <c r="A6" s="77"/>
      <c r="B6" s="765" t="s">
        <v>23</v>
      </c>
      <c r="C6" s="765"/>
      <c r="D6" s="765"/>
      <c r="E6" s="765"/>
      <c r="F6" s="765"/>
      <c r="G6" s="765"/>
      <c r="H6" s="48"/>
      <c r="I6" s="47"/>
      <c r="J6" s="47"/>
      <c r="K6" s="47"/>
      <c r="L6" s="48"/>
      <c r="M6" s="47"/>
      <c r="N6" s="141"/>
      <c r="O6" s="43"/>
      <c r="P6" s="203"/>
      <c r="Q6" s="203"/>
      <c r="R6" s="219"/>
      <c r="S6" s="100"/>
      <c r="T6" s="47"/>
      <c r="U6" s="47"/>
      <c r="V6" s="141"/>
      <c r="W6" s="43"/>
      <c r="X6" s="203"/>
      <c r="Y6" s="203"/>
      <c r="Z6" s="77"/>
    </row>
    <row r="7" spans="1:27" x14ac:dyDescent="0.2">
      <c r="A7" s="77"/>
      <c r="B7" s="769" t="s">
        <v>55</v>
      </c>
      <c r="C7" s="769"/>
      <c r="D7" s="769"/>
      <c r="E7" s="769"/>
      <c r="F7" s="769"/>
      <c r="G7" s="769"/>
      <c r="H7" s="55"/>
      <c r="I7" s="53"/>
      <c r="J7" s="53"/>
      <c r="K7" s="53"/>
      <c r="L7" s="55"/>
      <c r="M7" s="53"/>
      <c r="N7" s="95"/>
      <c r="P7" s="53"/>
      <c r="Q7" s="125"/>
      <c r="R7" s="219"/>
      <c r="S7" s="100"/>
      <c r="T7" s="53"/>
      <c r="U7" s="53"/>
      <c r="V7" s="95"/>
      <c r="X7" s="53"/>
      <c r="Y7" s="125"/>
      <c r="Z7" s="77"/>
    </row>
    <row r="8" spans="1:27" x14ac:dyDescent="0.2">
      <c r="A8" s="77"/>
      <c r="B8" s="766" t="s">
        <v>14</v>
      </c>
      <c r="C8" s="766"/>
      <c r="D8" s="766"/>
      <c r="E8" s="766"/>
      <c r="F8" s="766"/>
      <c r="G8" s="766"/>
      <c r="H8" s="386">
        <v>98112.355190000017</v>
      </c>
      <c r="I8" s="385">
        <v>104715.55764</v>
      </c>
      <c r="J8" s="385">
        <v>95229.430859999979</v>
      </c>
      <c r="K8" s="385">
        <v>103450.98593000001</v>
      </c>
      <c r="L8" s="386">
        <v>103241.73217</v>
      </c>
      <c r="M8" s="385">
        <v>88700.610660000006</v>
      </c>
      <c r="N8" s="246"/>
      <c r="O8" s="247"/>
      <c r="P8" s="385">
        <v>-16014.946979999993</v>
      </c>
      <c r="Q8" s="101">
        <v>-0.15293760870813039</v>
      </c>
      <c r="R8" s="219"/>
      <c r="S8" s="104"/>
      <c r="T8" s="385">
        <v>202827.91283000002</v>
      </c>
      <c r="U8" s="385">
        <v>191942.34283000001</v>
      </c>
      <c r="V8" s="246"/>
      <c r="W8" s="247"/>
      <c r="X8" s="385">
        <v>-10885.570000000007</v>
      </c>
      <c r="Y8" s="101">
        <v>-5.3668993819029905E-2</v>
      </c>
      <c r="Z8" s="100"/>
    </row>
    <row r="9" spans="1:27" x14ac:dyDescent="0.2">
      <c r="A9" s="77"/>
      <c r="B9" s="766" t="s">
        <v>15</v>
      </c>
      <c r="C9" s="766"/>
      <c r="D9" s="766"/>
      <c r="E9" s="766"/>
      <c r="F9" s="766"/>
      <c r="G9" s="766"/>
      <c r="H9" s="383">
        <v>101240.89393000001</v>
      </c>
      <c r="I9" s="382">
        <v>108490.05435999999</v>
      </c>
      <c r="J9" s="382">
        <v>113557.52078000001</v>
      </c>
      <c r="K9" s="382">
        <v>118014.80227</v>
      </c>
      <c r="L9" s="383">
        <v>113111.90150000001</v>
      </c>
      <c r="M9" s="382">
        <v>108100.91395</v>
      </c>
      <c r="N9" s="153"/>
      <c r="O9" s="100"/>
      <c r="P9" s="382">
        <v>-389.1404099999927</v>
      </c>
      <c r="Q9" s="101">
        <v>-3.5868763482108435E-3</v>
      </c>
      <c r="R9" s="219"/>
      <c r="S9" s="97"/>
      <c r="T9" s="382">
        <v>209730.94829</v>
      </c>
      <c r="U9" s="382">
        <v>221212.81544999999</v>
      </c>
      <c r="V9" s="153"/>
      <c r="W9" s="100"/>
      <c r="X9" s="382">
        <v>11481.867159999994</v>
      </c>
      <c r="Y9" s="101">
        <v>5.4745698017460646E-2</v>
      </c>
      <c r="Z9" s="100"/>
    </row>
    <row r="10" spans="1:27" x14ac:dyDescent="0.2">
      <c r="A10" s="77"/>
      <c r="B10" s="766" t="s">
        <v>16</v>
      </c>
      <c r="C10" s="766"/>
      <c r="D10" s="766"/>
      <c r="E10" s="766"/>
      <c r="F10" s="766"/>
      <c r="G10" s="766"/>
      <c r="H10" s="383">
        <v>21120.265149999999</v>
      </c>
      <c r="I10" s="382">
        <v>21848.207870000002</v>
      </c>
      <c r="J10" s="382">
        <v>21455.989699999998</v>
      </c>
      <c r="K10" s="382">
        <v>22514.207249999999</v>
      </c>
      <c r="L10" s="383">
        <v>21541.311260000002</v>
      </c>
      <c r="M10" s="382">
        <v>22592.421899999998</v>
      </c>
      <c r="N10" s="153"/>
      <c r="O10" s="100"/>
      <c r="P10" s="382">
        <v>744.21402999999555</v>
      </c>
      <c r="Q10" s="101">
        <v>3.4062932503580008E-2</v>
      </c>
      <c r="R10" s="219"/>
      <c r="S10" s="97"/>
      <c r="T10" s="382">
        <v>42968.473020000005</v>
      </c>
      <c r="U10" s="382">
        <v>44133.733160000003</v>
      </c>
      <c r="V10" s="153"/>
      <c r="W10" s="100"/>
      <c r="X10" s="382">
        <v>1165.2601399999985</v>
      </c>
      <c r="Y10" s="101">
        <v>2.7118956250961473E-2</v>
      </c>
      <c r="Z10" s="100"/>
    </row>
    <row r="11" spans="1:27" x14ac:dyDescent="0.2">
      <c r="A11" s="77"/>
      <c r="B11" s="769" t="s">
        <v>70</v>
      </c>
      <c r="C11" s="769"/>
      <c r="D11" s="769"/>
      <c r="E11" s="769"/>
      <c r="F11" s="769"/>
      <c r="G11" s="769"/>
      <c r="H11" s="383">
        <v>2948.9427299999998</v>
      </c>
      <c r="I11" s="382">
        <v>2958.0316899999998</v>
      </c>
      <c r="J11" s="382">
        <v>3094.38096</v>
      </c>
      <c r="K11" s="382">
        <v>3095.96985</v>
      </c>
      <c r="L11" s="383">
        <v>3143.7831299999998</v>
      </c>
      <c r="M11" s="382">
        <v>3021.9341400000003</v>
      </c>
      <c r="N11" s="153"/>
      <c r="O11" s="100"/>
      <c r="P11" s="382">
        <v>63.902450000000499</v>
      </c>
      <c r="Q11" s="101">
        <v>2.1603030899239793E-2</v>
      </c>
      <c r="R11" s="219"/>
      <c r="S11" s="97"/>
      <c r="T11" s="382">
        <v>5906.9744199999996</v>
      </c>
      <c r="U11" s="382">
        <v>6165.7172700000001</v>
      </c>
      <c r="V11" s="153"/>
      <c r="W11" s="100"/>
      <c r="X11" s="382">
        <v>258.74285000000054</v>
      </c>
      <c r="Y11" s="101">
        <v>4.380294066010202E-2</v>
      </c>
      <c r="Z11" s="100"/>
    </row>
    <row r="12" spans="1:27" x14ac:dyDescent="0.2">
      <c r="A12" s="77"/>
      <c r="B12" s="774" t="s">
        <v>204</v>
      </c>
      <c r="C12" s="774"/>
      <c r="D12" s="774"/>
      <c r="E12" s="774"/>
      <c r="F12" s="774"/>
      <c r="G12" s="774"/>
      <c r="H12" s="406">
        <v>223422.45700000002</v>
      </c>
      <c r="I12" s="405">
        <v>238011.85156000001</v>
      </c>
      <c r="J12" s="405">
        <v>233337.3223</v>
      </c>
      <c r="K12" s="405">
        <v>247075.96530000001</v>
      </c>
      <c r="L12" s="406">
        <v>241038.72805999999</v>
      </c>
      <c r="M12" s="405">
        <v>222415.88065000001</v>
      </c>
      <c r="N12" s="153"/>
      <c r="O12" s="100"/>
      <c r="P12" s="405">
        <v>-15595.970910000004</v>
      </c>
      <c r="Q12" s="157">
        <v>-6.5526026572960139E-2</v>
      </c>
      <c r="R12" s="219"/>
      <c r="S12" s="97"/>
      <c r="T12" s="405">
        <v>461434.30856000003</v>
      </c>
      <c r="U12" s="405">
        <v>463454.60871</v>
      </c>
      <c r="V12" s="153"/>
      <c r="W12" s="100"/>
      <c r="X12" s="405">
        <v>2020.3001499999664</v>
      </c>
      <c r="Y12" s="157">
        <v>4.3783050209351042E-3</v>
      </c>
      <c r="Z12" s="100"/>
    </row>
    <row r="13" spans="1:27" x14ac:dyDescent="0.2">
      <c r="A13" s="77"/>
      <c r="B13" s="248"/>
      <c r="C13" s="248"/>
      <c r="D13" s="248"/>
      <c r="E13" s="248"/>
      <c r="F13" s="248"/>
      <c r="G13" s="295"/>
      <c r="H13" s="383"/>
      <c r="I13" s="382"/>
      <c r="J13" s="382"/>
      <c r="K13" s="382"/>
      <c r="L13" s="383"/>
      <c r="M13" s="382"/>
      <c r="N13" s="213"/>
      <c r="O13" s="100"/>
      <c r="P13" s="97"/>
      <c r="Q13" s="101"/>
      <c r="R13" s="219"/>
      <c r="S13" s="97"/>
      <c r="T13" s="382"/>
      <c r="U13" s="382"/>
      <c r="V13" s="213"/>
      <c r="W13" s="100"/>
      <c r="X13" s="382"/>
      <c r="Y13" s="101"/>
      <c r="Z13" s="100"/>
    </row>
    <row r="14" spans="1:27" ht="15" x14ac:dyDescent="0.25">
      <c r="A14" s="77"/>
      <c r="B14" s="765" t="s">
        <v>28</v>
      </c>
      <c r="C14" s="765"/>
      <c r="D14" s="765"/>
      <c r="E14" s="765"/>
      <c r="F14" s="765"/>
      <c r="G14" s="765"/>
      <c r="H14" s="383"/>
      <c r="I14" s="382"/>
      <c r="J14" s="382"/>
      <c r="K14" s="382"/>
      <c r="L14" s="383"/>
      <c r="M14" s="382"/>
      <c r="N14" s="153"/>
      <c r="O14" s="100"/>
      <c r="P14" s="97"/>
      <c r="Q14" s="101"/>
      <c r="R14" s="219"/>
      <c r="S14" s="97"/>
      <c r="T14" s="382"/>
      <c r="U14" s="382"/>
      <c r="V14" s="153"/>
      <c r="W14" s="100"/>
      <c r="X14" s="382"/>
      <c r="Y14" s="101"/>
      <c r="Z14" s="100"/>
    </row>
    <row r="15" spans="1:27" ht="15" x14ac:dyDescent="0.25">
      <c r="A15" s="77"/>
      <c r="B15" s="769" t="s">
        <v>133</v>
      </c>
      <c r="C15" s="769"/>
      <c r="D15" s="769"/>
      <c r="E15" s="769"/>
      <c r="F15" s="769"/>
      <c r="G15" s="769"/>
      <c r="H15" s="383">
        <v>3274.90542</v>
      </c>
      <c r="I15" s="382">
        <v>1786.1795500000001</v>
      </c>
      <c r="J15" s="382">
        <v>2579.5955899999999</v>
      </c>
      <c r="K15" s="382">
        <v>1027.17246</v>
      </c>
      <c r="L15" s="383">
        <v>3924.8183100000001</v>
      </c>
      <c r="M15" s="382">
        <v>5463.1312800000005</v>
      </c>
      <c r="N15" s="214"/>
      <c r="O15" s="100"/>
      <c r="P15" s="382">
        <v>3676.9517300000007</v>
      </c>
      <c r="Q15" s="101" t="s">
        <v>72</v>
      </c>
      <c r="R15" s="219"/>
      <c r="S15" s="97"/>
      <c r="T15" s="382">
        <v>5061.0849699999999</v>
      </c>
      <c r="U15" s="382">
        <v>9387.9495900000002</v>
      </c>
      <c r="V15" s="214"/>
      <c r="W15" s="100"/>
      <c r="X15" s="382">
        <v>4326.8646200000003</v>
      </c>
      <c r="Y15" s="101">
        <v>0.85492827044948827</v>
      </c>
      <c r="Z15" s="100"/>
    </row>
    <row r="16" spans="1:27" x14ac:dyDescent="0.2">
      <c r="A16" s="77"/>
      <c r="B16" s="769" t="s">
        <v>30</v>
      </c>
      <c r="C16" s="769"/>
      <c r="D16" s="769"/>
      <c r="E16" s="769"/>
      <c r="F16" s="769"/>
      <c r="G16" s="769"/>
      <c r="H16" s="383">
        <v>3571.8677299999999</v>
      </c>
      <c r="I16" s="382">
        <v>3746.7637</v>
      </c>
      <c r="J16" s="382">
        <v>3746.8473199999999</v>
      </c>
      <c r="K16" s="382">
        <v>3838.7600899999998</v>
      </c>
      <c r="L16" s="383">
        <v>3646.1316400000001</v>
      </c>
      <c r="M16" s="382">
        <v>3449.5526</v>
      </c>
      <c r="N16" s="153"/>
      <c r="O16" s="100"/>
      <c r="P16" s="382">
        <v>-297.21109999999999</v>
      </c>
      <c r="Q16" s="101">
        <v>-7.9324751651672076E-2</v>
      </c>
      <c r="R16" s="219"/>
      <c r="S16" s="97"/>
      <c r="T16" s="382">
        <v>7318.6314299999995</v>
      </c>
      <c r="U16" s="382">
        <v>7095.6842400000005</v>
      </c>
      <c r="V16" s="153"/>
      <c r="W16" s="100"/>
      <c r="X16" s="382">
        <v>-222.94718999999895</v>
      </c>
      <c r="Y16" s="101">
        <v>-3.0462961843673409E-2</v>
      </c>
      <c r="Z16" s="100"/>
    </row>
    <row r="17" spans="1:30" x14ac:dyDescent="0.2">
      <c r="A17" s="77"/>
      <c r="B17" s="769" t="s">
        <v>56</v>
      </c>
      <c r="C17" s="769"/>
      <c r="D17" s="769"/>
      <c r="E17" s="769"/>
      <c r="F17" s="769"/>
      <c r="G17" s="769"/>
      <c r="H17" s="383"/>
      <c r="I17" s="382"/>
      <c r="J17" s="382"/>
      <c r="K17" s="382"/>
      <c r="L17" s="383"/>
      <c r="M17" s="382"/>
      <c r="N17" s="153"/>
      <c r="O17" s="100"/>
      <c r="P17" s="382"/>
      <c r="Q17" s="101"/>
      <c r="R17" s="219"/>
      <c r="S17" s="97"/>
      <c r="T17" s="382"/>
      <c r="U17" s="382"/>
      <c r="V17" s="153"/>
      <c r="W17" s="100"/>
      <c r="X17" s="382"/>
      <c r="Y17" s="101"/>
      <c r="Z17" s="100"/>
    </row>
    <row r="18" spans="1:30" x14ac:dyDescent="0.2">
      <c r="A18" s="77"/>
      <c r="B18" s="766" t="s">
        <v>14</v>
      </c>
      <c r="C18" s="766"/>
      <c r="D18" s="766"/>
      <c r="E18" s="766"/>
      <c r="F18" s="766"/>
      <c r="G18" s="766"/>
      <c r="H18" s="383">
        <v>68594.411089999994</v>
      </c>
      <c r="I18" s="382">
        <v>73629.175600000002</v>
      </c>
      <c r="J18" s="382">
        <v>67745.421690000017</v>
      </c>
      <c r="K18" s="382">
        <v>77390.283980000007</v>
      </c>
      <c r="L18" s="383">
        <v>74605.854410000014</v>
      </c>
      <c r="M18" s="382">
        <v>63403.006990000002</v>
      </c>
      <c r="N18" s="153"/>
      <c r="O18" s="100"/>
      <c r="P18" s="382">
        <v>-10226.168610000001</v>
      </c>
      <c r="Q18" s="101">
        <v>-0.13888745224522112</v>
      </c>
      <c r="R18" s="219"/>
      <c r="S18" s="97"/>
      <c r="T18" s="382">
        <v>142223.58669</v>
      </c>
      <c r="U18" s="382">
        <v>138008.86140000002</v>
      </c>
      <c r="V18" s="153"/>
      <c r="W18" s="100"/>
      <c r="X18" s="382">
        <v>-4214.725289999973</v>
      </c>
      <c r="Y18" s="101">
        <v>-2.9634502884438352E-2</v>
      </c>
      <c r="Z18" s="100"/>
    </row>
    <row r="19" spans="1:30" x14ac:dyDescent="0.2">
      <c r="A19" s="77"/>
      <c r="B19" s="766" t="s">
        <v>15</v>
      </c>
      <c r="C19" s="766"/>
      <c r="D19" s="766"/>
      <c r="E19" s="766"/>
      <c r="F19" s="766"/>
      <c r="G19" s="766"/>
      <c r="H19" s="383">
        <v>46866.082830000014</v>
      </c>
      <c r="I19" s="382">
        <v>50488.480299999996</v>
      </c>
      <c r="J19" s="382">
        <v>53232.62139</v>
      </c>
      <c r="K19" s="382">
        <v>55614.222409999995</v>
      </c>
      <c r="L19" s="383">
        <v>53366.4804</v>
      </c>
      <c r="M19" s="382">
        <v>50875.604510000012</v>
      </c>
      <c r="N19" s="153"/>
      <c r="O19" s="100"/>
      <c r="P19" s="382">
        <v>387.12421000001632</v>
      </c>
      <c r="Q19" s="101">
        <v>7.6675750131464417E-3</v>
      </c>
      <c r="R19" s="219"/>
      <c r="S19" s="97"/>
      <c r="T19" s="382">
        <v>97354.56313000001</v>
      </c>
      <c r="U19" s="382">
        <v>104242.08491000001</v>
      </c>
      <c r="V19" s="153"/>
      <c r="W19" s="100"/>
      <c r="X19" s="382">
        <v>6887.5217799999955</v>
      </c>
      <c r="Y19" s="101">
        <v>7.0746779180785938E-2</v>
      </c>
      <c r="Z19" s="100"/>
    </row>
    <row r="20" spans="1:30" x14ac:dyDescent="0.2">
      <c r="A20" s="77"/>
      <c r="B20" s="769" t="s">
        <v>33</v>
      </c>
      <c r="C20" s="769"/>
      <c r="D20" s="769"/>
      <c r="E20" s="769"/>
      <c r="F20" s="769"/>
      <c r="G20" s="769"/>
      <c r="H20" s="383">
        <v>37752.34831000003</v>
      </c>
      <c r="I20" s="382">
        <v>37207.175320000002</v>
      </c>
      <c r="J20" s="382">
        <v>36663.919780000004</v>
      </c>
      <c r="K20" s="382">
        <v>38506.629119999961</v>
      </c>
      <c r="L20" s="383">
        <v>40935.715850000001</v>
      </c>
      <c r="M20" s="382">
        <v>40249.149909999986</v>
      </c>
      <c r="N20" s="153"/>
      <c r="O20" s="100"/>
      <c r="P20" s="382">
        <v>3041.9745899999834</v>
      </c>
      <c r="Q20" s="101">
        <v>8.1757740646461505E-2</v>
      </c>
      <c r="R20" s="219"/>
      <c r="S20" s="97"/>
      <c r="T20" s="382">
        <v>74959.52363000004</v>
      </c>
      <c r="U20" s="382">
        <v>81184.865759999986</v>
      </c>
      <c r="V20" s="153"/>
      <c r="W20" s="100"/>
      <c r="X20" s="382">
        <v>6225.3421299999463</v>
      </c>
      <c r="Y20" s="101">
        <v>8.3049382233646718E-2</v>
      </c>
      <c r="Z20" s="100"/>
    </row>
    <row r="21" spans="1:30" x14ac:dyDescent="0.2">
      <c r="A21" s="77"/>
      <c r="B21" s="774" t="s">
        <v>205</v>
      </c>
      <c r="C21" s="774"/>
      <c r="D21" s="774"/>
      <c r="E21" s="774"/>
      <c r="F21" s="774"/>
      <c r="G21" s="774"/>
      <c r="H21" s="406">
        <v>160059.61538000003</v>
      </c>
      <c r="I21" s="405">
        <v>166857.77447</v>
      </c>
      <c r="J21" s="405">
        <v>163968.40577000001</v>
      </c>
      <c r="K21" s="405">
        <v>176377.06805999996</v>
      </c>
      <c r="L21" s="406">
        <v>176479.00061000002</v>
      </c>
      <c r="M21" s="405">
        <v>163440.44529</v>
      </c>
      <c r="N21" s="153"/>
      <c r="O21" s="100"/>
      <c r="P21" s="405">
        <v>-3417.3291800000006</v>
      </c>
      <c r="Q21" s="157">
        <v>-2.048049118990506E-2</v>
      </c>
      <c r="R21" s="219"/>
      <c r="S21" s="97"/>
      <c r="T21" s="405">
        <v>326917.38985000004</v>
      </c>
      <c r="U21" s="405">
        <v>339919.44590000005</v>
      </c>
      <c r="V21" s="153"/>
      <c r="W21" s="100"/>
      <c r="X21" s="405">
        <v>13002.056050000014</v>
      </c>
      <c r="Y21" s="157">
        <v>3.9771686834908858E-2</v>
      </c>
      <c r="Z21" s="100"/>
    </row>
    <row r="22" spans="1:30" ht="15" thickBot="1" x14ac:dyDescent="0.25">
      <c r="A22" s="77"/>
      <c r="B22" s="774" t="s">
        <v>74</v>
      </c>
      <c r="C22" s="774"/>
      <c r="D22" s="774"/>
      <c r="E22" s="774"/>
      <c r="F22" s="774"/>
      <c r="G22" s="774"/>
      <c r="H22" s="410">
        <v>63362.841619999992</v>
      </c>
      <c r="I22" s="409">
        <v>71154.077090000006</v>
      </c>
      <c r="J22" s="409">
        <v>69368.916529999988</v>
      </c>
      <c r="K22" s="409">
        <v>70698.897240000049</v>
      </c>
      <c r="L22" s="410">
        <v>64559.727449999977</v>
      </c>
      <c r="M22" s="409">
        <v>58975.435360000003</v>
      </c>
      <c r="N22" s="168"/>
      <c r="O22" s="247"/>
      <c r="P22" s="409">
        <v>-12178.641730000003</v>
      </c>
      <c r="Q22" s="108">
        <v>-0.17115873366744278</v>
      </c>
      <c r="R22" s="219"/>
      <c r="S22" s="104"/>
      <c r="T22" s="409">
        <v>134516.91871</v>
      </c>
      <c r="U22" s="409">
        <v>123535.16280999998</v>
      </c>
      <c r="V22" s="168"/>
      <c r="W22" s="247"/>
      <c r="X22" s="409">
        <v>-10981.755900000018</v>
      </c>
      <c r="Y22" s="108">
        <v>-8.1638473474665116E-2</v>
      </c>
      <c r="Z22" s="100"/>
    </row>
    <row r="23" spans="1:30" ht="15" thickTop="1" x14ac:dyDescent="0.2">
      <c r="A23" s="77"/>
      <c r="B23" s="77"/>
      <c r="C23" s="77"/>
      <c r="D23" s="77"/>
      <c r="E23" s="77"/>
      <c r="F23" s="124"/>
      <c r="H23" s="105"/>
      <c r="I23" s="104"/>
      <c r="J23" s="104"/>
      <c r="K23" s="104"/>
      <c r="L23" s="105"/>
      <c r="M23" s="104"/>
      <c r="N23" s="168"/>
      <c r="O23" s="247"/>
      <c r="P23" s="104"/>
      <c r="Q23" s="101"/>
      <c r="R23" s="219"/>
      <c r="S23" s="249"/>
      <c r="T23" s="104"/>
      <c r="U23" s="104"/>
      <c r="V23" s="168"/>
      <c r="W23" s="247"/>
      <c r="X23" s="104"/>
      <c r="Y23" s="101"/>
      <c r="Z23" s="100"/>
    </row>
    <row r="24" spans="1:30" s="43" customFormat="1" ht="15" x14ac:dyDescent="0.25">
      <c r="A24" s="754" t="s">
        <v>6</v>
      </c>
      <c r="B24" s="767"/>
      <c r="C24" s="767"/>
      <c r="D24" s="767"/>
      <c r="E24" s="767"/>
      <c r="F24" s="767"/>
      <c r="G24" s="767"/>
      <c r="H24" s="191"/>
      <c r="I24" s="190"/>
      <c r="J24" s="190"/>
      <c r="K24" s="190"/>
      <c r="L24" s="191"/>
      <c r="M24" s="190"/>
      <c r="N24" s="99"/>
      <c r="O24" s="100"/>
      <c r="P24" s="190"/>
      <c r="Q24" s="193"/>
      <c r="R24" s="219"/>
      <c r="S24" s="100"/>
      <c r="T24" s="190"/>
      <c r="U24" s="190"/>
      <c r="V24" s="99"/>
      <c r="W24" s="100"/>
      <c r="X24" s="190"/>
      <c r="Y24" s="193"/>
      <c r="Z24" s="100"/>
    </row>
    <row r="25" spans="1:30" x14ac:dyDescent="0.2">
      <c r="A25" s="77"/>
      <c r="B25" s="77"/>
      <c r="C25" s="77"/>
      <c r="D25" s="77"/>
      <c r="E25" s="77"/>
      <c r="F25" s="77"/>
      <c r="H25" s="98"/>
      <c r="I25" s="97"/>
      <c r="J25" s="97"/>
      <c r="K25" s="97"/>
      <c r="L25" s="98"/>
      <c r="M25" s="97"/>
      <c r="N25" s="99"/>
      <c r="O25" s="100"/>
      <c r="P25" s="97"/>
      <c r="Q25" s="189"/>
      <c r="R25" s="219"/>
      <c r="S25" s="100"/>
      <c r="T25" s="97"/>
      <c r="U25" s="97"/>
      <c r="V25" s="99"/>
      <c r="W25" s="100"/>
      <c r="X25" s="97"/>
      <c r="Y25" s="189"/>
      <c r="Z25" s="100"/>
    </row>
    <row r="26" spans="1:30" x14ac:dyDescent="0.2">
      <c r="A26" s="77"/>
      <c r="B26" s="758" t="s">
        <v>178</v>
      </c>
      <c r="C26" s="758"/>
      <c r="D26" s="758"/>
      <c r="E26" s="758"/>
      <c r="F26" s="758"/>
      <c r="G26" s="758"/>
      <c r="H26" s="386">
        <v>6963.8293600000006</v>
      </c>
      <c r="I26" s="385">
        <v>7534.5497799999994</v>
      </c>
      <c r="J26" s="385">
        <v>7891.1594000000005</v>
      </c>
      <c r="K26" s="385">
        <v>8482.4560199999996</v>
      </c>
      <c r="L26" s="386">
        <v>8037.1055899999992</v>
      </c>
      <c r="M26" s="385">
        <v>7917.2770300000011</v>
      </c>
      <c r="N26" s="167"/>
      <c r="O26" s="247"/>
      <c r="P26" s="385">
        <v>382.72725000000173</v>
      </c>
      <c r="Q26" s="101">
        <v>5.0796299868630206E-2</v>
      </c>
      <c r="R26" s="219"/>
      <c r="S26" s="100"/>
      <c r="T26" s="385">
        <v>14498.379140000001</v>
      </c>
      <c r="U26" s="385">
        <v>15954.38262</v>
      </c>
      <c r="V26" s="167"/>
      <c r="W26" s="247"/>
      <c r="X26" s="385">
        <v>1456.0034799999994</v>
      </c>
      <c r="Y26" s="184">
        <v>0.10042525898519158</v>
      </c>
      <c r="Z26" s="100"/>
    </row>
    <row r="27" spans="1:30" x14ac:dyDescent="0.2">
      <c r="A27" s="77"/>
      <c r="B27" s="758" t="s">
        <v>193</v>
      </c>
      <c r="C27" s="758"/>
      <c r="D27" s="758"/>
      <c r="E27" s="758"/>
      <c r="F27" s="758"/>
      <c r="G27" s="758"/>
      <c r="H27" s="383">
        <v>10451.31033</v>
      </c>
      <c r="I27" s="382">
        <v>10020.631730000001</v>
      </c>
      <c r="J27" s="382">
        <v>9127.7533100000019</v>
      </c>
      <c r="K27" s="382">
        <v>9852.2787900000003</v>
      </c>
      <c r="L27" s="383">
        <v>10947.530380000002</v>
      </c>
      <c r="M27" s="382">
        <v>9974.0653899999998</v>
      </c>
      <c r="N27" s="99"/>
      <c r="O27" s="100"/>
      <c r="P27" s="382">
        <v>-46.566340000001219</v>
      </c>
      <c r="Q27" s="101">
        <v>-4.6470463394627931E-3</v>
      </c>
      <c r="R27" s="219"/>
      <c r="S27" s="100"/>
      <c r="T27" s="382">
        <v>20471.942060000001</v>
      </c>
      <c r="U27" s="382">
        <v>20921.59577</v>
      </c>
      <c r="V27" s="99"/>
      <c r="W27" s="100"/>
      <c r="X27" s="382">
        <v>449.65370999999868</v>
      </c>
      <c r="Y27" s="189">
        <v>2.1964389537745627E-2</v>
      </c>
      <c r="Z27" s="100"/>
    </row>
    <row r="28" spans="1:30" x14ac:dyDescent="0.2">
      <c r="A28" s="77"/>
      <c r="B28" s="758" t="s">
        <v>33</v>
      </c>
      <c r="C28" s="758"/>
      <c r="D28" s="758"/>
      <c r="E28" s="758"/>
      <c r="F28" s="758"/>
      <c r="G28" s="758"/>
      <c r="H28" s="408">
        <v>20337.20862000003</v>
      </c>
      <c r="I28" s="407">
        <v>19651.99381</v>
      </c>
      <c r="J28" s="407">
        <v>19645.007070000003</v>
      </c>
      <c r="K28" s="407">
        <v>20171.89430999996</v>
      </c>
      <c r="L28" s="408">
        <v>21951.079879999998</v>
      </c>
      <c r="M28" s="407">
        <v>22357.807489999985</v>
      </c>
      <c r="N28" s="99"/>
      <c r="O28" s="100"/>
      <c r="P28" s="382">
        <v>2705.8136799999847</v>
      </c>
      <c r="Q28" s="101">
        <v>0.13768647121306948</v>
      </c>
      <c r="R28" s="219"/>
      <c r="S28" s="100"/>
      <c r="T28" s="382">
        <v>39989.202430000034</v>
      </c>
      <c r="U28" s="382">
        <v>44308.887369999982</v>
      </c>
      <c r="V28" s="99"/>
      <c r="W28" s="100"/>
      <c r="X28" s="382">
        <v>4319.6849399999483</v>
      </c>
      <c r="Y28" s="189">
        <v>0.10802128268403038</v>
      </c>
      <c r="Z28" s="100"/>
    </row>
    <row r="29" spans="1:30" x14ac:dyDescent="0.2">
      <c r="A29" s="77"/>
      <c r="B29" s="774" t="s">
        <v>179</v>
      </c>
      <c r="C29" s="774"/>
      <c r="D29" s="774"/>
      <c r="E29" s="774"/>
      <c r="F29" s="774"/>
      <c r="G29" s="774"/>
      <c r="H29" s="451">
        <v>37752.34831000003</v>
      </c>
      <c r="I29" s="452">
        <v>37207.175320000002</v>
      </c>
      <c r="J29" s="452">
        <v>36663.919780000011</v>
      </c>
      <c r="K29" s="452">
        <v>38506.629119999961</v>
      </c>
      <c r="L29" s="451">
        <v>40935.715850000001</v>
      </c>
      <c r="M29" s="452">
        <v>40249.149909999986</v>
      </c>
      <c r="N29" s="168"/>
      <c r="O29" s="247"/>
      <c r="P29" s="452">
        <v>3041.9745899999834</v>
      </c>
      <c r="Q29" s="106">
        <v>8.1757740646461505E-2</v>
      </c>
      <c r="R29" s="219"/>
      <c r="S29" s="104"/>
      <c r="T29" s="452">
        <v>74959.52363000004</v>
      </c>
      <c r="U29" s="452">
        <v>81184.865759999986</v>
      </c>
      <c r="V29" s="168"/>
      <c r="W29" s="247"/>
      <c r="X29" s="452">
        <v>6225.3421299999463</v>
      </c>
      <c r="Y29" s="106">
        <v>8.3049382233646718E-2</v>
      </c>
      <c r="Z29" s="100"/>
    </row>
    <row r="30" spans="1:30" x14ac:dyDescent="0.2">
      <c r="A30" s="77"/>
      <c r="B30" s="77"/>
      <c r="C30" s="77"/>
      <c r="D30" s="77"/>
      <c r="E30" s="77"/>
      <c r="F30" s="77"/>
      <c r="H30" s="98"/>
      <c r="I30" s="97"/>
      <c r="J30" s="97"/>
      <c r="K30" s="97"/>
      <c r="L30" s="98"/>
      <c r="M30" s="97"/>
      <c r="N30" s="99"/>
      <c r="O30" s="100"/>
      <c r="P30" s="97"/>
      <c r="Q30" s="189"/>
      <c r="R30" s="219"/>
      <c r="S30" s="100"/>
      <c r="T30" s="97"/>
      <c r="U30" s="97"/>
      <c r="V30" s="99"/>
      <c r="W30" s="100"/>
      <c r="X30" s="97"/>
      <c r="Y30" s="189"/>
      <c r="Z30" s="100"/>
    </row>
    <row r="31" spans="1:30" x14ac:dyDescent="0.2">
      <c r="A31" s="77"/>
      <c r="B31" s="758" t="s">
        <v>180</v>
      </c>
      <c r="C31" s="758"/>
      <c r="D31" s="758"/>
      <c r="E31" s="758"/>
      <c r="F31" s="758"/>
      <c r="G31" s="758"/>
      <c r="H31" s="166"/>
      <c r="I31" s="165"/>
      <c r="J31" s="165"/>
      <c r="K31" s="165"/>
      <c r="L31" s="166"/>
      <c r="M31" s="165"/>
      <c r="N31" s="99"/>
      <c r="O31" s="100"/>
      <c r="P31" s="97"/>
      <c r="Q31" s="97"/>
      <c r="R31" s="219"/>
      <c r="S31" s="100"/>
      <c r="T31" s="165"/>
      <c r="U31" s="165"/>
      <c r="V31" s="99"/>
      <c r="W31" s="100"/>
      <c r="X31" s="97"/>
      <c r="Y31" s="97"/>
      <c r="Z31" s="100"/>
      <c r="AD31" s="71"/>
    </row>
    <row r="32" spans="1:30" ht="15" x14ac:dyDescent="0.25">
      <c r="A32" s="77"/>
      <c r="B32" s="769" t="s">
        <v>176</v>
      </c>
      <c r="C32" s="769"/>
      <c r="D32" s="769"/>
      <c r="E32" s="769"/>
      <c r="F32" s="769"/>
      <c r="G32" s="769"/>
      <c r="H32" s="166">
        <v>1.2889918015713868E-2</v>
      </c>
      <c r="I32" s="165">
        <v>1.276059685633326E-2</v>
      </c>
      <c r="J32" s="165">
        <v>1.2494676699086342E-2</v>
      </c>
      <c r="K32" s="165">
        <v>1.1115700556726704E-2</v>
      </c>
      <c r="L32" s="166">
        <v>1.1984896164638926E-2</v>
      </c>
      <c r="M32" s="165">
        <v>1.2700454968396073E-2</v>
      </c>
      <c r="N32" s="99"/>
      <c r="O32" s="100"/>
      <c r="P32" s="382" t="s">
        <v>72</v>
      </c>
      <c r="Q32" s="382" t="s">
        <v>72</v>
      </c>
      <c r="R32" s="219"/>
      <c r="S32" s="100"/>
      <c r="T32" s="165">
        <v>1.2821764691859205E-2</v>
      </c>
      <c r="U32" s="165">
        <v>1.2325482808211313E-2</v>
      </c>
      <c r="V32" s="99"/>
      <c r="W32" s="100"/>
      <c r="X32" s="382" t="s">
        <v>72</v>
      </c>
      <c r="Y32" s="382" t="s">
        <v>72</v>
      </c>
      <c r="Z32" s="100"/>
      <c r="AB32" s="289"/>
      <c r="AD32" s="71"/>
    </row>
    <row r="33" spans="1:30" ht="15" x14ac:dyDescent="0.25">
      <c r="A33" s="77"/>
      <c r="B33" s="769" t="s">
        <v>174</v>
      </c>
      <c r="C33" s="769"/>
      <c r="D33" s="769"/>
      <c r="E33" s="769"/>
      <c r="F33" s="769"/>
      <c r="G33" s="769"/>
      <c r="H33" s="280">
        <v>1.0505476219673245E-2</v>
      </c>
      <c r="I33" s="250">
        <v>9.6398995439418191E-3</v>
      </c>
      <c r="J33" s="250">
        <v>9.1818468615870417E-3</v>
      </c>
      <c r="K33" s="250">
        <v>6.5393723178468147E-3</v>
      </c>
      <c r="L33" s="280">
        <v>9.9908590126176235E-3</v>
      </c>
      <c r="M33" s="250">
        <v>7.7541365578826828E-3</v>
      </c>
      <c r="N33" s="99"/>
      <c r="O33" s="100"/>
      <c r="P33" s="407" t="s">
        <v>72</v>
      </c>
      <c r="Q33" s="407" t="s">
        <v>72</v>
      </c>
      <c r="R33" s="219"/>
      <c r="S33" s="100"/>
      <c r="T33" s="250">
        <v>1.0109856853857773E-2</v>
      </c>
      <c r="U33" s="250">
        <v>9.1763930689084516E-3</v>
      </c>
      <c r="V33" s="99"/>
      <c r="W33" s="100"/>
      <c r="X33" s="407" t="s">
        <v>72</v>
      </c>
      <c r="Y33" s="407" t="s">
        <v>72</v>
      </c>
      <c r="Z33" s="100"/>
      <c r="AB33" s="289"/>
      <c r="AD33" s="71"/>
    </row>
    <row r="34" spans="1:30" ht="15" x14ac:dyDescent="0.25">
      <c r="A34" s="77"/>
      <c r="B34" s="774" t="s">
        <v>45</v>
      </c>
      <c r="C34" s="774"/>
      <c r="D34" s="774"/>
      <c r="E34" s="774"/>
      <c r="F34" s="774"/>
      <c r="G34" s="774"/>
      <c r="H34" s="166">
        <v>1.2463005938495518E-2</v>
      </c>
      <c r="I34" s="165">
        <v>1.2319132400711256E-2</v>
      </c>
      <c r="J34" s="165">
        <v>1.2037953955848861E-2</v>
      </c>
      <c r="K34" s="165">
        <v>1.0484204298086141E-2</v>
      </c>
      <c r="L34" s="166">
        <v>1.1630459522083383E-2</v>
      </c>
      <c r="M34" s="165">
        <v>1.210717524331506E-2</v>
      </c>
      <c r="N34" s="99"/>
      <c r="O34" s="100"/>
      <c r="P34" s="382" t="s">
        <v>72</v>
      </c>
      <c r="Q34" s="382" t="s">
        <v>72</v>
      </c>
      <c r="R34" s="219"/>
      <c r="S34" s="100"/>
      <c r="T34" s="165">
        <v>1.2388790159505532E-2</v>
      </c>
      <c r="U34" s="165">
        <v>1.1849301342797512E-2</v>
      </c>
      <c r="V34" s="99"/>
      <c r="W34" s="100"/>
      <c r="X34" s="382" t="s">
        <v>72</v>
      </c>
      <c r="Y34" s="382" t="s">
        <v>72</v>
      </c>
      <c r="Z34" s="100"/>
      <c r="AB34" s="289"/>
      <c r="AD34" s="71"/>
    </row>
    <row r="35" spans="1:30" ht="15" x14ac:dyDescent="0.25">
      <c r="A35" s="77"/>
      <c r="B35" s="77"/>
      <c r="C35" s="77"/>
      <c r="D35" s="77"/>
      <c r="E35" s="77"/>
      <c r="F35" s="77"/>
      <c r="H35" s="98"/>
      <c r="I35" s="97"/>
      <c r="J35" s="97"/>
      <c r="K35" s="97"/>
      <c r="L35" s="98"/>
      <c r="M35" s="97"/>
      <c r="N35" s="99"/>
      <c r="O35" s="100"/>
      <c r="P35" s="97"/>
      <c r="Q35" s="189"/>
      <c r="R35" s="219"/>
      <c r="S35" s="100"/>
      <c r="T35" s="97"/>
      <c r="U35" s="97"/>
      <c r="V35" s="99"/>
      <c r="W35" s="100"/>
      <c r="X35" s="97"/>
      <c r="Y35" s="189"/>
      <c r="Z35" s="100"/>
      <c r="AB35" s="289"/>
      <c r="AD35" s="71"/>
    </row>
    <row r="36" spans="1:30" ht="15" x14ac:dyDescent="0.25">
      <c r="A36" s="77"/>
      <c r="B36" s="758" t="s">
        <v>181</v>
      </c>
      <c r="C36" s="758"/>
      <c r="D36" s="758"/>
      <c r="E36" s="758"/>
      <c r="F36" s="758"/>
      <c r="G36" s="758"/>
      <c r="H36" s="166"/>
      <c r="I36" s="165"/>
      <c r="J36" s="165"/>
      <c r="K36" s="165"/>
      <c r="L36" s="166"/>
      <c r="M36" s="165"/>
      <c r="N36" s="99"/>
      <c r="O36" s="100"/>
      <c r="P36" s="97"/>
      <c r="Q36" s="97"/>
      <c r="R36" s="219"/>
      <c r="S36" s="100"/>
      <c r="T36" s="165"/>
      <c r="U36" s="165"/>
      <c r="V36" s="99"/>
      <c r="W36" s="100"/>
      <c r="X36" s="97"/>
      <c r="Y36" s="97"/>
      <c r="Z36" s="100"/>
      <c r="AB36" s="289"/>
      <c r="AD36" s="71"/>
    </row>
    <row r="37" spans="1:30" ht="15" x14ac:dyDescent="0.25">
      <c r="A37" s="77"/>
      <c r="B37" s="769" t="s">
        <v>176</v>
      </c>
      <c r="C37" s="769"/>
      <c r="D37" s="769"/>
      <c r="E37" s="769"/>
      <c r="F37" s="769"/>
      <c r="G37" s="769"/>
      <c r="H37" s="281">
        <v>3.8924059904777071E-4</v>
      </c>
      <c r="I37" s="251">
        <v>3.8801422350784841E-4</v>
      </c>
      <c r="J37" s="251">
        <v>3.946222447635249E-4</v>
      </c>
      <c r="K37" s="251">
        <v>4.0118997794690107E-4</v>
      </c>
      <c r="L37" s="281">
        <v>3.8590624030854275E-4</v>
      </c>
      <c r="M37" s="251">
        <v>3.9860598690512594E-4</v>
      </c>
      <c r="N37" s="99"/>
      <c r="O37" s="100"/>
      <c r="P37" s="382" t="s">
        <v>72</v>
      </c>
      <c r="Q37" s="382" t="s">
        <v>72</v>
      </c>
      <c r="R37" s="219"/>
      <c r="S37" s="100"/>
      <c r="T37" s="251">
        <v>7.7721130999746659E-4</v>
      </c>
      <c r="U37" s="251">
        <v>7.8406189762816403E-4</v>
      </c>
      <c r="V37" s="99"/>
      <c r="W37" s="100"/>
      <c r="X37" s="382" t="s">
        <v>72</v>
      </c>
      <c r="Y37" s="382" t="s">
        <v>72</v>
      </c>
      <c r="Z37" s="100"/>
      <c r="AB37" s="289"/>
      <c r="AD37" s="71"/>
    </row>
    <row r="38" spans="1:30" ht="15" x14ac:dyDescent="0.25">
      <c r="A38" s="77"/>
      <c r="B38" s="769" t="s">
        <v>174</v>
      </c>
      <c r="C38" s="769"/>
      <c r="D38" s="769"/>
      <c r="E38" s="769"/>
      <c r="F38" s="769"/>
      <c r="G38" s="769"/>
      <c r="H38" s="282">
        <v>1.0258860870659436E-3</v>
      </c>
      <c r="I38" s="252">
        <v>1.1220644060900113E-3</v>
      </c>
      <c r="J38" s="252">
        <v>1.0574825890810613E-3</v>
      </c>
      <c r="K38" s="252">
        <v>1.1499775947679933E-3</v>
      </c>
      <c r="L38" s="282">
        <v>9.1082542366080607E-4</v>
      </c>
      <c r="M38" s="252">
        <v>7.7711894502602503E-4</v>
      </c>
      <c r="N38" s="99"/>
      <c r="O38" s="100"/>
      <c r="P38" s="407" t="s">
        <v>72</v>
      </c>
      <c r="Q38" s="407" t="s">
        <v>72</v>
      </c>
      <c r="R38" s="219"/>
      <c r="S38" s="100"/>
      <c r="T38" s="252">
        <v>2.1518155731204709E-3</v>
      </c>
      <c r="U38" s="252">
        <v>1.6915204511903025E-3</v>
      </c>
      <c r="V38" s="99"/>
      <c r="W38" s="100"/>
      <c r="X38" s="407" t="s">
        <v>72</v>
      </c>
      <c r="Y38" s="407" t="s">
        <v>72</v>
      </c>
      <c r="Z38" s="100"/>
      <c r="AB38" s="289"/>
      <c r="AD38" s="71"/>
    </row>
    <row r="39" spans="1:30" ht="15" x14ac:dyDescent="0.25">
      <c r="A39" s="77"/>
      <c r="B39" s="774" t="s">
        <v>45</v>
      </c>
      <c r="C39" s="774"/>
      <c r="D39" s="774"/>
      <c r="E39" s="774"/>
      <c r="F39" s="774"/>
      <c r="G39" s="774"/>
      <c r="H39" s="281">
        <v>4.8795562237009756E-4</v>
      </c>
      <c r="I39" s="251">
        <v>5.0274172458561462E-4</v>
      </c>
      <c r="J39" s="251">
        <v>4.9764036083296945E-4</v>
      </c>
      <c r="K39" s="251">
        <v>5.1737723178840993E-4</v>
      </c>
      <c r="L39" s="281">
        <v>4.6853555672633941E-4</v>
      </c>
      <c r="M39" s="251">
        <v>4.5907004552942301E-4</v>
      </c>
      <c r="N39" s="99"/>
      <c r="O39" s="100"/>
      <c r="P39" s="382" t="s">
        <v>72</v>
      </c>
      <c r="Q39" s="382" t="s">
        <v>72</v>
      </c>
      <c r="R39" s="219"/>
      <c r="S39" s="100"/>
      <c r="T39" s="251">
        <v>9.9123280083937646E-4</v>
      </c>
      <c r="U39" s="251">
        <v>9.2792817021535555E-4</v>
      </c>
      <c r="V39" s="99"/>
      <c r="W39" s="100"/>
      <c r="X39" s="382" t="s">
        <v>72</v>
      </c>
      <c r="Y39" s="382" t="s">
        <v>72</v>
      </c>
      <c r="Z39" s="100"/>
      <c r="AB39" s="289"/>
      <c r="AD39" s="71"/>
    </row>
    <row r="40" spans="1:30" ht="15" x14ac:dyDescent="0.25">
      <c r="A40" s="77"/>
      <c r="B40" s="77"/>
      <c r="C40" s="77"/>
      <c r="D40" s="77"/>
      <c r="E40" s="77"/>
      <c r="F40" s="77"/>
      <c r="H40" s="98"/>
      <c r="I40" s="97"/>
      <c r="J40" s="97"/>
      <c r="K40" s="97"/>
      <c r="L40" s="98"/>
      <c r="M40" s="97"/>
      <c r="N40" s="99"/>
      <c r="O40" s="100"/>
      <c r="P40" s="97"/>
      <c r="Q40" s="189"/>
      <c r="R40" s="219"/>
      <c r="S40" s="100"/>
      <c r="T40" s="97"/>
      <c r="U40" s="97"/>
      <c r="V40" s="99"/>
      <c r="W40" s="100"/>
      <c r="X40" s="97"/>
      <c r="Y40" s="189"/>
      <c r="Z40" s="100"/>
      <c r="AB40" s="289"/>
      <c r="AD40" s="71"/>
    </row>
    <row r="41" spans="1:30" ht="15" x14ac:dyDescent="0.25">
      <c r="A41" s="77"/>
      <c r="B41" s="758" t="s">
        <v>225</v>
      </c>
      <c r="C41" s="758"/>
      <c r="D41" s="758"/>
      <c r="E41" s="758"/>
      <c r="F41" s="758"/>
      <c r="G41" s="758"/>
      <c r="H41" s="460">
        <v>3.77046963732445</v>
      </c>
      <c r="I41" s="449">
        <v>4.0795717951724955</v>
      </c>
      <c r="J41" s="449">
        <v>4.1738381036891772</v>
      </c>
      <c r="K41" s="449">
        <v>4.2237712265551348</v>
      </c>
      <c r="L41" s="460">
        <v>3.4842576575332105</v>
      </c>
      <c r="M41" s="449">
        <v>4.0846548178984268</v>
      </c>
      <c r="N41" s="253"/>
      <c r="O41" s="254"/>
      <c r="P41" s="382" t="s">
        <v>72</v>
      </c>
      <c r="Q41" s="382" t="s">
        <v>72</v>
      </c>
      <c r="R41" s="219"/>
      <c r="S41" s="100"/>
      <c r="T41" s="449">
        <v>7.8537973327533441</v>
      </c>
      <c r="U41" s="449">
        <v>7.5736865187089712</v>
      </c>
      <c r="V41" s="99"/>
      <c r="W41" s="100"/>
      <c r="X41" s="382" t="s">
        <v>72</v>
      </c>
      <c r="Y41" s="382" t="s">
        <v>72</v>
      </c>
      <c r="Z41" s="100"/>
      <c r="AB41" s="289"/>
      <c r="AD41" s="71"/>
    </row>
    <row r="42" spans="1:30" ht="15" x14ac:dyDescent="0.25">
      <c r="A42" s="77"/>
      <c r="B42" s="77"/>
      <c r="C42" s="77"/>
      <c r="D42" s="77"/>
      <c r="E42" s="77"/>
      <c r="F42" s="77"/>
      <c r="H42" s="53"/>
      <c r="I42" s="53"/>
      <c r="J42" s="53"/>
      <c r="K42" s="53"/>
      <c r="L42" s="53"/>
      <c r="M42" s="53"/>
      <c r="P42" s="53"/>
      <c r="Q42" s="199"/>
      <c r="R42" s="100"/>
      <c r="S42" s="100"/>
      <c r="T42" s="53"/>
      <c r="U42" s="53"/>
      <c r="X42" s="53"/>
      <c r="Y42" s="199"/>
      <c r="AB42" s="289"/>
      <c r="AD42" s="71"/>
    </row>
    <row r="43" spans="1:30" x14ac:dyDescent="0.2">
      <c r="A43" s="77"/>
      <c r="B43" s="77"/>
      <c r="C43" s="77"/>
      <c r="D43" s="77"/>
      <c r="E43" s="77"/>
      <c r="F43" s="77"/>
      <c r="H43" s="53"/>
      <c r="I43" s="53"/>
      <c r="J43" s="53"/>
      <c r="K43" s="53"/>
      <c r="L43" s="53"/>
      <c r="M43" s="53"/>
      <c r="P43" s="53"/>
      <c r="Q43" s="199"/>
      <c r="R43" s="100"/>
      <c r="S43" s="100"/>
      <c r="T43" s="53"/>
      <c r="U43" s="53"/>
      <c r="X43" s="53"/>
      <c r="Y43" s="199"/>
      <c r="AD43" s="71"/>
    </row>
    <row r="44" spans="1:30" x14ac:dyDescent="0.2">
      <c r="A44" s="77"/>
      <c r="B44" s="77"/>
      <c r="C44" s="77"/>
      <c r="D44" s="77"/>
      <c r="E44" s="77"/>
      <c r="F44" s="77"/>
      <c r="H44" s="53"/>
      <c r="I44" s="53"/>
      <c r="J44" s="53"/>
      <c r="K44" s="53"/>
      <c r="L44" s="53"/>
      <c r="M44" s="53"/>
      <c r="P44" s="53"/>
      <c r="Q44" s="199"/>
      <c r="R44" s="100"/>
      <c r="S44" s="100"/>
      <c r="T44" s="53"/>
      <c r="U44" s="53"/>
      <c r="X44" s="53"/>
      <c r="Y44" s="199"/>
      <c r="AD44" s="71"/>
    </row>
    <row r="45" spans="1:30" x14ac:dyDescent="0.2">
      <c r="A45" s="77"/>
      <c r="B45" s="77"/>
      <c r="C45" s="77"/>
      <c r="D45" s="77"/>
      <c r="E45" s="77"/>
      <c r="F45" s="77"/>
      <c r="P45" s="53"/>
      <c r="Q45" s="199"/>
      <c r="R45" s="100"/>
      <c r="S45" s="100"/>
      <c r="T45" s="53"/>
      <c r="U45" s="53"/>
      <c r="X45" s="53"/>
      <c r="Y45" s="199"/>
    </row>
    <row r="46" spans="1:30" x14ac:dyDescent="0.2">
      <c r="A46" s="77"/>
      <c r="B46" s="77"/>
      <c r="C46" s="77"/>
      <c r="D46" s="77"/>
      <c r="E46" s="77"/>
      <c r="F46" s="77"/>
      <c r="P46" s="53"/>
      <c r="Q46" s="199"/>
      <c r="R46" s="100"/>
      <c r="S46" s="100"/>
      <c r="T46" s="53"/>
      <c r="U46" s="53"/>
      <c r="X46" s="53"/>
      <c r="Y46" s="199"/>
    </row>
    <row r="47" spans="1:30" x14ac:dyDescent="0.2">
      <c r="A47" s="77"/>
      <c r="B47" s="77"/>
      <c r="C47" s="77"/>
      <c r="D47" s="77"/>
      <c r="E47" s="77"/>
      <c r="F47" s="77"/>
      <c r="H47" s="53"/>
      <c r="I47" s="53"/>
      <c r="J47" s="53"/>
      <c r="K47" s="53"/>
      <c r="L47" s="53"/>
      <c r="M47" s="53"/>
      <c r="P47" s="53"/>
      <c r="Q47" s="199"/>
      <c r="R47" s="100"/>
      <c r="S47" s="100"/>
      <c r="T47" s="53"/>
      <c r="U47" s="53"/>
      <c r="X47" s="53"/>
      <c r="Y47" s="199"/>
    </row>
    <row r="48" spans="1:30" x14ac:dyDescent="0.2">
      <c r="A48" s="77"/>
      <c r="B48" s="77"/>
      <c r="C48" s="77"/>
      <c r="D48" s="77"/>
      <c r="E48" s="77"/>
      <c r="F48" s="77"/>
      <c r="H48" s="53"/>
      <c r="I48" s="53"/>
      <c r="J48" s="53"/>
      <c r="K48" s="53"/>
      <c r="L48" s="53"/>
      <c r="M48" s="53"/>
      <c r="P48" s="53"/>
      <c r="Q48" s="199"/>
      <c r="R48" s="100"/>
      <c r="S48" s="100"/>
      <c r="T48" s="53"/>
      <c r="U48" s="53"/>
      <c r="X48" s="53"/>
      <c r="Y48" s="199"/>
    </row>
    <row r="49" spans="1:27" x14ac:dyDescent="0.2">
      <c r="A49" s="77"/>
      <c r="B49" s="77"/>
      <c r="C49" s="77"/>
      <c r="D49" s="77"/>
      <c r="E49" s="77"/>
      <c r="F49" s="77"/>
      <c r="H49" s="53"/>
      <c r="I49" s="53"/>
      <c r="J49" s="53"/>
      <c r="K49" s="53"/>
      <c r="L49" s="53"/>
      <c r="M49" s="53"/>
      <c r="P49" s="53"/>
      <c r="Q49" s="199"/>
      <c r="R49" s="100"/>
      <c r="S49" s="100"/>
      <c r="T49" s="53"/>
      <c r="U49" s="53"/>
      <c r="X49" s="53"/>
      <c r="Y49" s="199"/>
    </row>
    <row r="50" spans="1:27" x14ac:dyDescent="0.2">
      <c r="A50" s="77"/>
      <c r="B50" s="77"/>
      <c r="C50" s="77"/>
      <c r="D50" s="77"/>
      <c r="E50" s="77"/>
      <c r="F50" s="77"/>
      <c r="H50" s="53"/>
      <c r="I50" s="53"/>
      <c r="J50" s="53"/>
      <c r="K50" s="53"/>
      <c r="L50" s="53"/>
      <c r="M50" s="53"/>
      <c r="P50" s="53"/>
      <c r="Q50" s="199"/>
      <c r="R50" s="100"/>
      <c r="S50" s="100"/>
      <c r="T50" s="53"/>
      <c r="U50" s="53"/>
      <c r="X50" s="53"/>
      <c r="Y50" s="199"/>
    </row>
    <row r="51" spans="1:27" x14ac:dyDescent="0.2">
      <c r="H51" s="53"/>
      <c r="I51" s="53"/>
      <c r="J51" s="53"/>
      <c r="K51" s="53"/>
      <c r="L51" s="53"/>
      <c r="M51" s="53"/>
      <c r="N51" s="53"/>
      <c r="O51" s="53"/>
      <c r="P51" s="53"/>
      <c r="Q51" s="53"/>
      <c r="R51" s="53"/>
      <c r="S51" s="53"/>
      <c r="T51" s="53"/>
      <c r="U51" s="53"/>
      <c r="V51" s="53"/>
      <c r="W51" s="53"/>
    </row>
    <row r="52" spans="1:27" x14ac:dyDescent="0.2">
      <c r="A52" s="7"/>
      <c r="B52" s="243"/>
      <c r="C52" s="7"/>
      <c r="D52" s="7"/>
      <c r="E52" s="244"/>
      <c r="F52" s="243"/>
      <c r="G52" s="7"/>
      <c r="H52" s="57"/>
      <c r="I52" s="57"/>
      <c r="J52" s="57"/>
      <c r="K52" s="57"/>
      <c r="L52" s="57"/>
      <c r="M52" s="57"/>
      <c r="N52" s="57"/>
      <c r="O52" s="57"/>
      <c r="P52" s="57"/>
      <c r="Q52" s="57"/>
      <c r="R52" s="57"/>
      <c r="S52" s="57"/>
      <c r="T52" s="57"/>
      <c r="U52" s="57"/>
      <c r="V52" s="57"/>
      <c r="W52" s="57"/>
      <c r="X52" s="75"/>
      <c r="Y52" s="75"/>
      <c r="Z52" s="75"/>
      <c r="AA52" s="75"/>
    </row>
    <row r="53" spans="1:27" ht="18" customHeight="1" x14ac:dyDescent="0.2">
      <c r="A53" s="749" t="s">
        <v>77</v>
      </c>
      <c r="B53" s="749"/>
      <c r="C53" s="764" t="s">
        <v>245</v>
      </c>
      <c r="D53" s="764"/>
      <c r="E53" s="764"/>
      <c r="F53" s="764"/>
      <c r="G53" s="764"/>
      <c r="H53" s="764"/>
      <c r="I53" s="764"/>
      <c r="J53" s="764"/>
      <c r="K53" s="764"/>
      <c r="L53" s="764"/>
      <c r="M53" s="764"/>
      <c r="N53" s="764"/>
      <c r="O53" s="764"/>
      <c r="P53" s="764"/>
      <c r="Q53" s="764"/>
      <c r="R53" s="764"/>
      <c r="S53" s="764"/>
      <c r="T53" s="764"/>
      <c r="U53" s="764"/>
      <c r="V53" s="764"/>
      <c r="W53" s="764"/>
      <c r="X53" s="764"/>
      <c r="Y53" s="764"/>
      <c r="Z53" s="764"/>
      <c r="AA53" s="764"/>
    </row>
    <row r="54" spans="1:27" ht="16.5" customHeight="1" x14ac:dyDescent="0.2">
      <c r="A54" s="749" t="s">
        <v>78</v>
      </c>
      <c r="B54" s="749"/>
      <c r="C54" s="764" t="s">
        <v>246</v>
      </c>
      <c r="D54" s="764"/>
      <c r="E54" s="764"/>
      <c r="F54" s="764"/>
      <c r="G54" s="764"/>
      <c r="H54" s="764"/>
      <c r="I54" s="764"/>
      <c r="J54" s="764"/>
      <c r="K54" s="764"/>
      <c r="L54" s="764"/>
      <c r="M54" s="764"/>
      <c r="N54" s="764"/>
      <c r="O54" s="764"/>
      <c r="P54" s="764"/>
      <c r="Q54" s="764"/>
      <c r="R54" s="764"/>
      <c r="S54" s="764"/>
      <c r="T54" s="764"/>
      <c r="U54" s="764"/>
      <c r="V54" s="764"/>
      <c r="W54" s="764"/>
      <c r="X54" s="764"/>
      <c r="Y54" s="764"/>
      <c r="Z54" s="764"/>
      <c r="AA54" s="764"/>
    </row>
    <row r="55" spans="1:27" ht="17.25" customHeight="1" x14ac:dyDescent="0.2">
      <c r="A55" s="749" t="s">
        <v>79</v>
      </c>
      <c r="B55" s="749"/>
      <c r="C55" s="764" t="s">
        <v>256</v>
      </c>
      <c r="D55" s="764"/>
      <c r="E55" s="764"/>
      <c r="F55" s="764"/>
      <c r="G55" s="764"/>
      <c r="H55" s="764"/>
      <c r="I55" s="764"/>
      <c r="J55" s="764"/>
      <c r="K55" s="764"/>
      <c r="L55" s="764"/>
      <c r="M55" s="764"/>
      <c r="N55" s="764"/>
      <c r="O55" s="764"/>
      <c r="P55" s="764"/>
      <c r="Q55" s="764"/>
      <c r="R55" s="764"/>
      <c r="S55" s="764"/>
      <c r="T55" s="764"/>
      <c r="U55" s="764"/>
      <c r="V55" s="764"/>
      <c r="W55" s="764"/>
      <c r="X55" s="764"/>
      <c r="Y55" s="764"/>
      <c r="Z55" s="764"/>
      <c r="AA55" s="764"/>
    </row>
    <row r="56" spans="1:27" ht="30" customHeight="1" x14ac:dyDescent="0.2">
      <c r="A56" s="749" t="s">
        <v>85</v>
      </c>
      <c r="B56" s="749"/>
      <c r="C56" s="764" t="s">
        <v>247</v>
      </c>
      <c r="D56" s="764"/>
      <c r="E56" s="764"/>
      <c r="F56" s="764"/>
      <c r="G56" s="764"/>
      <c r="H56" s="764"/>
      <c r="I56" s="764"/>
      <c r="J56" s="764"/>
      <c r="K56" s="764"/>
      <c r="L56" s="764"/>
      <c r="M56" s="764"/>
      <c r="N56" s="764"/>
      <c r="O56" s="764"/>
      <c r="P56" s="764"/>
      <c r="Q56" s="764"/>
      <c r="R56" s="764"/>
      <c r="S56" s="764"/>
      <c r="T56" s="764"/>
      <c r="U56" s="764"/>
      <c r="V56" s="764"/>
      <c r="W56" s="764"/>
      <c r="X56" s="764"/>
      <c r="Y56" s="764"/>
      <c r="Z56" s="764"/>
      <c r="AA56" s="764"/>
    </row>
    <row r="57" spans="1:27" ht="15" customHeight="1" x14ac:dyDescent="0.2">
      <c r="A57" s="749" t="s">
        <v>86</v>
      </c>
      <c r="B57" s="749"/>
      <c r="C57" s="764" t="s">
        <v>248</v>
      </c>
      <c r="D57" s="764"/>
      <c r="E57" s="764"/>
      <c r="F57" s="764"/>
      <c r="G57" s="764"/>
      <c r="H57" s="764"/>
      <c r="I57" s="764"/>
      <c r="J57" s="764"/>
      <c r="K57" s="764"/>
      <c r="L57" s="764"/>
      <c r="M57" s="764"/>
      <c r="N57" s="764"/>
      <c r="O57" s="764"/>
      <c r="P57" s="764"/>
      <c r="Q57" s="764"/>
      <c r="R57" s="764"/>
      <c r="S57" s="764"/>
      <c r="T57" s="764"/>
      <c r="U57" s="764"/>
      <c r="V57" s="764"/>
      <c r="W57" s="764"/>
      <c r="X57" s="764"/>
      <c r="Y57" s="764"/>
      <c r="Z57" s="764"/>
      <c r="AA57" s="764"/>
    </row>
    <row r="58" spans="1:27" ht="14.25" customHeight="1" x14ac:dyDescent="0.2">
      <c r="A58" s="749" t="s">
        <v>132</v>
      </c>
      <c r="B58" s="749"/>
      <c r="C58" s="760" t="s">
        <v>228</v>
      </c>
      <c r="D58" s="760"/>
      <c r="E58" s="760"/>
      <c r="F58" s="760"/>
      <c r="G58" s="760"/>
      <c r="H58" s="760"/>
      <c r="I58" s="760"/>
      <c r="J58" s="760"/>
      <c r="K58" s="760"/>
      <c r="L58" s="760"/>
      <c r="M58" s="760"/>
      <c r="N58" s="760"/>
      <c r="O58" s="760"/>
      <c r="P58" s="760"/>
      <c r="Q58" s="760"/>
      <c r="R58" s="760"/>
      <c r="S58" s="760"/>
      <c r="T58" s="760"/>
      <c r="U58" s="760"/>
      <c r="V58" s="760"/>
      <c r="W58" s="760"/>
      <c r="X58" s="760"/>
      <c r="Y58" s="760"/>
      <c r="Z58" s="760"/>
      <c r="AA58" s="760"/>
    </row>
    <row r="60" spans="1:27" s="21" customFormat="1" x14ac:dyDescent="0.2">
      <c r="G60" s="130"/>
      <c r="H60" s="226"/>
      <c r="I60" s="226"/>
      <c r="J60" s="226"/>
      <c r="K60" s="226"/>
      <c r="L60" s="226"/>
      <c r="M60" s="226"/>
      <c r="N60" s="130"/>
      <c r="O60" s="130"/>
      <c r="R60" s="130"/>
      <c r="S60" s="130"/>
      <c r="V60" s="130"/>
      <c r="W60" s="130"/>
    </row>
  </sheetData>
  <mergeCells count="46">
    <mergeCell ref="B29:G29"/>
    <mergeCell ref="B32:G32"/>
    <mergeCell ref="B36:G36"/>
    <mergeCell ref="B41:G41"/>
    <mergeCell ref="B31:G31"/>
    <mergeCell ref="B33:G33"/>
    <mergeCell ref="B34:G34"/>
    <mergeCell ref="B37:G37"/>
    <mergeCell ref="B38:G38"/>
    <mergeCell ref="B39:G39"/>
    <mergeCell ref="B26:G26"/>
    <mergeCell ref="B27:G27"/>
    <mergeCell ref="B28:G28"/>
    <mergeCell ref="P3:Q3"/>
    <mergeCell ref="B12:G12"/>
    <mergeCell ref="B15:G15"/>
    <mergeCell ref="B16:G16"/>
    <mergeCell ref="B17:G17"/>
    <mergeCell ref="B7:G7"/>
    <mergeCell ref="B8:G8"/>
    <mergeCell ref="B9:G9"/>
    <mergeCell ref="B10:G10"/>
    <mergeCell ref="B11:G11"/>
    <mergeCell ref="B18:G18"/>
    <mergeCell ref="B20:G20"/>
    <mergeCell ref="B21:G21"/>
    <mergeCell ref="X3:Y3"/>
    <mergeCell ref="A5:G5"/>
    <mergeCell ref="A4:G4"/>
    <mergeCell ref="A24:G24"/>
    <mergeCell ref="B6:G6"/>
    <mergeCell ref="B14:G14"/>
    <mergeCell ref="B19:G19"/>
    <mergeCell ref="B22:G22"/>
    <mergeCell ref="A53:B53"/>
    <mergeCell ref="A54:B54"/>
    <mergeCell ref="A55:B55"/>
    <mergeCell ref="C53:AA53"/>
    <mergeCell ref="C54:AA54"/>
    <mergeCell ref="C55:AA55"/>
    <mergeCell ref="A56:B56"/>
    <mergeCell ref="A57:B57"/>
    <mergeCell ref="A58:B58"/>
    <mergeCell ref="C57:AA57"/>
    <mergeCell ref="C58:AA58"/>
    <mergeCell ref="C56:AA56"/>
  </mergeCells>
  <phoneticPr fontId="7" type="noConversion"/>
  <pageMargins left="0.2" right="0.2" top="0.5" bottom="0.5" header="0.25" footer="0.25"/>
  <pageSetup scale="63" orientation="landscape" cellComments="asDisplayed" r:id="rId1"/>
  <headerFooter alignWithMargins="0">
    <oddHeader>&amp;L&amp;"Arial,Bold"&amp;20Investment and Savings Products - Financial Results and Financial Analysis&amp;R&amp;"Arial,Bold"&amp;14PRIMERICA, INC.&amp;"Arial,Regular"&amp;10
&amp;14Financial Supplement</oddHeader>
    <oddFooter>&amp;C&amp;P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A56"/>
  <sheetViews>
    <sheetView zoomScaleNormal="100" zoomScaleSheetLayoutView="70" workbookViewId="0">
      <selection activeCell="D19" sqref="D19"/>
    </sheetView>
  </sheetViews>
  <sheetFormatPr defaultColWidth="9.140625" defaultRowHeight="14.25" x14ac:dyDescent="0.2"/>
  <cols>
    <col min="1" max="1" width="2.140625" style="5" customWidth="1"/>
    <col min="2" max="6" width="2.28515625" style="5" customWidth="1"/>
    <col min="7" max="7" width="49.85546875" style="77" customWidth="1"/>
    <col min="8" max="13" width="11.28515625" style="77" customWidth="1"/>
    <col min="14" max="14" width="0.85546875" style="77" customWidth="1"/>
    <col min="15" max="15" width="0.7109375" style="77" customWidth="1"/>
    <col min="16" max="16" width="12.140625" style="5" bestFit="1" customWidth="1"/>
    <col min="17" max="17" width="10.28515625" style="5" customWidth="1"/>
    <col min="18" max="19" width="0.85546875" style="77" customWidth="1"/>
    <col min="20" max="20" width="11.7109375" style="5" customWidth="1"/>
    <col min="21" max="21" width="11.140625" style="5" customWidth="1"/>
    <col min="22" max="23" width="0.85546875" style="77" customWidth="1"/>
    <col min="24" max="25" width="10.28515625" style="5" customWidth="1"/>
    <col min="26" max="26" width="1.140625" style="5" customWidth="1"/>
    <col min="27" max="27" width="11" style="5" customWidth="1"/>
    <col min="28" max="16384" width="9.140625" style="5"/>
  </cols>
  <sheetData>
    <row r="1" spans="1:27" s="43" customFormat="1" ht="15" thickBot="1" x14ac:dyDescent="0.25">
      <c r="A1" s="171"/>
      <c r="B1" s="172"/>
      <c r="C1" s="173"/>
      <c r="D1" s="42"/>
      <c r="E1" s="42"/>
      <c r="F1" s="42"/>
      <c r="G1" s="42"/>
      <c r="H1" s="42"/>
      <c r="I1" s="42"/>
      <c r="J1" s="42"/>
      <c r="K1" s="42"/>
      <c r="L1" s="42"/>
      <c r="M1" s="42"/>
      <c r="N1" s="42"/>
      <c r="O1" s="42"/>
      <c r="P1" s="42"/>
      <c r="Q1" s="42"/>
      <c r="R1" s="42"/>
      <c r="S1" s="42"/>
      <c r="T1" s="42"/>
      <c r="U1" s="42"/>
      <c r="V1" s="42"/>
      <c r="W1" s="42"/>
    </row>
    <row r="2" spans="1:27" s="43" customFormat="1" ht="9" customHeight="1" thickTop="1" x14ac:dyDescent="0.2">
      <c r="A2" s="37"/>
      <c r="B2" s="37"/>
      <c r="C2" s="38"/>
      <c r="D2" s="39"/>
      <c r="E2" s="39"/>
      <c r="F2" s="39"/>
      <c r="G2" s="39"/>
      <c r="H2" s="39"/>
      <c r="I2" s="39"/>
      <c r="J2" s="39"/>
      <c r="K2" s="39"/>
      <c r="L2" s="39"/>
      <c r="M2" s="39"/>
      <c r="N2" s="39"/>
      <c r="O2" s="39"/>
      <c r="P2" s="39"/>
      <c r="Q2" s="39"/>
      <c r="R2" s="39"/>
      <c r="S2" s="39"/>
      <c r="T2" s="39"/>
      <c r="U2" s="39"/>
      <c r="V2" s="39"/>
      <c r="W2" s="39"/>
      <c r="X2" s="40"/>
      <c r="Y2" s="40"/>
      <c r="Z2" s="40"/>
      <c r="AA2" s="40"/>
    </row>
    <row r="3" spans="1:27" s="43" customFormat="1" ht="15" x14ac:dyDescent="0.25">
      <c r="H3" s="137"/>
      <c r="I3" s="137"/>
      <c r="J3" s="137"/>
      <c r="K3" s="137"/>
      <c r="L3" s="137"/>
      <c r="M3" s="137"/>
      <c r="N3" s="174"/>
      <c r="P3" s="762" t="str">
        <f>+'5'!$N$3</f>
        <v>YOY Q2</v>
      </c>
      <c r="Q3" s="762"/>
      <c r="R3" s="219"/>
      <c r="S3" s="100"/>
      <c r="T3" s="245"/>
      <c r="U3" s="245"/>
      <c r="V3" s="174"/>
      <c r="X3" s="762" t="s">
        <v>110</v>
      </c>
      <c r="Y3" s="762"/>
    </row>
    <row r="4" spans="1:27" s="43" customFormat="1" ht="30" x14ac:dyDescent="0.25">
      <c r="A4" s="751" t="s">
        <v>5</v>
      </c>
      <c r="B4" s="751"/>
      <c r="C4" s="751"/>
      <c r="D4" s="751"/>
      <c r="E4" s="751"/>
      <c r="F4" s="751"/>
      <c r="G4" s="751"/>
      <c r="H4" s="45" t="s">
        <v>272</v>
      </c>
      <c r="I4" s="44" t="s">
        <v>273</v>
      </c>
      <c r="J4" s="44" t="s">
        <v>274</v>
      </c>
      <c r="K4" s="44" t="s">
        <v>275</v>
      </c>
      <c r="L4" s="45" t="s">
        <v>356</v>
      </c>
      <c r="M4" s="44" t="s">
        <v>357</v>
      </c>
      <c r="N4" s="291"/>
      <c r="P4" s="44" t="s">
        <v>229</v>
      </c>
      <c r="Q4" s="44" t="s">
        <v>113</v>
      </c>
      <c r="R4" s="219"/>
      <c r="S4" s="100"/>
      <c r="T4" s="44" t="str">
        <f>'5'!$R$4</f>
        <v>YTD 
2021</v>
      </c>
      <c r="U4" s="44" t="str">
        <f>'5'!$S$4</f>
        <v>YTD 
2022</v>
      </c>
      <c r="V4" s="141"/>
      <c r="X4" s="44" t="s">
        <v>229</v>
      </c>
      <c r="Y4" s="44" t="s">
        <v>113</v>
      </c>
    </row>
    <row r="5" spans="1:27" ht="18.75" customHeight="1" x14ac:dyDescent="0.2">
      <c r="A5" s="775" t="s">
        <v>44</v>
      </c>
      <c r="B5" s="775"/>
      <c r="C5" s="775"/>
      <c r="D5" s="775"/>
      <c r="E5" s="775"/>
      <c r="F5" s="775"/>
      <c r="G5" s="775"/>
      <c r="H5" s="145"/>
      <c r="L5" s="145"/>
      <c r="O5" s="145"/>
      <c r="S5" s="255"/>
      <c r="W5" s="145"/>
      <c r="Z5" s="77"/>
    </row>
    <row r="6" spans="1:27" x14ac:dyDescent="0.2">
      <c r="A6" s="77"/>
      <c r="B6" s="77"/>
      <c r="C6" s="77"/>
      <c r="D6" s="77"/>
      <c r="E6" s="77"/>
      <c r="F6" s="77"/>
      <c r="H6" s="55"/>
      <c r="I6" s="53"/>
      <c r="J6" s="53"/>
      <c r="K6" s="53"/>
      <c r="L6" s="145"/>
      <c r="M6" s="53"/>
      <c r="N6" s="96"/>
      <c r="P6" s="53"/>
      <c r="Q6" s="199"/>
      <c r="R6" s="219"/>
      <c r="S6" s="100"/>
      <c r="T6" s="53"/>
      <c r="U6" s="53"/>
      <c r="V6" s="96"/>
      <c r="X6" s="53"/>
      <c r="Y6" s="199"/>
      <c r="Z6" s="77"/>
    </row>
    <row r="7" spans="1:27" x14ac:dyDescent="0.2">
      <c r="A7" s="77"/>
      <c r="B7" s="758" t="s">
        <v>249</v>
      </c>
      <c r="C7" s="758"/>
      <c r="D7" s="758"/>
      <c r="E7" s="758"/>
      <c r="F7" s="758"/>
      <c r="G7" s="758"/>
      <c r="H7" s="145"/>
      <c r="K7" s="53"/>
      <c r="L7" s="145"/>
      <c r="M7" s="53"/>
      <c r="O7" s="256"/>
      <c r="P7" s="77"/>
      <c r="Q7" s="257"/>
      <c r="R7" s="219"/>
      <c r="S7" s="100"/>
      <c r="T7" s="77"/>
      <c r="U7" s="77"/>
      <c r="V7" s="96"/>
      <c r="X7" s="77"/>
      <c r="Y7" s="257"/>
      <c r="Z7" s="77"/>
    </row>
    <row r="8" spans="1:27" x14ac:dyDescent="0.2">
      <c r="A8" s="77"/>
      <c r="B8" s="77"/>
      <c r="C8" s="758" t="s">
        <v>175</v>
      </c>
      <c r="D8" s="758"/>
      <c r="E8" s="758"/>
      <c r="F8" s="758"/>
      <c r="G8" s="758"/>
      <c r="H8" s="431">
        <v>1261.8710000000001</v>
      </c>
      <c r="I8" s="430">
        <v>1336.0830000000001</v>
      </c>
      <c r="J8" s="430">
        <v>1247.8</v>
      </c>
      <c r="K8" s="430">
        <v>1300.336</v>
      </c>
      <c r="L8" s="431">
        <v>1298.605</v>
      </c>
      <c r="M8" s="258">
        <v>1151.4159999999999</v>
      </c>
      <c r="N8" s="167"/>
      <c r="O8" s="247"/>
      <c r="P8" s="430">
        <v>-184.66700000000014</v>
      </c>
      <c r="Q8" s="184">
        <v>-0.13821521567148159</v>
      </c>
      <c r="R8" s="219"/>
      <c r="S8" s="100"/>
      <c r="T8" s="430">
        <v>2597.9540000000002</v>
      </c>
      <c r="U8" s="430">
        <v>2450.0209999999997</v>
      </c>
      <c r="V8" s="167"/>
      <c r="W8" s="247"/>
      <c r="X8" s="430">
        <v>-147.93300000000045</v>
      </c>
      <c r="Y8" s="184">
        <v>-5.6942116758033602E-2</v>
      </c>
      <c r="Z8" s="100"/>
    </row>
    <row r="9" spans="1:27" x14ac:dyDescent="0.2">
      <c r="A9" s="77"/>
      <c r="B9" s="77"/>
      <c r="C9" s="758" t="s">
        <v>173</v>
      </c>
      <c r="D9" s="758"/>
      <c r="E9" s="758"/>
      <c r="F9" s="758"/>
      <c r="G9" s="758"/>
      <c r="H9" s="426">
        <v>424.048</v>
      </c>
      <c r="I9" s="425">
        <v>356.97199999999998</v>
      </c>
      <c r="J9" s="425">
        <v>314.76100000000002</v>
      </c>
      <c r="K9" s="425">
        <v>343.00799999999998</v>
      </c>
      <c r="L9" s="426">
        <v>437.642</v>
      </c>
      <c r="M9" s="119">
        <v>250.619</v>
      </c>
      <c r="N9" s="99"/>
      <c r="O9" s="100"/>
      <c r="P9" s="425">
        <v>-106.35299999999998</v>
      </c>
      <c r="Q9" s="240">
        <v>-0.29793093015698707</v>
      </c>
      <c r="R9" s="219"/>
      <c r="S9" s="100"/>
      <c r="T9" s="425">
        <v>781.02</v>
      </c>
      <c r="U9" s="425">
        <v>688.26099999999997</v>
      </c>
      <c r="V9" s="99"/>
      <c r="W9" s="100"/>
      <c r="X9" s="425">
        <v>-92.759000000000015</v>
      </c>
      <c r="Y9" s="240">
        <v>-0.11876648485314079</v>
      </c>
      <c r="Z9" s="100"/>
    </row>
    <row r="10" spans="1:27" x14ac:dyDescent="0.2">
      <c r="A10" s="77"/>
      <c r="B10" s="77"/>
      <c r="C10" s="758" t="s">
        <v>151</v>
      </c>
      <c r="D10" s="758"/>
      <c r="E10" s="758"/>
      <c r="F10" s="758"/>
      <c r="G10" s="758"/>
      <c r="H10" s="426">
        <v>55.459000000000003</v>
      </c>
      <c r="I10" s="425">
        <v>62.767000000000003</v>
      </c>
      <c r="J10" s="425">
        <v>51.898000000000003</v>
      </c>
      <c r="K10" s="425">
        <v>60.118000000000002</v>
      </c>
      <c r="L10" s="426">
        <v>57.469000000000001</v>
      </c>
      <c r="M10" s="119">
        <v>70.161000000000001</v>
      </c>
      <c r="N10" s="99"/>
      <c r="O10" s="100"/>
      <c r="P10" s="425">
        <v>7.3939999999999984</v>
      </c>
      <c r="Q10" s="240">
        <v>0.11780075517389708</v>
      </c>
      <c r="R10" s="219"/>
      <c r="S10" s="100"/>
      <c r="T10" s="425">
        <v>118.226</v>
      </c>
      <c r="U10" s="425">
        <v>127.63</v>
      </c>
      <c r="V10" s="99"/>
      <c r="W10" s="100"/>
      <c r="X10" s="425">
        <v>9.4039999999999964</v>
      </c>
      <c r="Y10" s="240">
        <v>7.954257100806926E-2</v>
      </c>
      <c r="Z10" s="100"/>
    </row>
    <row r="11" spans="1:27" x14ac:dyDescent="0.2">
      <c r="A11" s="77"/>
      <c r="B11" s="77"/>
      <c r="C11" s="758" t="s">
        <v>137</v>
      </c>
      <c r="D11" s="758"/>
      <c r="E11" s="758"/>
      <c r="F11" s="758"/>
      <c r="G11" s="758"/>
      <c r="H11" s="426">
        <v>627.06699999999989</v>
      </c>
      <c r="I11" s="425">
        <v>767.60099999999989</v>
      </c>
      <c r="J11" s="425">
        <v>668.65399999999988</v>
      </c>
      <c r="K11" s="425">
        <v>782.24900000000002</v>
      </c>
      <c r="L11" s="426">
        <v>668.42899999999997</v>
      </c>
      <c r="M11" s="119">
        <v>617.27600000000007</v>
      </c>
      <c r="N11" s="99"/>
      <c r="O11" s="100"/>
      <c r="P11" s="425">
        <v>-150.32499999999982</v>
      </c>
      <c r="Q11" s="240">
        <v>-0.19583742074332869</v>
      </c>
      <c r="R11" s="219"/>
      <c r="S11" s="100"/>
      <c r="T11" s="425">
        <v>1394.6679999999997</v>
      </c>
      <c r="U11" s="425">
        <v>1285.7049999999999</v>
      </c>
      <c r="V11" s="99"/>
      <c r="W11" s="100"/>
      <c r="X11" s="425">
        <v>-108.96299999999974</v>
      </c>
      <c r="Y11" s="240">
        <v>-7.8128271387885695E-2</v>
      </c>
      <c r="Z11" s="100"/>
    </row>
    <row r="12" spans="1:27" x14ac:dyDescent="0.2">
      <c r="A12" s="77"/>
      <c r="B12" s="77"/>
      <c r="C12" s="77"/>
      <c r="D12" s="77"/>
      <c r="E12" s="758" t="s">
        <v>114</v>
      </c>
      <c r="F12" s="758"/>
      <c r="G12" s="758"/>
      <c r="H12" s="433">
        <v>2368.4450000000002</v>
      </c>
      <c r="I12" s="432">
        <v>2523.4229999999998</v>
      </c>
      <c r="J12" s="432">
        <v>2283.1129999999998</v>
      </c>
      <c r="K12" s="432">
        <v>2485.7110000000002</v>
      </c>
      <c r="L12" s="433">
        <v>2462.145</v>
      </c>
      <c r="M12" s="261">
        <v>2089.4719999999998</v>
      </c>
      <c r="N12" s="99"/>
      <c r="O12" s="100"/>
      <c r="P12" s="432">
        <v>-433.95100000000002</v>
      </c>
      <c r="Q12" s="106">
        <v>-0.17196918629972069</v>
      </c>
      <c r="R12" s="219"/>
      <c r="S12" s="100"/>
      <c r="T12" s="432">
        <v>4891.8680000000004</v>
      </c>
      <c r="U12" s="432">
        <v>4551.6170000000002</v>
      </c>
      <c r="V12" s="99"/>
      <c r="W12" s="100"/>
      <c r="X12" s="432">
        <v>-340.2510000000002</v>
      </c>
      <c r="Y12" s="106">
        <v>-6.9554411525413237E-2</v>
      </c>
      <c r="Z12" s="100"/>
    </row>
    <row r="13" spans="1:27" x14ac:dyDescent="0.2">
      <c r="A13" s="77"/>
      <c r="B13" s="77"/>
      <c r="C13" s="758" t="s">
        <v>150</v>
      </c>
      <c r="D13" s="758"/>
      <c r="E13" s="758"/>
      <c r="F13" s="758"/>
      <c r="G13" s="758"/>
      <c r="H13" s="426">
        <v>330.072</v>
      </c>
      <c r="I13" s="425">
        <v>381.76900000000001</v>
      </c>
      <c r="J13" s="425">
        <v>387.46899999999999</v>
      </c>
      <c r="K13" s="425">
        <v>406.29700000000003</v>
      </c>
      <c r="L13" s="426">
        <v>453.74299999999999</v>
      </c>
      <c r="M13" s="119">
        <v>451.274</v>
      </c>
      <c r="N13" s="99"/>
      <c r="O13" s="100"/>
      <c r="P13" s="425">
        <v>69.504999999999995</v>
      </c>
      <c r="Q13" s="184">
        <v>0.18206035586964892</v>
      </c>
      <c r="R13" s="219"/>
      <c r="S13" s="100"/>
      <c r="T13" s="425">
        <v>711.84100000000001</v>
      </c>
      <c r="U13" s="425">
        <v>905.01700000000005</v>
      </c>
      <c r="V13" s="99"/>
      <c r="W13" s="100"/>
      <c r="X13" s="425">
        <v>193.17600000000004</v>
      </c>
      <c r="Y13" s="240">
        <v>0.27137520878960336</v>
      </c>
      <c r="Z13" s="100"/>
    </row>
    <row r="14" spans="1:27" x14ac:dyDescent="0.2">
      <c r="A14" s="77"/>
      <c r="B14" s="77"/>
      <c r="C14" s="758" t="s">
        <v>257</v>
      </c>
      <c r="D14" s="758"/>
      <c r="E14" s="758"/>
      <c r="F14" s="758"/>
      <c r="G14" s="758"/>
      <c r="H14" s="426">
        <v>154.941</v>
      </c>
      <c r="I14" s="425">
        <v>135.035</v>
      </c>
      <c r="J14" s="425">
        <v>119.815</v>
      </c>
      <c r="K14" s="425">
        <v>127.03699999999999</v>
      </c>
      <c r="L14" s="426">
        <v>149.50700000000001</v>
      </c>
      <c r="M14" s="119">
        <v>148.82400000000001</v>
      </c>
      <c r="N14" s="99"/>
      <c r="O14" s="100"/>
      <c r="P14" s="425">
        <v>13.789000000000016</v>
      </c>
      <c r="Q14" s="240">
        <v>0.10211426667160378</v>
      </c>
      <c r="R14" s="219"/>
      <c r="S14" s="100"/>
      <c r="T14" s="425">
        <v>289.976</v>
      </c>
      <c r="U14" s="425">
        <v>298.33100000000002</v>
      </c>
      <c r="V14" s="99"/>
      <c r="W14" s="100"/>
      <c r="X14" s="425">
        <v>8.3550000000000182</v>
      </c>
      <c r="Y14" s="240">
        <v>2.8812729329323869E-2</v>
      </c>
      <c r="Z14" s="100"/>
    </row>
    <row r="15" spans="1:27" ht="15" thickBot="1" x14ac:dyDescent="0.25">
      <c r="A15" s="77"/>
      <c r="B15" s="77"/>
      <c r="C15" s="77"/>
      <c r="D15" s="77"/>
      <c r="E15" s="758" t="s">
        <v>20</v>
      </c>
      <c r="F15" s="758"/>
      <c r="G15" s="758"/>
      <c r="H15" s="435">
        <v>2853.4580000000001</v>
      </c>
      <c r="I15" s="434">
        <v>3040.2269999999999</v>
      </c>
      <c r="J15" s="434">
        <v>2790.3969999999999</v>
      </c>
      <c r="K15" s="434">
        <v>3019.0450000000001</v>
      </c>
      <c r="L15" s="435">
        <v>3065.395</v>
      </c>
      <c r="M15" s="262">
        <v>2689.5699999999997</v>
      </c>
      <c r="N15" s="167"/>
      <c r="O15" s="247"/>
      <c r="P15" s="434">
        <v>-350.65700000000015</v>
      </c>
      <c r="Q15" s="108">
        <v>-0.11533908487754374</v>
      </c>
      <c r="R15" s="219"/>
      <c r="S15" s="100"/>
      <c r="T15" s="434">
        <v>5893.6849999999995</v>
      </c>
      <c r="U15" s="434">
        <v>5754.9650000000001</v>
      </c>
      <c r="V15" s="167"/>
      <c r="W15" s="247"/>
      <c r="X15" s="434">
        <v>-138.71999999999935</v>
      </c>
      <c r="Y15" s="108">
        <v>-2.3537057036471978E-2</v>
      </c>
      <c r="Z15" s="100"/>
    </row>
    <row r="16" spans="1:27" ht="15" thickTop="1" x14ac:dyDescent="0.2">
      <c r="A16" s="77"/>
      <c r="B16" s="77"/>
      <c r="C16" s="77"/>
      <c r="D16" s="77"/>
      <c r="E16" s="124"/>
      <c r="F16" s="77"/>
      <c r="H16" s="259"/>
      <c r="I16" s="258"/>
      <c r="J16" s="258"/>
      <c r="K16" s="258"/>
      <c r="L16" s="259"/>
      <c r="M16" s="258"/>
      <c r="N16" s="167"/>
      <c r="O16" s="247"/>
      <c r="P16" s="258"/>
      <c r="Q16" s="101"/>
      <c r="R16" s="219"/>
      <c r="S16" s="100"/>
      <c r="T16" s="258"/>
      <c r="U16" s="258"/>
      <c r="V16" s="167"/>
      <c r="W16" s="247"/>
      <c r="X16" s="258"/>
      <c r="Y16" s="101"/>
      <c r="Z16" s="100"/>
    </row>
    <row r="17" spans="1:26" x14ac:dyDescent="0.2">
      <c r="A17" s="77"/>
      <c r="B17" s="77"/>
      <c r="C17" s="758" t="s">
        <v>173</v>
      </c>
      <c r="D17" s="758"/>
      <c r="E17" s="758"/>
      <c r="F17" s="758"/>
      <c r="G17" s="758"/>
      <c r="H17" s="431">
        <v>424.048</v>
      </c>
      <c r="I17" s="430">
        <v>356.97199999999998</v>
      </c>
      <c r="J17" s="430">
        <v>314.76100000000002</v>
      </c>
      <c r="K17" s="430">
        <v>343.00799999999998</v>
      </c>
      <c r="L17" s="431">
        <v>437.642</v>
      </c>
      <c r="M17" s="258">
        <v>250.619</v>
      </c>
      <c r="N17" s="167"/>
      <c r="O17" s="247"/>
      <c r="P17" s="430">
        <v>-106.35299999999998</v>
      </c>
      <c r="Q17" s="184">
        <v>-0.29793093015698707</v>
      </c>
      <c r="R17" s="219"/>
      <c r="S17" s="100"/>
      <c r="T17" s="430">
        <v>781.02</v>
      </c>
      <c r="U17" s="430">
        <v>688.26099999999997</v>
      </c>
      <c r="V17" s="167"/>
      <c r="W17" s="247"/>
      <c r="X17" s="430">
        <v>-92.759000000000015</v>
      </c>
      <c r="Y17" s="184">
        <v>-0.11876648485314079</v>
      </c>
      <c r="Z17" s="100"/>
    </row>
    <row r="18" spans="1:26" x14ac:dyDescent="0.2">
      <c r="A18" s="77"/>
      <c r="B18" s="77"/>
      <c r="C18" s="758" t="s">
        <v>257</v>
      </c>
      <c r="D18" s="758"/>
      <c r="E18" s="758"/>
      <c r="F18" s="758"/>
      <c r="G18" s="758"/>
      <c r="H18" s="426">
        <v>154.941</v>
      </c>
      <c r="I18" s="425">
        <v>135.035</v>
      </c>
      <c r="J18" s="425">
        <v>119.815</v>
      </c>
      <c r="K18" s="425">
        <v>127.03699999999999</v>
      </c>
      <c r="L18" s="426">
        <v>149.50700000000001</v>
      </c>
      <c r="M18" s="119">
        <v>148.82400000000001</v>
      </c>
      <c r="N18" s="167"/>
      <c r="O18" s="247"/>
      <c r="P18" s="425">
        <v>13.789000000000016</v>
      </c>
      <c r="Q18" s="240">
        <v>0.10211426667160378</v>
      </c>
      <c r="R18" s="219"/>
      <c r="S18" s="100"/>
      <c r="T18" s="425">
        <v>289.976</v>
      </c>
      <c r="U18" s="425">
        <v>298.33100000000002</v>
      </c>
      <c r="V18" s="99"/>
      <c r="W18" s="100"/>
      <c r="X18" s="425">
        <v>8.3550000000000182</v>
      </c>
      <c r="Y18" s="240">
        <v>2.8812729329323869E-2</v>
      </c>
      <c r="Z18" s="100"/>
    </row>
    <row r="19" spans="1:26" x14ac:dyDescent="0.2">
      <c r="A19" s="77"/>
      <c r="B19" s="77"/>
      <c r="C19" s="77"/>
      <c r="D19" s="758" t="s">
        <v>182</v>
      </c>
      <c r="E19" s="758"/>
      <c r="F19" s="758"/>
      <c r="G19" s="758"/>
      <c r="H19" s="433">
        <v>578.98900000000003</v>
      </c>
      <c r="I19" s="432">
        <v>492.00699999999995</v>
      </c>
      <c r="J19" s="432">
        <v>434.57600000000002</v>
      </c>
      <c r="K19" s="432">
        <v>470.04499999999996</v>
      </c>
      <c r="L19" s="433">
        <v>587.149</v>
      </c>
      <c r="M19" s="261">
        <v>399.44299999999998</v>
      </c>
      <c r="N19" s="167"/>
      <c r="O19" s="247"/>
      <c r="P19" s="432">
        <v>-92.563999999999965</v>
      </c>
      <c r="Q19" s="106">
        <v>-0.18813553465702718</v>
      </c>
      <c r="R19" s="219"/>
      <c r="S19" s="100"/>
      <c r="T19" s="432">
        <v>1070.9960000000001</v>
      </c>
      <c r="U19" s="432">
        <v>986.59199999999998</v>
      </c>
      <c r="V19" s="99"/>
      <c r="W19" s="100"/>
      <c r="X19" s="432">
        <v>-84.40400000000011</v>
      </c>
      <c r="Y19" s="106">
        <v>-7.8808884440278115E-2</v>
      </c>
      <c r="Z19" s="100"/>
    </row>
    <row r="20" spans="1:26" x14ac:dyDescent="0.2">
      <c r="A20" s="77"/>
      <c r="B20" s="77"/>
      <c r="C20" s="77"/>
      <c r="D20" s="758" t="s">
        <v>183</v>
      </c>
      <c r="E20" s="758"/>
      <c r="F20" s="758"/>
      <c r="G20" s="758"/>
      <c r="H20" s="426">
        <v>2274.4690000000001</v>
      </c>
      <c r="I20" s="425">
        <v>2548.2199999999998</v>
      </c>
      <c r="J20" s="425">
        <v>2355.8209999999999</v>
      </c>
      <c r="K20" s="425">
        <v>2549</v>
      </c>
      <c r="L20" s="426">
        <v>2478.2460000000001</v>
      </c>
      <c r="M20" s="119">
        <v>2290.1269999999995</v>
      </c>
      <c r="N20" s="167"/>
      <c r="O20" s="247"/>
      <c r="P20" s="425">
        <v>-258.0930000000003</v>
      </c>
      <c r="Q20" s="240">
        <v>-0.10128364112988687</v>
      </c>
      <c r="R20" s="219"/>
      <c r="S20" s="100"/>
      <c r="T20" s="425">
        <v>4822.6890000000003</v>
      </c>
      <c r="U20" s="425">
        <v>4768.3729999999996</v>
      </c>
      <c r="V20" s="99"/>
      <c r="W20" s="100"/>
      <c r="X20" s="425">
        <v>-54.316000000000713</v>
      </c>
      <c r="Y20" s="240">
        <v>-1.1262596447749525E-2</v>
      </c>
      <c r="Z20" s="100"/>
    </row>
    <row r="21" spans="1:26" ht="15" thickBot="1" x14ac:dyDescent="0.25">
      <c r="A21" s="77"/>
      <c r="B21" s="77"/>
      <c r="C21" s="77"/>
      <c r="D21" s="77"/>
      <c r="E21" s="758" t="s">
        <v>20</v>
      </c>
      <c r="F21" s="758"/>
      <c r="G21" s="758"/>
      <c r="H21" s="435">
        <v>2853.4580000000001</v>
      </c>
      <c r="I21" s="434">
        <v>3040.2269999999999</v>
      </c>
      <c r="J21" s="434">
        <v>2790.3969999999999</v>
      </c>
      <c r="K21" s="434">
        <v>3019.0450000000001</v>
      </c>
      <c r="L21" s="435">
        <v>3065.395</v>
      </c>
      <c r="M21" s="262">
        <v>2689.5699999999997</v>
      </c>
      <c r="N21" s="167"/>
      <c r="O21" s="247"/>
      <c r="P21" s="434">
        <v>-350.65700000000015</v>
      </c>
      <c r="Q21" s="108">
        <v>-0.11533908487754374</v>
      </c>
      <c r="R21" s="219"/>
      <c r="S21" s="100"/>
      <c r="T21" s="434">
        <v>5893.6849999999995</v>
      </c>
      <c r="U21" s="434">
        <v>5754.9650000000001</v>
      </c>
      <c r="V21" s="167"/>
      <c r="W21" s="247"/>
      <c r="X21" s="434">
        <v>-138.71999999999935</v>
      </c>
      <c r="Y21" s="108">
        <v>-2.3537057036471978E-2</v>
      </c>
      <c r="Z21" s="100"/>
    </row>
    <row r="22" spans="1:26" ht="15" thickTop="1" x14ac:dyDescent="0.2">
      <c r="A22" s="77"/>
      <c r="B22" s="77"/>
      <c r="C22" s="77"/>
      <c r="D22" s="77"/>
      <c r="E22" s="77"/>
      <c r="F22" s="77"/>
      <c r="H22" s="98"/>
      <c r="I22" s="97"/>
      <c r="J22" s="97"/>
      <c r="K22" s="97"/>
      <c r="L22" s="98"/>
      <c r="M22" s="97"/>
      <c r="N22" s="99"/>
      <c r="O22" s="100"/>
      <c r="P22" s="97"/>
      <c r="Q22" s="189"/>
      <c r="R22" s="219"/>
      <c r="S22" s="100"/>
      <c r="T22" s="97"/>
      <c r="U22" s="97"/>
      <c r="V22" s="99"/>
      <c r="W22" s="100"/>
      <c r="X22" s="97"/>
      <c r="Y22" s="189"/>
      <c r="Z22" s="100"/>
    </row>
    <row r="23" spans="1:26" x14ac:dyDescent="0.2">
      <c r="A23" s="77"/>
      <c r="B23" s="758" t="s">
        <v>0</v>
      </c>
      <c r="C23" s="758"/>
      <c r="D23" s="758"/>
      <c r="E23" s="758"/>
      <c r="F23" s="758"/>
      <c r="G23" s="758"/>
      <c r="H23" s="386">
        <v>81532.737561847913</v>
      </c>
      <c r="I23" s="385">
        <v>85888.053561847904</v>
      </c>
      <c r="J23" s="385">
        <v>91734.979561847911</v>
      </c>
      <c r="K23" s="385">
        <v>91765.131561847913</v>
      </c>
      <c r="L23" s="386">
        <v>97312.193561847904</v>
      </c>
      <c r="M23" s="104">
        <v>93708.132561847902</v>
      </c>
      <c r="N23" s="167"/>
      <c r="O23" s="247"/>
      <c r="P23" s="385">
        <v>7820.0789999999979</v>
      </c>
      <c r="Q23" s="184">
        <v>9.1049670771369468E-2</v>
      </c>
      <c r="R23" s="219"/>
      <c r="S23" s="100"/>
      <c r="T23" s="385">
        <v>81532.737561847913</v>
      </c>
      <c r="U23" s="385">
        <v>97312.193561847904</v>
      </c>
      <c r="V23" s="167"/>
      <c r="W23" s="247"/>
      <c r="X23" s="385">
        <v>15779.455999999991</v>
      </c>
      <c r="Y23" s="184">
        <v>0.19353521630535517</v>
      </c>
      <c r="Z23" s="100"/>
    </row>
    <row r="24" spans="1:26" x14ac:dyDescent="0.2">
      <c r="A24" s="77"/>
      <c r="B24" s="77"/>
      <c r="C24" s="758" t="s">
        <v>54</v>
      </c>
      <c r="D24" s="758"/>
      <c r="E24" s="758"/>
      <c r="F24" s="758"/>
      <c r="G24" s="758"/>
      <c r="H24" s="383">
        <v>2853.4580000000001</v>
      </c>
      <c r="I24" s="382">
        <v>3040.2280000000001</v>
      </c>
      <c r="J24" s="382">
        <v>2790.3969999999999</v>
      </c>
      <c r="K24" s="382">
        <v>3019.0439999999999</v>
      </c>
      <c r="L24" s="383">
        <v>3065.395</v>
      </c>
      <c r="M24" s="97">
        <v>2689.57</v>
      </c>
      <c r="N24" s="99"/>
      <c r="O24" s="100"/>
      <c r="P24" s="382">
        <v>-350.6579999999999</v>
      </c>
      <c r="Q24" s="184">
        <v>-0.11533937586259975</v>
      </c>
      <c r="R24" s="219"/>
      <c r="S24" s="100"/>
      <c r="T24" s="382">
        <v>5893.6859999999997</v>
      </c>
      <c r="U24" s="382">
        <v>5754.9650000000001</v>
      </c>
      <c r="V24" s="99"/>
      <c r="W24" s="100"/>
      <c r="X24" s="382">
        <v>-138.72099999999955</v>
      </c>
      <c r="Y24" s="184">
        <v>-2.353722271597088E-2</v>
      </c>
      <c r="Z24" s="100"/>
    </row>
    <row r="25" spans="1:26" x14ac:dyDescent="0.2">
      <c r="A25" s="77"/>
      <c r="B25" s="77"/>
      <c r="C25" s="758" t="s">
        <v>226</v>
      </c>
      <c r="D25" s="758"/>
      <c r="E25" s="758"/>
      <c r="F25" s="758"/>
      <c r="G25" s="758"/>
      <c r="H25" s="383">
        <v>-1758.8219999999999</v>
      </c>
      <c r="I25" s="382">
        <v>-1826.4590000000001</v>
      </c>
      <c r="J25" s="382">
        <v>-1755.924</v>
      </c>
      <c r="K25" s="382">
        <v>-1819.415</v>
      </c>
      <c r="L25" s="383">
        <v>-1899.5830000000001</v>
      </c>
      <c r="M25" s="407">
        <v>-1796.9760000000001</v>
      </c>
      <c r="N25" s="99"/>
      <c r="O25" s="100"/>
      <c r="P25" s="382">
        <v>29.482999999999947</v>
      </c>
      <c r="Q25" s="184">
        <v>1.6142163607285983E-2</v>
      </c>
      <c r="R25" s="219"/>
      <c r="S25" s="100"/>
      <c r="T25" s="382">
        <v>-3585.2809999999999</v>
      </c>
      <c r="U25" s="382">
        <v>-3696.5590000000002</v>
      </c>
      <c r="V25" s="99"/>
      <c r="W25" s="100"/>
      <c r="X25" s="382">
        <v>-111.27800000000025</v>
      </c>
      <c r="Y25" s="184">
        <v>-3.1037455641552292E-2</v>
      </c>
      <c r="Z25" s="100"/>
    </row>
    <row r="26" spans="1:26" x14ac:dyDescent="0.2">
      <c r="A26" s="77"/>
      <c r="B26" s="77"/>
      <c r="C26" s="77"/>
      <c r="D26" s="77"/>
      <c r="E26" s="758" t="s">
        <v>21</v>
      </c>
      <c r="F26" s="758"/>
      <c r="G26" s="758"/>
      <c r="H26" s="398">
        <v>1094.6360000000002</v>
      </c>
      <c r="I26" s="397">
        <v>1213.769</v>
      </c>
      <c r="J26" s="397">
        <v>1034.473</v>
      </c>
      <c r="K26" s="397">
        <v>1199.6289999999999</v>
      </c>
      <c r="L26" s="398">
        <v>1165.8119999999999</v>
      </c>
      <c r="M26" s="112">
        <v>892.59400000000005</v>
      </c>
      <c r="N26" s="99"/>
      <c r="O26" s="100"/>
      <c r="P26" s="397">
        <v>-321.17499999999995</v>
      </c>
      <c r="Q26" s="263">
        <v>-0.26460965801565206</v>
      </c>
      <c r="R26" s="219"/>
      <c r="S26" s="100"/>
      <c r="T26" s="397">
        <v>2308.4050000000002</v>
      </c>
      <c r="U26" s="397">
        <v>2058.4059999999999</v>
      </c>
      <c r="V26" s="99"/>
      <c r="W26" s="100"/>
      <c r="X26" s="397">
        <v>-249.99900000000025</v>
      </c>
      <c r="Y26" s="263" t="s">
        <v>72</v>
      </c>
      <c r="Z26" s="100"/>
    </row>
    <row r="27" spans="1:26" x14ac:dyDescent="0.2">
      <c r="A27" s="77"/>
      <c r="B27" s="77"/>
      <c r="C27" s="758" t="s">
        <v>76</v>
      </c>
      <c r="D27" s="758"/>
      <c r="E27" s="758"/>
      <c r="F27" s="758"/>
      <c r="G27" s="758"/>
      <c r="H27" s="383">
        <v>172.37</v>
      </c>
      <c r="I27" s="382">
        <v>200.09899999999999</v>
      </c>
      <c r="J27" s="382">
        <v>-323.21800000000002</v>
      </c>
      <c r="K27" s="382">
        <v>41.715000000000003</v>
      </c>
      <c r="L27" s="383">
        <v>171.06299999999999</v>
      </c>
      <c r="M27" s="382">
        <v>-474.137</v>
      </c>
      <c r="N27" s="99"/>
      <c r="O27" s="100"/>
      <c r="P27" s="382">
        <v>-674.23599999999999</v>
      </c>
      <c r="Q27" s="184" t="s">
        <v>72</v>
      </c>
      <c r="R27" s="219"/>
      <c r="S27" s="100"/>
      <c r="T27" s="382">
        <v>372.46899999999999</v>
      </c>
      <c r="U27" s="382">
        <v>-303.07400000000001</v>
      </c>
      <c r="V27" s="99"/>
      <c r="W27" s="100"/>
      <c r="X27" s="382">
        <v>-675.54300000000001</v>
      </c>
      <c r="Y27" s="184" t="s">
        <v>72</v>
      </c>
      <c r="Z27" s="100"/>
    </row>
    <row r="28" spans="1:26" x14ac:dyDescent="0.2">
      <c r="A28" s="77"/>
      <c r="B28" s="77"/>
      <c r="C28" s="758" t="s">
        <v>227</v>
      </c>
      <c r="D28" s="758"/>
      <c r="E28" s="758"/>
      <c r="F28" s="758"/>
      <c r="G28" s="758"/>
      <c r="H28" s="383">
        <v>3088.31</v>
      </c>
      <c r="I28" s="382">
        <v>4433.058</v>
      </c>
      <c r="J28" s="382">
        <v>-681.10299999999995</v>
      </c>
      <c r="K28" s="382">
        <v>4305.7179999999998</v>
      </c>
      <c r="L28" s="383">
        <v>-4940.9359999999997</v>
      </c>
      <c r="M28" s="407">
        <v>-11835.569</v>
      </c>
      <c r="N28" s="99"/>
      <c r="O28" s="100"/>
      <c r="P28" s="382">
        <v>-16268.627</v>
      </c>
      <c r="Q28" s="184" t="s">
        <v>72</v>
      </c>
      <c r="R28" s="219"/>
      <c r="S28" s="100"/>
      <c r="T28" s="382">
        <v>7521.3680000000004</v>
      </c>
      <c r="U28" s="382">
        <v>-16776.504999999997</v>
      </c>
      <c r="V28" s="99"/>
      <c r="W28" s="100"/>
      <c r="X28" s="382">
        <v>-24297.873</v>
      </c>
      <c r="Y28" s="184" t="s">
        <v>72</v>
      </c>
      <c r="Z28" s="100"/>
    </row>
    <row r="29" spans="1:26" ht="15" thickBot="1" x14ac:dyDescent="0.25">
      <c r="A29" s="77"/>
      <c r="B29" s="758" t="s">
        <v>1</v>
      </c>
      <c r="C29" s="758"/>
      <c r="D29" s="758"/>
      <c r="E29" s="758"/>
      <c r="F29" s="758"/>
      <c r="G29" s="758"/>
      <c r="H29" s="410">
        <v>85888.053561847904</v>
      </c>
      <c r="I29" s="409">
        <v>91734.979561847911</v>
      </c>
      <c r="J29" s="409">
        <v>91765.131561847913</v>
      </c>
      <c r="K29" s="409">
        <v>97312.193561847904</v>
      </c>
      <c r="L29" s="410">
        <v>93708.132561847902</v>
      </c>
      <c r="M29" s="161">
        <v>82291.020561847894</v>
      </c>
      <c r="N29" s="167"/>
      <c r="O29" s="247"/>
      <c r="P29" s="409">
        <v>-9443.9590000000171</v>
      </c>
      <c r="Q29" s="188">
        <v>-0.10294828695778889</v>
      </c>
      <c r="R29" s="219"/>
      <c r="S29" s="100"/>
      <c r="T29" s="409">
        <v>91734.979561847911</v>
      </c>
      <c r="U29" s="409">
        <v>82291.020561847923</v>
      </c>
      <c r="V29" s="436"/>
      <c r="W29" s="247"/>
      <c r="X29" s="409">
        <v>-9443.958999999988</v>
      </c>
      <c r="Y29" s="188">
        <v>-0.10294828695778857</v>
      </c>
      <c r="Z29" s="100"/>
    </row>
    <row r="30" spans="1:26" ht="15" thickTop="1" x14ac:dyDescent="0.2">
      <c r="A30" s="77"/>
      <c r="B30" s="124"/>
      <c r="C30" s="758" t="s">
        <v>172</v>
      </c>
      <c r="D30" s="758"/>
      <c r="E30" s="758"/>
      <c r="F30" s="758"/>
      <c r="G30" s="758"/>
      <c r="H30" s="232">
        <v>5.3702894456089972E-2</v>
      </c>
      <c r="I30" s="231">
        <v>5.6527954688178658E-2</v>
      </c>
      <c r="J30" s="231">
        <v>4.5107024820452757E-2</v>
      </c>
      <c r="K30" s="231">
        <v>5.2291277943255526E-2</v>
      </c>
      <c r="L30" s="232">
        <v>4.792049001583977E-2</v>
      </c>
      <c r="M30" s="231">
        <v>3.8101026051752036E-2</v>
      </c>
      <c r="N30" s="167"/>
      <c r="O30" s="247"/>
      <c r="P30" s="231">
        <v>1.6910397219527293E-2</v>
      </c>
      <c r="Q30" s="263" t="s">
        <v>72</v>
      </c>
      <c r="R30" s="219"/>
      <c r="S30" s="100"/>
      <c r="T30" s="231">
        <v>5.6625229791871616E-2</v>
      </c>
      <c r="U30" s="231">
        <v>4.2305201941455692E-2</v>
      </c>
      <c r="V30" s="167"/>
      <c r="W30" s="247"/>
      <c r="X30" s="231">
        <v>-1.4320027850415924E-2</v>
      </c>
      <c r="Y30" s="263" t="s">
        <v>72</v>
      </c>
      <c r="Z30" s="100"/>
    </row>
    <row r="31" spans="1:26" x14ac:dyDescent="0.2">
      <c r="A31" s="77"/>
      <c r="B31" s="124"/>
      <c r="C31" s="124"/>
      <c r="D31" s="77"/>
      <c r="E31" s="124"/>
      <c r="F31" s="77"/>
      <c r="H31" s="232"/>
      <c r="I31" s="231"/>
      <c r="J31" s="231"/>
      <c r="K31" s="231"/>
      <c r="L31" s="232"/>
      <c r="M31" s="231"/>
      <c r="N31" s="167"/>
      <c r="O31" s="247"/>
      <c r="P31" s="231"/>
      <c r="Q31" s="184"/>
      <c r="R31" s="219"/>
      <c r="S31" s="100"/>
      <c r="T31" s="231"/>
      <c r="U31" s="231"/>
      <c r="V31" s="167"/>
      <c r="W31" s="247"/>
      <c r="X31" s="231"/>
      <c r="Y31" s="184"/>
      <c r="Z31" s="100"/>
    </row>
    <row r="32" spans="1:26" x14ac:dyDescent="0.2">
      <c r="A32" s="77"/>
      <c r="B32" s="758" t="s">
        <v>250</v>
      </c>
      <c r="C32" s="758"/>
      <c r="D32" s="758"/>
      <c r="E32" s="758"/>
      <c r="F32" s="758"/>
      <c r="G32" s="758"/>
      <c r="H32" s="98"/>
      <c r="I32" s="97"/>
      <c r="J32" s="97"/>
      <c r="K32" s="97"/>
      <c r="L32" s="98"/>
      <c r="M32" s="97"/>
      <c r="N32" s="99"/>
      <c r="O32" s="100"/>
      <c r="P32" s="97"/>
      <c r="Q32" s="189"/>
      <c r="R32" s="219"/>
      <c r="S32" s="100"/>
      <c r="T32" s="97"/>
      <c r="U32" s="97"/>
      <c r="V32" s="99"/>
      <c r="W32" s="100"/>
      <c r="X32" s="97"/>
      <c r="Y32" s="189"/>
      <c r="Z32" s="100"/>
    </row>
    <row r="33" spans="1:26" x14ac:dyDescent="0.2">
      <c r="A33" s="77"/>
      <c r="B33" s="77"/>
      <c r="C33" s="758" t="s">
        <v>175</v>
      </c>
      <c r="D33" s="758"/>
      <c r="E33" s="758"/>
      <c r="F33" s="758"/>
      <c r="G33" s="758"/>
      <c r="H33" s="386">
        <v>41160.673999999999</v>
      </c>
      <c r="I33" s="385">
        <v>44398.199000000001</v>
      </c>
      <c r="J33" s="385">
        <v>46112.512000000002</v>
      </c>
      <c r="K33" s="385">
        <v>47139.131000000001</v>
      </c>
      <c r="L33" s="386">
        <v>46429.453000000001</v>
      </c>
      <c r="M33" s="104">
        <v>42869.601999999999</v>
      </c>
      <c r="N33" s="167"/>
      <c r="O33" s="247"/>
      <c r="P33" s="385">
        <v>-1528.5970000000016</v>
      </c>
      <c r="Q33" s="184">
        <v>-3.4429256916479911E-2</v>
      </c>
      <c r="R33" s="219"/>
      <c r="S33" s="100"/>
      <c r="T33" s="357">
        <v>42779.436499999996</v>
      </c>
      <c r="U33" s="357">
        <v>44649.527499999997</v>
      </c>
      <c r="V33" s="167"/>
      <c r="W33" s="247"/>
      <c r="X33" s="385">
        <v>1870.0910000000003</v>
      </c>
      <c r="Y33" s="184">
        <v>4.3714717934631997E-2</v>
      </c>
      <c r="Z33" s="100"/>
    </row>
    <row r="34" spans="1:26" x14ac:dyDescent="0.2">
      <c r="A34" s="77"/>
      <c r="B34" s="77"/>
      <c r="C34" s="758" t="s">
        <v>173</v>
      </c>
      <c r="D34" s="758"/>
      <c r="E34" s="758"/>
      <c r="F34" s="758"/>
      <c r="G34" s="758"/>
      <c r="H34" s="383">
        <v>10268.328</v>
      </c>
      <c r="I34" s="382">
        <v>11255.781999999999</v>
      </c>
      <c r="J34" s="382">
        <v>11667.482</v>
      </c>
      <c r="K34" s="382">
        <v>11984.393</v>
      </c>
      <c r="L34" s="383">
        <v>12118.531999999999</v>
      </c>
      <c r="M34" s="97">
        <v>11538.904</v>
      </c>
      <c r="N34" s="99"/>
      <c r="O34" s="100"/>
      <c r="P34" s="382">
        <v>283.12200000000121</v>
      </c>
      <c r="Q34" s="184">
        <v>2.5153472233204341E-2</v>
      </c>
      <c r="R34" s="219"/>
      <c r="S34" s="100"/>
      <c r="T34" s="382">
        <v>10762.055</v>
      </c>
      <c r="U34" s="382">
        <v>11828.718000000001</v>
      </c>
      <c r="V34" s="99"/>
      <c r="W34" s="100"/>
      <c r="X34" s="382">
        <v>1066.6630000000005</v>
      </c>
      <c r="Y34" s="184">
        <v>9.9113319900335062E-2</v>
      </c>
      <c r="Z34" s="100"/>
    </row>
    <row r="35" spans="1:26" x14ac:dyDescent="0.2">
      <c r="A35" s="77"/>
      <c r="B35" s="77"/>
      <c r="C35" s="758" t="s">
        <v>150</v>
      </c>
      <c r="D35" s="758"/>
      <c r="E35" s="758"/>
      <c r="F35" s="758"/>
      <c r="G35" s="758"/>
      <c r="H35" s="383">
        <v>5294.915</v>
      </c>
      <c r="I35" s="382">
        <v>5915.1940000000004</v>
      </c>
      <c r="J35" s="382">
        <v>6362.2389999999996</v>
      </c>
      <c r="K35" s="382">
        <v>6772.0410000000002</v>
      </c>
      <c r="L35" s="383">
        <v>7076.7870000000003</v>
      </c>
      <c r="M35" s="97">
        <v>6959.55</v>
      </c>
      <c r="N35" s="99"/>
      <c r="O35" s="100"/>
      <c r="P35" s="382">
        <v>1044.3559999999998</v>
      </c>
      <c r="Q35" s="184">
        <v>0.17655481798230113</v>
      </c>
      <c r="R35" s="219"/>
      <c r="S35" s="100"/>
      <c r="T35" s="382">
        <v>5605.0545000000002</v>
      </c>
      <c r="U35" s="382">
        <v>7018.1684999999998</v>
      </c>
      <c r="V35" s="99"/>
      <c r="W35" s="100"/>
      <c r="X35" s="382">
        <v>1413.1139999999996</v>
      </c>
      <c r="Y35" s="184">
        <v>0.25211423011141099</v>
      </c>
      <c r="Z35" s="100"/>
    </row>
    <row r="36" spans="1:26" x14ac:dyDescent="0.2">
      <c r="A36" s="77"/>
      <c r="B36" s="77"/>
      <c r="C36" s="758" t="s">
        <v>151</v>
      </c>
      <c r="D36" s="758"/>
      <c r="E36" s="758"/>
      <c r="F36" s="758"/>
      <c r="G36" s="758"/>
      <c r="H36" s="383">
        <v>2494.6660000000002</v>
      </c>
      <c r="I36" s="382">
        <v>2541.2570000000001</v>
      </c>
      <c r="J36" s="382">
        <v>2584.9549999999999</v>
      </c>
      <c r="K36" s="382">
        <v>2619.8359999999998</v>
      </c>
      <c r="L36" s="383">
        <v>2650.1840000000002</v>
      </c>
      <c r="M36" s="97">
        <v>2677.4859999999999</v>
      </c>
      <c r="N36" s="99"/>
      <c r="O36" s="100"/>
      <c r="P36" s="382">
        <v>136.22899999999981</v>
      </c>
      <c r="Q36" s="184">
        <v>5.3606935465401497E-2</v>
      </c>
      <c r="R36" s="219"/>
      <c r="S36" s="100"/>
      <c r="T36" s="382">
        <v>2517.9615000000003</v>
      </c>
      <c r="U36" s="382">
        <v>2663.835</v>
      </c>
      <c r="V36" s="99"/>
      <c r="W36" s="100"/>
      <c r="X36" s="382">
        <v>145.87349999999969</v>
      </c>
      <c r="Y36" s="184">
        <v>5.793317332294385E-2</v>
      </c>
      <c r="Z36" s="100"/>
    </row>
    <row r="37" spans="1:26" x14ac:dyDescent="0.2">
      <c r="A37" s="77"/>
      <c r="B37" s="77"/>
      <c r="C37" s="758" t="s">
        <v>137</v>
      </c>
      <c r="D37" s="758"/>
      <c r="E37" s="758"/>
      <c r="F37" s="758"/>
      <c r="G37" s="758"/>
      <c r="H37" s="383">
        <v>21290.821</v>
      </c>
      <c r="I37" s="382">
        <v>22554.173999999999</v>
      </c>
      <c r="J37" s="382">
        <v>23192.697</v>
      </c>
      <c r="K37" s="382">
        <v>23567.030999999999</v>
      </c>
      <c r="L37" s="383">
        <v>23217.599999999999</v>
      </c>
      <c r="M37" s="97">
        <v>21430.995999999999</v>
      </c>
      <c r="N37" s="99"/>
      <c r="O37" s="100"/>
      <c r="P37" s="382">
        <v>-1123.1779999999999</v>
      </c>
      <c r="Q37" s="184">
        <v>-4.9799119222898605E-2</v>
      </c>
      <c r="R37" s="219"/>
      <c r="S37" s="100"/>
      <c r="T37" s="382">
        <v>21922.497499999998</v>
      </c>
      <c r="U37" s="382">
        <v>22324.297999999999</v>
      </c>
      <c r="V37" s="99"/>
      <c r="W37" s="100"/>
      <c r="X37" s="382">
        <v>401.80050000000119</v>
      </c>
      <c r="Y37" s="184">
        <v>1.8328226517074581E-2</v>
      </c>
      <c r="Z37" s="100"/>
    </row>
    <row r="38" spans="1:26" x14ac:dyDescent="0.2">
      <c r="A38" s="77"/>
      <c r="B38" s="77"/>
      <c r="C38" s="758" t="s">
        <v>81</v>
      </c>
      <c r="D38" s="758"/>
      <c r="E38" s="758"/>
      <c r="F38" s="758"/>
      <c r="G38" s="758"/>
      <c r="H38" s="383">
        <v>2621.5340000000001</v>
      </c>
      <c r="I38" s="382">
        <v>2713.4560000000001</v>
      </c>
      <c r="J38" s="382">
        <v>2731.9589999999998</v>
      </c>
      <c r="K38" s="382">
        <v>2726.9029999999998</v>
      </c>
      <c r="L38" s="383">
        <v>2710.2530000000002</v>
      </c>
      <c r="M38" s="97">
        <v>2517.3290000000002</v>
      </c>
      <c r="N38" s="99"/>
      <c r="O38" s="100"/>
      <c r="P38" s="382">
        <v>-196.12699999999995</v>
      </c>
      <c r="Q38" s="184">
        <v>-7.2279410463998661E-2</v>
      </c>
      <c r="R38" s="219"/>
      <c r="S38" s="100"/>
      <c r="T38" s="382">
        <v>2667.4949999999999</v>
      </c>
      <c r="U38" s="382">
        <v>2613.7910000000002</v>
      </c>
      <c r="V38" s="99"/>
      <c r="W38" s="100"/>
      <c r="X38" s="382">
        <v>-53.703999999999724</v>
      </c>
      <c r="Y38" s="184">
        <v>-2.0132746265691118E-2</v>
      </c>
      <c r="Z38" s="100"/>
    </row>
    <row r="39" spans="1:26" ht="15" thickBot="1" x14ac:dyDescent="0.25">
      <c r="A39" s="77"/>
      <c r="B39" s="77"/>
      <c r="C39" s="77"/>
      <c r="D39" s="77"/>
      <c r="E39" s="758" t="s">
        <v>45</v>
      </c>
      <c r="F39" s="758"/>
      <c r="G39" s="758"/>
      <c r="H39" s="410">
        <v>83130.937999999995</v>
      </c>
      <c r="I39" s="409">
        <v>89378.062000000005</v>
      </c>
      <c r="J39" s="409">
        <v>92651.844000000012</v>
      </c>
      <c r="K39" s="409">
        <v>94809.335000000006</v>
      </c>
      <c r="L39" s="410">
        <v>94202.808999999979</v>
      </c>
      <c r="M39" s="161">
        <v>87993.866999999998</v>
      </c>
      <c r="N39" s="167"/>
      <c r="O39" s="247"/>
      <c r="P39" s="409">
        <v>-1384.195000000007</v>
      </c>
      <c r="Q39" s="188">
        <v>-1.5486965917878225E-2</v>
      </c>
      <c r="R39" s="219"/>
      <c r="S39" s="100"/>
      <c r="T39" s="409">
        <v>86254.5</v>
      </c>
      <c r="U39" s="409">
        <v>91098.337999999989</v>
      </c>
      <c r="V39" s="167"/>
      <c r="W39" s="247"/>
      <c r="X39" s="409">
        <v>4843.8379999999888</v>
      </c>
      <c r="Y39" s="188">
        <v>5.6157510622634049E-2</v>
      </c>
      <c r="Z39" s="100"/>
    </row>
    <row r="40" spans="1:26" ht="15" thickTop="1" x14ac:dyDescent="0.2">
      <c r="A40" s="77"/>
      <c r="B40" s="77"/>
      <c r="C40" s="77"/>
      <c r="D40" s="77"/>
      <c r="E40" s="77"/>
      <c r="F40" s="77"/>
      <c r="H40" s="105"/>
      <c r="I40" s="104"/>
      <c r="J40" s="104"/>
      <c r="K40" s="104"/>
      <c r="L40" s="105"/>
      <c r="M40" s="104"/>
      <c r="N40" s="167"/>
      <c r="O40" s="247"/>
      <c r="P40" s="104"/>
      <c r="Q40" s="184"/>
      <c r="R40" s="219"/>
      <c r="S40" s="100"/>
      <c r="T40" s="104"/>
      <c r="U40" s="104"/>
      <c r="V40" s="167"/>
      <c r="W40" s="247"/>
      <c r="X40" s="104"/>
      <c r="Y40" s="184"/>
      <c r="Z40" s="100"/>
    </row>
    <row r="41" spans="1:26" x14ac:dyDescent="0.2">
      <c r="A41" s="77"/>
      <c r="B41" s="124"/>
      <c r="C41" s="758" t="s">
        <v>173</v>
      </c>
      <c r="D41" s="758"/>
      <c r="E41" s="758"/>
      <c r="F41" s="758"/>
      <c r="G41" s="758"/>
      <c r="H41" s="386">
        <v>10268.328</v>
      </c>
      <c r="I41" s="385">
        <v>11255.781999999999</v>
      </c>
      <c r="J41" s="385">
        <v>11667.482</v>
      </c>
      <c r="K41" s="385">
        <v>11984.393</v>
      </c>
      <c r="L41" s="386">
        <v>12118.531999999999</v>
      </c>
      <c r="M41" s="104">
        <v>11538.904</v>
      </c>
      <c r="N41" s="167"/>
      <c r="O41" s="247"/>
      <c r="P41" s="385">
        <v>283.12200000000121</v>
      </c>
      <c r="Q41" s="184">
        <v>2.5153472233204341E-2</v>
      </c>
      <c r="R41" s="219"/>
      <c r="S41" s="100"/>
      <c r="T41" s="385">
        <v>10762.055</v>
      </c>
      <c r="U41" s="385">
        <v>11828.718000000001</v>
      </c>
      <c r="V41" s="167"/>
      <c r="W41" s="247"/>
      <c r="X41" s="385">
        <v>1066.6630000000005</v>
      </c>
      <c r="Y41" s="184">
        <v>9.9113319900335062E-2</v>
      </c>
      <c r="Z41" s="100"/>
    </row>
    <row r="42" spans="1:26" x14ac:dyDescent="0.2">
      <c r="A42" s="77"/>
      <c r="B42" s="124"/>
      <c r="C42" s="758" t="s">
        <v>81</v>
      </c>
      <c r="D42" s="758"/>
      <c r="E42" s="758"/>
      <c r="F42" s="758"/>
      <c r="G42" s="758"/>
      <c r="H42" s="383">
        <v>2621.5340000000001</v>
      </c>
      <c r="I42" s="382">
        <v>2713.4560000000001</v>
      </c>
      <c r="J42" s="382">
        <v>2731.9589999999998</v>
      </c>
      <c r="K42" s="382">
        <v>2726.9029999999998</v>
      </c>
      <c r="L42" s="383">
        <v>2710.2530000000002</v>
      </c>
      <c r="M42" s="97">
        <v>2517.3290000000002</v>
      </c>
      <c r="N42" s="167"/>
      <c r="O42" s="247"/>
      <c r="P42" s="382">
        <v>-196.12699999999995</v>
      </c>
      <c r="Q42" s="184">
        <v>-7.2279410463998661E-2</v>
      </c>
      <c r="R42" s="219"/>
      <c r="S42" s="100"/>
      <c r="T42" s="382">
        <v>2667.4949999999999</v>
      </c>
      <c r="U42" s="382">
        <v>2613.7910000000002</v>
      </c>
      <c r="V42" s="99"/>
      <c r="W42" s="100"/>
      <c r="X42" s="382">
        <v>-53.703999999999724</v>
      </c>
      <c r="Y42" s="184">
        <v>-2.0132746265691118E-2</v>
      </c>
      <c r="Z42" s="100"/>
    </row>
    <row r="43" spans="1:26" x14ac:dyDescent="0.2">
      <c r="A43" s="77"/>
      <c r="B43" s="124"/>
      <c r="C43" s="77"/>
      <c r="D43" s="758" t="s">
        <v>184</v>
      </c>
      <c r="E43" s="758"/>
      <c r="F43" s="758"/>
      <c r="G43" s="758"/>
      <c r="H43" s="398">
        <v>12889.861999999999</v>
      </c>
      <c r="I43" s="397">
        <v>13969.237999999999</v>
      </c>
      <c r="J43" s="397">
        <v>14399.440999999999</v>
      </c>
      <c r="K43" s="397">
        <v>14711.296</v>
      </c>
      <c r="L43" s="398">
        <v>14828.785</v>
      </c>
      <c r="M43" s="112">
        <v>14056.233</v>
      </c>
      <c r="N43" s="167"/>
      <c r="O43" s="247"/>
      <c r="P43" s="397">
        <v>86.9950000000008</v>
      </c>
      <c r="Q43" s="263">
        <v>6.2276124152227065E-3</v>
      </c>
      <c r="R43" s="219"/>
      <c r="S43" s="100"/>
      <c r="T43" s="397">
        <v>13429.55</v>
      </c>
      <c r="U43" s="397">
        <v>14442.509</v>
      </c>
      <c r="V43" s="99"/>
      <c r="W43" s="100"/>
      <c r="X43" s="397">
        <v>1012.9590000000007</v>
      </c>
      <c r="Y43" s="263">
        <v>7.54276204340429E-2</v>
      </c>
      <c r="Z43" s="100"/>
    </row>
    <row r="44" spans="1:26" x14ac:dyDescent="0.2">
      <c r="A44" s="77"/>
      <c r="B44" s="124"/>
      <c r="C44" s="77"/>
      <c r="D44" s="758" t="s">
        <v>185</v>
      </c>
      <c r="E44" s="758"/>
      <c r="F44" s="758"/>
      <c r="G44" s="758"/>
      <c r="H44" s="383">
        <v>70241.076000000001</v>
      </c>
      <c r="I44" s="382">
        <v>75408.824000000008</v>
      </c>
      <c r="J44" s="382">
        <v>78252.40300000002</v>
      </c>
      <c r="K44" s="382">
        <v>80098.039000000004</v>
      </c>
      <c r="L44" s="383">
        <v>79374.023999999976</v>
      </c>
      <c r="M44" s="97">
        <v>73937.633999999991</v>
      </c>
      <c r="N44" s="167"/>
      <c r="O44" s="247"/>
      <c r="P44" s="382">
        <v>-1471.1900000000169</v>
      </c>
      <c r="Q44" s="184">
        <v>-1.9509520530382712E-2</v>
      </c>
      <c r="R44" s="219"/>
      <c r="S44" s="100"/>
      <c r="T44" s="382">
        <v>72824.950000000012</v>
      </c>
      <c r="U44" s="382">
        <v>76655.828999999983</v>
      </c>
      <c r="V44" s="99"/>
      <c r="W44" s="100"/>
      <c r="X44" s="382">
        <v>3830.8789999999717</v>
      </c>
      <c r="Y44" s="184">
        <v>5.2603935876371646E-2</v>
      </c>
      <c r="Z44" s="100"/>
    </row>
    <row r="45" spans="1:26" ht="15" thickBot="1" x14ac:dyDescent="0.25">
      <c r="A45" s="77"/>
      <c r="B45" s="124"/>
      <c r="C45" s="77"/>
      <c r="D45" s="77"/>
      <c r="E45" s="758" t="s">
        <v>186</v>
      </c>
      <c r="F45" s="758"/>
      <c r="G45" s="758"/>
      <c r="H45" s="410">
        <v>83130.937999999995</v>
      </c>
      <c r="I45" s="409">
        <v>89378.062000000005</v>
      </c>
      <c r="J45" s="409">
        <v>92651.844000000012</v>
      </c>
      <c r="K45" s="409">
        <v>94809.335000000006</v>
      </c>
      <c r="L45" s="410">
        <v>94202.808999999979</v>
      </c>
      <c r="M45" s="161">
        <v>87993.866999999998</v>
      </c>
      <c r="N45" s="167"/>
      <c r="O45" s="247"/>
      <c r="P45" s="409">
        <v>-1384.195000000007</v>
      </c>
      <c r="Q45" s="188">
        <v>-1.5486965917878225E-2</v>
      </c>
      <c r="R45" s="219"/>
      <c r="S45" s="100"/>
      <c r="T45" s="409">
        <v>86254.5</v>
      </c>
      <c r="U45" s="409">
        <v>91098.337999999989</v>
      </c>
      <c r="V45" s="167"/>
      <c r="W45" s="247"/>
      <c r="X45" s="409">
        <v>4843.8379999999888</v>
      </c>
      <c r="Y45" s="188">
        <v>5.6157510622634049E-2</v>
      </c>
      <c r="Z45" s="100"/>
    </row>
    <row r="46" spans="1:26" ht="15" thickTop="1" x14ac:dyDescent="0.2">
      <c r="A46" s="77"/>
      <c r="B46" s="77"/>
      <c r="C46" s="77"/>
      <c r="D46" s="77"/>
      <c r="E46" s="77"/>
      <c r="F46" s="77"/>
      <c r="H46" s="98"/>
      <c r="I46" s="97"/>
      <c r="J46" s="97"/>
      <c r="K46" s="97"/>
      <c r="L46" s="98"/>
      <c r="M46" s="97"/>
      <c r="N46" s="99"/>
      <c r="O46" s="100"/>
      <c r="P46" s="97"/>
      <c r="Q46" s="189"/>
      <c r="R46" s="219"/>
      <c r="S46" s="100"/>
      <c r="T46" s="97"/>
      <c r="U46" s="97"/>
      <c r="V46" s="99"/>
      <c r="W46" s="100"/>
      <c r="X46" s="97"/>
      <c r="Y46" s="189"/>
      <c r="Z46" s="100"/>
    </row>
    <row r="47" spans="1:26" x14ac:dyDescent="0.2">
      <c r="A47" s="77"/>
      <c r="B47" s="758" t="s">
        <v>251</v>
      </c>
      <c r="C47" s="758"/>
      <c r="D47" s="758"/>
      <c r="E47" s="758"/>
      <c r="F47" s="758"/>
      <c r="G47" s="758"/>
      <c r="H47" s="98"/>
      <c r="I47" s="97"/>
      <c r="J47" s="97"/>
      <c r="K47" s="97"/>
      <c r="L47" s="98"/>
      <c r="M47" s="97"/>
      <c r="N47" s="99"/>
      <c r="O47" s="100"/>
      <c r="P47" s="97"/>
      <c r="Q47" s="189"/>
      <c r="R47" s="219"/>
      <c r="S47" s="100"/>
      <c r="T47" s="97"/>
      <c r="U47" s="97"/>
      <c r="V47" s="99"/>
      <c r="W47" s="100"/>
      <c r="X47" s="97"/>
      <c r="Y47" s="189"/>
      <c r="Z47" s="100"/>
    </row>
    <row r="48" spans="1:26" x14ac:dyDescent="0.2">
      <c r="A48" s="77"/>
      <c r="B48" s="77"/>
      <c r="C48" s="758" t="s">
        <v>191</v>
      </c>
      <c r="D48" s="758"/>
      <c r="E48" s="758"/>
      <c r="F48" s="758"/>
      <c r="G48" s="758"/>
      <c r="H48" s="383">
        <v>2115.442</v>
      </c>
      <c r="I48" s="382">
        <v>2158.5909999999999</v>
      </c>
      <c r="J48" s="382">
        <v>2191.7269999999999</v>
      </c>
      <c r="K48" s="382">
        <v>2218.2669999999998</v>
      </c>
      <c r="L48" s="383">
        <v>2243.3780000000002</v>
      </c>
      <c r="M48" s="97">
        <v>2276.9299999999998</v>
      </c>
      <c r="N48" s="99"/>
      <c r="O48" s="100"/>
      <c r="P48" s="382">
        <v>118.33899999999994</v>
      </c>
      <c r="Q48" s="184">
        <v>5.482233549570064E-2</v>
      </c>
      <c r="R48" s="219"/>
      <c r="S48" s="100"/>
      <c r="T48" s="382">
        <v>2137.0164999999997</v>
      </c>
      <c r="U48" s="382">
        <v>2260.154</v>
      </c>
      <c r="V48" s="99"/>
      <c r="W48" s="100"/>
      <c r="X48" s="382">
        <v>123.13750000000027</v>
      </c>
      <c r="Y48" s="184">
        <v>5.7621220987297148E-2</v>
      </c>
      <c r="Z48" s="100"/>
    </row>
    <row r="49" spans="1:27" x14ac:dyDescent="0.2">
      <c r="A49" s="77"/>
      <c r="B49" s="77"/>
      <c r="C49" s="758" t="s">
        <v>192</v>
      </c>
      <c r="D49" s="758"/>
      <c r="E49" s="758"/>
      <c r="F49" s="758"/>
      <c r="G49" s="758"/>
      <c r="H49" s="383">
        <v>714.16699999999992</v>
      </c>
      <c r="I49" s="382">
        <v>740.62899999999991</v>
      </c>
      <c r="J49" s="382">
        <v>761.96600000000035</v>
      </c>
      <c r="K49" s="382">
        <v>779.51099999999997</v>
      </c>
      <c r="L49" s="383">
        <v>797.09199999999964</v>
      </c>
      <c r="M49" s="97">
        <v>812.2800000000002</v>
      </c>
      <c r="N49" s="99"/>
      <c r="O49" s="100"/>
      <c r="P49" s="382">
        <v>71.651000000000295</v>
      </c>
      <c r="Q49" s="184">
        <v>9.6743443748489866E-2</v>
      </c>
      <c r="R49" s="219"/>
      <c r="S49" s="100"/>
      <c r="T49" s="382">
        <v>727.39799999999991</v>
      </c>
      <c r="U49" s="382">
        <v>804.68599999999992</v>
      </c>
      <c r="V49" s="99"/>
      <c r="W49" s="100"/>
      <c r="X49" s="382">
        <v>77.288000000000011</v>
      </c>
      <c r="Y49" s="184">
        <v>0.10625269797277422</v>
      </c>
      <c r="Z49" s="100"/>
    </row>
    <row r="50" spans="1:27" x14ac:dyDescent="0.2">
      <c r="A50" s="77"/>
      <c r="B50" s="124"/>
      <c r="C50" s="77"/>
      <c r="D50" s="77"/>
      <c r="E50" s="758" t="s">
        <v>45</v>
      </c>
      <c r="F50" s="758"/>
      <c r="G50" s="758"/>
      <c r="H50" s="398">
        <v>2829.6089999999999</v>
      </c>
      <c r="I50" s="397">
        <v>2899.22</v>
      </c>
      <c r="J50" s="397">
        <v>2953.6930000000002</v>
      </c>
      <c r="K50" s="397">
        <v>2997.7779999999998</v>
      </c>
      <c r="L50" s="398">
        <v>3040.47</v>
      </c>
      <c r="M50" s="112">
        <v>3089.21</v>
      </c>
      <c r="N50" s="99"/>
      <c r="O50" s="100"/>
      <c r="P50" s="397">
        <v>189.99000000000024</v>
      </c>
      <c r="Q50" s="263">
        <v>6.5531418795400226E-2</v>
      </c>
      <c r="R50" s="219"/>
      <c r="S50" s="100"/>
      <c r="T50" s="397">
        <v>2864.4144999999999</v>
      </c>
      <c r="U50" s="397">
        <v>3064.84</v>
      </c>
      <c r="V50" s="99"/>
      <c r="W50" s="100"/>
      <c r="X50" s="397">
        <v>200.42550000000028</v>
      </c>
      <c r="Y50" s="263">
        <v>6.9970843954323056E-2</v>
      </c>
      <c r="Z50" s="100"/>
    </row>
    <row r="51" spans="1:27" x14ac:dyDescent="0.2">
      <c r="H51" s="53"/>
      <c r="I51" s="53"/>
      <c r="J51" s="53"/>
      <c r="K51" s="53"/>
      <c r="L51" s="53"/>
      <c r="M51" s="53"/>
      <c r="N51" s="53"/>
      <c r="O51" s="53"/>
      <c r="P51" s="53"/>
      <c r="Q51" s="53"/>
      <c r="R51" s="53"/>
      <c r="S51" s="53"/>
      <c r="T51" s="53"/>
      <c r="U51" s="53"/>
      <c r="V51" s="53"/>
      <c r="W51" s="53"/>
    </row>
    <row r="52" spans="1:27" ht="6" customHeight="1" x14ac:dyDescent="0.2">
      <c r="A52" s="7"/>
      <c r="B52" s="243"/>
      <c r="C52" s="7"/>
      <c r="D52" s="7"/>
      <c r="E52" s="244"/>
      <c r="F52" s="243"/>
      <c r="G52" s="7"/>
      <c r="H52" s="57"/>
      <c r="I52" s="57"/>
      <c r="J52" s="57"/>
      <c r="K52" s="57"/>
      <c r="L52" s="57"/>
      <c r="M52" s="57"/>
      <c r="N52" s="57"/>
      <c r="O52" s="57"/>
      <c r="P52" s="57"/>
      <c r="Q52" s="57"/>
      <c r="R52" s="57"/>
      <c r="S52" s="57"/>
      <c r="T52" s="57"/>
      <c r="U52" s="57"/>
      <c r="V52" s="57"/>
      <c r="W52" s="57"/>
      <c r="X52" s="75"/>
      <c r="Y52" s="75"/>
      <c r="Z52" s="75"/>
      <c r="AA52" s="75"/>
    </row>
    <row r="53" spans="1:27" ht="46.5" customHeight="1" x14ac:dyDescent="0.2">
      <c r="A53" s="749" t="s">
        <v>77</v>
      </c>
      <c r="B53" s="749"/>
      <c r="C53" s="764" t="s">
        <v>252</v>
      </c>
      <c r="D53" s="764"/>
      <c r="E53" s="764"/>
      <c r="F53" s="764"/>
      <c r="G53" s="764"/>
      <c r="H53" s="764"/>
      <c r="I53" s="764"/>
      <c r="J53" s="764"/>
      <c r="K53" s="764"/>
      <c r="L53" s="764"/>
      <c r="M53" s="764"/>
      <c r="N53" s="764"/>
      <c r="O53" s="764"/>
      <c r="P53" s="764"/>
      <c r="Q53" s="764"/>
      <c r="R53" s="764"/>
      <c r="S53" s="764"/>
      <c r="T53" s="764"/>
      <c r="U53" s="764"/>
      <c r="V53" s="764"/>
      <c r="W53" s="764"/>
      <c r="X53" s="764"/>
      <c r="Y53" s="764"/>
      <c r="Z53" s="764"/>
      <c r="AA53" s="764"/>
    </row>
    <row r="54" spans="1:27" ht="18.75" customHeight="1" x14ac:dyDescent="0.2">
      <c r="A54" s="749" t="s">
        <v>78</v>
      </c>
      <c r="B54" s="749"/>
      <c r="C54" s="764" t="s">
        <v>253</v>
      </c>
      <c r="D54" s="764"/>
      <c r="E54" s="764"/>
      <c r="F54" s="764"/>
      <c r="G54" s="764"/>
      <c r="H54" s="764"/>
      <c r="I54" s="764"/>
      <c r="J54" s="764"/>
      <c r="K54" s="764"/>
      <c r="L54" s="764"/>
      <c r="M54" s="764"/>
      <c r="N54" s="764"/>
      <c r="O54" s="764"/>
      <c r="P54" s="764"/>
      <c r="Q54" s="764"/>
      <c r="R54" s="764"/>
      <c r="S54" s="764"/>
      <c r="T54" s="764"/>
      <c r="U54" s="764"/>
      <c r="V54" s="764"/>
      <c r="W54" s="764"/>
      <c r="X54" s="764"/>
      <c r="Y54" s="764"/>
      <c r="Z54" s="764"/>
      <c r="AA54" s="764"/>
    </row>
    <row r="55" spans="1:27" ht="32.25" customHeight="1" x14ac:dyDescent="0.2">
      <c r="A55" s="749" t="s">
        <v>79</v>
      </c>
      <c r="B55" s="749"/>
      <c r="C55" s="764" t="s">
        <v>254</v>
      </c>
      <c r="D55" s="764"/>
      <c r="E55" s="764"/>
      <c r="F55" s="764"/>
      <c r="G55" s="764"/>
      <c r="H55" s="764"/>
      <c r="I55" s="764"/>
      <c r="J55" s="764"/>
      <c r="K55" s="764"/>
      <c r="L55" s="764"/>
      <c r="M55" s="764"/>
      <c r="N55" s="764"/>
      <c r="O55" s="764"/>
      <c r="P55" s="764"/>
      <c r="Q55" s="764"/>
      <c r="R55" s="764"/>
      <c r="S55" s="764"/>
      <c r="T55" s="764"/>
      <c r="U55" s="764"/>
      <c r="V55" s="764"/>
      <c r="W55" s="764"/>
      <c r="X55" s="764"/>
      <c r="Y55" s="764"/>
      <c r="Z55" s="764"/>
      <c r="AA55" s="764"/>
    </row>
    <row r="56" spans="1:27" s="21" customFormat="1" x14ac:dyDescent="0.2">
      <c r="G56" s="130"/>
      <c r="H56" s="226"/>
      <c r="I56" s="226"/>
      <c r="J56" s="226"/>
      <c r="K56" s="226"/>
      <c r="L56" s="226"/>
      <c r="M56" s="226"/>
      <c r="N56" s="130"/>
      <c r="O56" s="130"/>
      <c r="R56" s="130"/>
      <c r="S56" s="130"/>
      <c r="V56" s="130"/>
      <c r="W56" s="130"/>
    </row>
  </sheetData>
  <mergeCells count="49">
    <mergeCell ref="C14:G14"/>
    <mergeCell ref="C17:G17"/>
    <mergeCell ref="E50:G50"/>
    <mergeCell ref="D19:G19"/>
    <mergeCell ref="D20:G20"/>
    <mergeCell ref="D43:G43"/>
    <mergeCell ref="D44:G44"/>
    <mergeCell ref="B32:G32"/>
    <mergeCell ref="C42:G42"/>
    <mergeCell ref="C48:G48"/>
    <mergeCell ref="C49:G49"/>
    <mergeCell ref="E45:G45"/>
    <mergeCell ref="C41:G41"/>
    <mergeCell ref="C25:G25"/>
    <mergeCell ref="C24:G24"/>
    <mergeCell ref="C36:G36"/>
    <mergeCell ref="C38:G38"/>
    <mergeCell ref="C27:G27"/>
    <mergeCell ref="C28:G28"/>
    <mergeCell ref="C30:G30"/>
    <mergeCell ref="C33:G33"/>
    <mergeCell ref="C34:G34"/>
    <mergeCell ref="B23:G23"/>
    <mergeCell ref="B29:G29"/>
    <mergeCell ref="B47:G47"/>
    <mergeCell ref="C8:G8"/>
    <mergeCell ref="C9:G9"/>
    <mergeCell ref="C10:G10"/>
    <mergeCell ref="C11:G11"/>
    <mergeCell ref="C13:G13"/>
    <mergeCell ref="C18:G18"/>
    <mergeCell ref="E12:G12"/>
    <mergeCell ref="E15:G15"/>
    <mergeCell ref="E21:G21"/>
    <mergeCell ref="E26:G26"/>
    <mergeCell ref="E39:G39"/>
    <mergeCell ref="C35:G35"/>
    <mergeCell ref="C37:G37"/>
    <mergeCell ref="X3:Y3"/>
    <mergeCell ref="P3:Q3"/>
    <mergeCell ref="A4:G4"/>
    <mergeCell ref="A5:G5"/>
    <mergeCell ref="B7:G7"/>
    <mergeCell ref="A53:B53"/>
    <mergeCell ref="A54:B54"/>
    <mergeCell ref="A55:B55"/>
    <mergeCell ref="C54:AA54"/>
    <mergeCell ref="C53:AA53"/>
    <mergeCell ref="C55:AA55"/>
  </mergeCells>
  <pageMargins left="0.2" right="0.2" top="0.5" bottom="0.5" header="0.25" footer="0.25"/>
  <pageSetup scale="63" orientation="landscape" cellComments="asDisplayed" r:id="rId1"/>
  <headerFooter alignWithMargins="0">
    <oddHeader>&amp;L&amp;"Arial,Bold"&amp;20Investment and Savings Products - Key Statistics
&amp;R&amp;"Arial,Bold"&amp;14PRIMERICA, INC.&amp;"Arial,Regular"&amp;10
&amp;14Financial Supplement</oddHeader>
    <oddFooter>&amp;C&amp;P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6B498-1473-41C2-B492-1E84972CF348}">
  <dimension ref="A1:AA61"/>
  <sheetViews>
    <sheetView zoomScaleNormal="100" zoomScaleSheetLayoutView="70" workbookViewId="0">
      <selection activeCell="D19" sqref="D19"/>
    </sheetView>
  </sheetViews>
  <sheetFormatPr defaultColWidth="9.140625" defaultRowHeight="14.25" x14ac:dyDescent="0.2"/>
  <cols>
    <col min="1" max="1" width="2.140625" style="5" customWidth="1"/>
    <col min="2" max="6" width="2.28515625" style="5" customWidth="1"/>
    <col min="7" max="7" width="62.5703125" style="77" customWidth="1"/>
    <col min="8" max="13" width="11.28515625" style="77" customWidth="1"/>
    <col min="14" max="14" width="0.85546875" style="77" customWidth="1"/>
    <col min="15" max="15" width="0.7109375" style="77" customWidth="1"/>
    <col min="16" max="16" width="10.7109375" style="5" customWidth="1"/>
    <col min="17" max="17" width="10.28515625" style="5" customWidth="1"/>
    <col min="18" max="19" width="0.85546875" style="77" customWidth="1"/>
    <col min="20" max="20" width="11.42578125" style="5" customWidth="1"/>
    <col min="21" max="21" width="11.28515625" style="77" customWidth="1"/>
    <col min="22" max="23" width="0.85546875" style="77" customWidth="1"/>
    <col min="24" max="24" width="10.7109375" style="5" customWidth="1"/>
    <col min="25" max="25" width="10" style="5" customWidth="1"/>
    <col min="26" max="26" width="23.7109375" style="77" customWidth="1"/>
    <col min="27" max="16384" width="9.140625" style="5"/>
  </cols>
  <sheetData>
    <row r="1" spans="1:26" s="43" customFormat="1" ht="15" thickBot="1" x14ac:dyDescent="0.25">
      <c r="A1" s="171"/>
      <c r="B1" s="172"/>
      <c r="C1" s="173"/>
      <c r="D1" s="42"/>
      <c r="E1" s="42"/>
      <c r="F1" s="42"/>
      <c r="G1" s="42"/>
      <c r="H1" s="42"/>
      <c r="I1" s="42"/>
      <c r="J1" s="42"/>
      <c r="K1" s="42"/>
      <c r="L1" s="42"/>
      <c r="M1" s="42"/>
      <c r="N1" s="42"/>
      <c r="O1" s="42"/>
      <c r="P1" s="42"/>
      <c r="Q1" s="42"/>
      <c r="R1" s="42"/>
      <c r="S1" s="42"/>
      <c r="T1" s="42"/>
      <c r="U1" s="42"/>
      <c r="V1" s="42"/>
      <c r="W1" s="42"/>
      <c r="Z1" s="42"/>
    </row>
    <row r="2" spans="1:26" s="43" customFormat="1" ht="7.5" customHeight="1" thickTop="1" x14ac:dyDescent="0.2">
      <c r="A2" s="37"/>
      <c r="B2" s="37"/>
      <c r="C2" s="38"/>
      <c r="D2" s="39"/>
      <c r="E2" s="39"/>
      <c r="F2" s="39"/>
      <c r="G2" s="39"/>
      <c r="H2" s="39"/>
      <c r="I2" s="39"/>
      <c r="J2" s="39"/>
      <c r="K2" s="39"/>
      <c r="L2" s="39"/>
      <c r="M2" s="39"/>
      <c r="N2" s="39"/>
      <c r="O2" s="39"/>
      <c r="P2" s="39"/>
      <c r="Q2" s="39"/>
      <c r="R2" s="39"/>
      <c r="S2" s="39"/>
      <c r="T2" s="39"/>
      <c r="U2" s="39"/>
      <c r="V2" s="39"/>
      <c r="W2" s="39"/>
      <c r="X2" s="40"/>
      <c r="Y2" s="40"/>
      <c r="Z2" s="39"/>
    </row>
    <row r="3" spans="1:26" s="43" customFormat="1" ht="6" customHeight="1" x14ac:dyDescent="0.2">
      <c r="A3" s="41"/>
      <c r="B3" s="41"/>
      <c r="C3" s="42"/>
      <c r="D3" s="42"/>
      <c r="E3" s="42"/>
      <c r="F3" s="42"/>
      <c r="G3" s="42"/>
      <c r="H3" s="42"/>
      <c r="I3" s="42"/>
      <c r="J3" s="42"/>
      <c r="K3" s="42"/>
      <c r="L3" s="42"/>
      <c r="M3" s="42"/>
      <c r="N3" s="42"/>
      <c r="O3" s="42"/>
      <c r="P3" s="42"/>
      <c r="Q3" s="42"/>
    </row>
    <row r="4" spans="1:26" s="43" customFormat="1" ht="15" x14ac:dyDescent="0.25">
      <c r="H4" s="137"/>
      <c r="I4" s="137"/>
      <c r="J4" s="137"/>
      <c r="K4" s="137"/>
      <c r="L4" s="137"/>
      <c r="M4" s="137"/>
      <c r="N4" s="174"/>
      <c r="P4" s="762" t="str">
        <f>+'5'!$N$3</f>
        <v>YOY Q2</v>
      </c>
      <c r="Q4" s="762"/>
      <c r="R4" s="219"/>
      <c r="S4" s="100"/>
      <c r="T4" s="245"/>
      <c r="U4" s="245"/>
      <c r="V4" s="174"/>
      <c r="X4" s="762" t="s">
        <v>110</v>
      </c>
      <c r="Y4" s="762"/>
      <c r="Z4" s="245"/>
    </row>
    <row r="5" spans="1:26" s="43" customFormat="1" ht="30" x14ac:dyDescent="0.25">
      <c r="A5" s="751" t="s">
        <v>5</v>
      </c>
      <c r="B5" s="751"/>
      <c r="C5" s="751"/>
      <c r="D5" s="751"/>
      <c r="E5" s="751"/>
      <c r="F5" s="751"/>
      <c r="G5" s="751"/>
      <c r="H5" s="45" t="s">
        <v>272</v>
      </c>
      <c r="I5" s="44" t="s">
        <v>273</v>
      </c>
      <c r="J5" s="44" t="s">
        <v>274</v>
      </c>
      <c r="K5" s="44" t="s">
        <v>275</v>
      </c>
      <c r="L5" s="45" t="s">
        <v>356</v>
      </c>
      <c r="M5" s="44" t="s">
        <v>357</v>
      </c>
      <c r="N5" s="315"/>
      <c r="P5" s="44" t="s">
        <v>112</v>
      </c>
      <c r="Q5" s="44" t="s">
        <v>113</v>
      </c>
      <c r="R5" s="219"/>
      <c r="S5" s="100"/>
      <c r="T5" s="44" t="str">
        <f>'5'!$R$4</f>
        <v>YTD 
2021</v>
      </c>
      <c r="U5" s="44" t="str">
        <f>'5'!$S$4</f>
        <v>YTD 
2022</v>
      </c>
      <c r="V5" s="315"/>
      <c r="X5" s="44" t="s">
        <v>112</v>
      </c>
      <c r="Y5" s="44" t="s">
        <v>113</v>
      </c>
      <c r="Z5" s="361"/>
    </row>
    <row r="6" spans="1:26" s="43" customFormat="1" ht="21" customHeight="1" x14ac:dyDescent="0.25">
      <c r="A6" s="754" t="s">
        <v>276</v>
      </c>
      <c r="B6" s="767"/>
      <c r="C6" s="767"/>
      <c r="D6" s="767"/>
      <c r="E6" s="767"/>
      <c r="F6" s="767"/>
      <c r="G6" s="767"/>
      <c r="H6" s="46"/>
      <c r="L6" s="46"/>
      <c r="O6" s="46"/>
      <c r="R6" s="219"/>
      <c r="V6" s="315"/>
    </row>
    <row r="7" spans="1:26" ht="15" x14ac:dyDescent="0.25">
      <c r="A7" s="77"/>
      <c r="B7" s="765" t="s">
        <v>23</v>
      </c>
      <c r="C7" s="765"/>
      <c r="D7" s="765"/>
      <c r="E7" s="765"/>
      <c r="F7" s="765"/>
      <c r="G7" s="765"/>
      <c r="H7" s="48"/>
      <c r="I7" s="47"/>
      <c r="J7" s="47"/>
      <c r="K7" s="47"/>
      <c r="L7" s="48"/>
      <c r="M7" s="47"/>
      <c r="N7" s="315"/>
      <c r="O7" s="43"/>
      <c r="P7" s="47"/>
      <c r="Q7" s="47"/>
      <c r="R7" s="219"/>
      <c r="S7" s="100"/>
      <c r="T7" s="47"/>
      <c r="U7" s="47"/>
      <c r="V7" s="315"/>
      <c r="W7" s="43"/>
      <c r="X7" s="203"/>
      <c r="Y7" s="203"/>
    </row>
    <row r="8" spans="1:26" ht="14.25" customHeight="1" x14ac:dyDescent="0.2">
      <c r="A8" s="77"/>
      <c r="B8" s="769" t="s">
        <v>322</v>
      </c>
      <c r="C8" s="769"/>
      <c r="D8" s="769"/>
      <c r="E8" s="769"/>
      <c r="F8" s="769"/>
      <c r="G8" s="769"/>
      <c r="H8" s="386"/>
      <c r="I8" s="385"/>
      <c r="J8" s="385">
        <v>21558.207969999999</v>
      </c>
      <c r="K8" s="385">
        <v>29344.56628000001</v>
      </c>
      <c r="L8" s="437">
        <v>1278.104349999998</v>
      </c>
      <c r="M8" s="385">
        <v>9343.1693600000017</v>
      </c>
      <c r="N8" s="246"/>
      <c r="O8" s="247"/>
      <c r="P8" s="385" t="s">
        <v>336</v>
      </c>
      <c r="Q8" s="385" t="s">
        <v>336</v>
      </c>
      <c r="R8" s="219"/>
      <c r="S8" s="104"/>
      <c r="T8" s="385"/>
      <c r="U8" s="385">
        <v>10621.273709999999</v>
      </c>
      <c r="V8" s="246"/>
      <c r="W8" s="247"/>
      <c r="X8" s="385"/>
      <c r="Y8" s="101"/>
      <c r="Z8" s="101"/>
    </row>
    <row r="9" spans="1:26" x14ac:dyDescent="0.2">
      <c r="A9" s="77"/>
      <c r="B9" s="769" t="s">
        <v>323</v>
      </c>
      <c r="C9" s="769"/>
      <c r="D9" s="769"/>
      <c r="E9" s="769"/>
      <c r="F9" s="769"/>
      <c r="G9" s="769"/>
      <c r="H9" s="98"/>
      <c r="I9" s="97"/>
      <c r="J9" s="97">
        <v>1378.49</v>
      </c>
      <c r="K9" s="97">
        <v>8158.9470300000012</v>
      </c>
      <c r="L9" s="359">
        <v>4552.5984100000005</v>
      </c>
      <c r="M9" s="97">
        <v>2471.0801000000001</v>
      </c>
      <c r="N9" s="153"/>
      <c r="O9" s="100"/>
      <c r="P9" s="385" t="s">
        <v>336</v>
      </c>
      <c r="Q9" s="385" t="s">
        <v>336</v>
      </c>
      <c r="R9" s="219"/>
      <c r="S9" s="97"/>
      <c r="T9" s="97"/>
      <c r="U9" s="382">
        <v>7023.6785100000006</v>
      </c>
      <c r="V9" s="153"/>
      <c r="W9" s="100"/>
      <c r="X9" s="438"/>
      <c r="Y9" s="101"/>
      <c r="Z9" s="101"/>
    </row>
    <row r="10" spans="1:26" x14ac:dyDescent="0.2">
      <c r="A10" s="77"/>
      <c r="B10" s="774" t="s">
        <v>204</v>
      </c>
      <c r="C10" s="774"/>
      <c r="D10" s="774"/>
      <c r="E10" s="774"/>
      <c r="F10" s="774"/>
      <c r="G10" s="774"/>
      <c r="H10" s="98"/>
      <c r="I10" s="97"/>
      <c r="J10" s="210">
        <v>22936.697970000001</v>
      </c>
      <c r="K10" s="210">
        <v>37503.513310000009</v>
      </c>
      <c r="L10" s="211">
        <v>5830.7027599999983</v>
      </c>
      <c r="M10" s="210">
        <v>11814.249460000003</v>
      </c>
      <c r="N10" s="153"/>
      <c r="O10" s="100"/>
      <c r="P10" s="210" t="s">
        <v>336</v>
      </c>
      <c r="Q10" s="210" t="s">
        <v>336</v>
      </c>
      <c r="R10" s="219"/>
      <c r="S10" s="97"/>
      <c r="T10" s="97"/>
      <c r="U10" s="405">
        <v>17644.952219999999</v>
      </c>
      <c r="V10" s="153"/>
      <c r="W10" s="100"/>
      <c r="X10" s="438"/>
      <c r="Y10" s="101"/>
      <c r="Z10" s="101"/>
    </row>
    <row r="11" spans="1:26" x14ac:dyDescent="0.2">
      <c r="A11" s="77"/>
      <c r="B11" s="316"/>
      <c r="C11" s="316"/>
      <c r="D11" s="316"/>
      <c r="E11" s="316"/>
      <c r="F11" s="316"/>
      <c r="G11" s="316"/>
      <c r="H11" s="98"/>
      <c r="I11" s="97"/>
      <c r="J11" s="97"/>
      <c r="K11" s="97"/>
      <c r="L11" s="359"/>
      <c r="M11" s="97"/>
      <c r="N11" s="213"/>
      <c r="O11" s="100"/>
      <c r="P11" s="382"/>
      <c r="Q11" s="101"/>
      <c r="R11" s="219"/>
      <c r="S11" s="97"/>
      <c r="T11" s="97"/>
      <c r="U11" s="382"/>
      <c r="V11" s="213"/>
      <c r="W11" s="100"/>
      <c r="X11" s="438"/>
      <c r="Y11" s="101"/>
      <c r="Z11" s="101"/>
    </row>
    <row r="12" spans="1:26" ht="15" x14ac:dyDescent="0.25">
      <c r="A12" s="77"/>
      <c r="B12" s="765" t="s">
        <v>28</v>
      </c>
      <c r="C12" s="765"/>
      <c r="D12" s="765"/>
      <c r="E12" s="765"/>
      <c r="F12" s="765"/>
      <c r="G12" s="765"/>
      <c r="H12" s="98"/>
      <c r="I12" s="97"/>
      <c r="J12" s="97"/>
      <c r="K12" s="97"/>
      <c r="L12" s="359"/>
      <c r="M12" s="97"/>
      <c r="N12" s="153"/>
      <c r="O12" s="100"/>
      <c r="P12" s="382"/>
      <c r="Q12" s="101"/>
      <c r="R12" s="219"/>
      <c r="S12" s="97"/>
      <c r="T12" s="97"/>
      <c r="U12" s="382"/>
      <c r="V12" s="153"/>
      <c r="W12" s="100"/>
      <c r="X12" s="438"/>
      <c r="Y12" s="101"/>
      <c r="Z12" s="101"/>
    </row>
    <row r="13" spans="1:26" ht="15" x14ac:dyDescent="0.25">
      <c r="A13" s="77"/>
      <c r="B13" s="769" t="s">
        <v>324</v>
      </c>
      <c r="C13" s="769"/>
      <c r="D13" s="769"/>
      <c r="E13" s="769"/>
      <c r="F13" s="769"/>
      <c r="G13" s="769"/>
      <c r="H13" s="98"/>
      <c r="I13" s="97"/>
      <c r="J13" s="97">
        <v>23524.306579999989</v>
      </c>
      <c r="K13" s="97">
        <v>29263.89846</v>
      </c>
      <c r="L13" s="359">
        <v>20649.408540000011</v>
      </c>
      <c r="M13" s="97">
        <v>19384.295220000011</v>
      </c>
      <c r="N13" s="214"/>
      <c r="O13" s="100"/>
      <c r="P13" s="385" t="s">
        <v>336</v>
      </c>
      <c r="Q13" s="385" t="s">
        <v>336</v>
      </c>
      <c r="R13" s="219"/>
      <c r="S13" s="97"/>
      <c r="T13" s="97"/>
      <c r="U13" s="382">
        <v>40033.703760000019</v>
      </c>
      <c r="V13" s="214"/>
      <c r="W13" s="100"/>
      <c r="X13" s="438"/>
      <c r="Y13" s="101"/>
      <c r="Z13" s="101"/>
    </row>
    <row r="14" spans="1:26" x14ac:dyDescent="0.2">
      <c r="A14" s="77"/>
      <c r="B14" s="769" t="s">
        <v>289</v>
      </c>
      <c r="C14" s="769"/>
      <c r="D14" s="769"/>
      <c r="E14" s="769"/>
      <c r="F14" s="769"/>
      <c r="G14" s="769"/>
      <c r="H14" s="98"/>
      <c r="I14" s="97"/>
      <c r="J14" s="97">
        <v>7484.5285000000104</v>
      </c>
      <c r="K14" s="97">
        <v>8410.9593299999979</v>
      </c>
      <c r="L14" s="359">
        <v>7867.5101100000002</v>
      </c>
      <c r="M14" s="97">
        <v>8513.5574199999774</v>
      </c>
      <c r="N14" s="153"/>
      <c r="O14" s="100"/>
      <c r="P14" s="385" t="s">
        <v>336</v>
      </c>
      <c r="Q14" s="385" t="s">
        <v>336</v>
      </c>
      <c r="R14" s="219"/>
      <c r="S14" s="97"/>
      <c r="T14" s="97"/>
      <c r="U14" s="382">
        <v>16381.067529999978</v>
      </c>
      <c r="V14" s="153"/>
      <c r="W14" s="100"/>
      <c r="X14" s="438"/>
      <c r="Y14" s="101"/>
      <c r="Z14" s="101"/>
    </row>
    <row r="15" spans="1:26" s="77" customFormat="1" x14ac:dyDescent="0.2">
      <c r="B15" s="774" t="s">
        <v>316</v>
      </c>
      <c r="C15" s="774"/>
      <c r="D15" s="774"/>
      <c r="E15" s="774"/>
      <c r="F15" s="774"/>
      <c r="G15" s="774"/>
      <c r="H15" s="98"/>
      <c r="I15" s="97"/>
      <c r="J15" s="112">
        <v>31008.835080000001</v>
      </c>
      <c r="K15" s="112">
        <v>37674.857789999995</v>
      </c>
      <c r="L15" s="113">
        <v>28516.918650000011</v>
      </c>
      <c r="M15" s="112">
        <v>27897.85263999999</v>
      </c>
      <c r="N15" s="213"/>
      <c r="O15" s="100"/>
      <c r="P15" s="112" t="s">
        <v>336</v>
      </c>
      <c r="Q15" s="112" t="s">
        <v>336</v>
      </c>
      <c r="R15" s="219"/>
      <c r="S15" s="97"/>
      <c r="T15" s="97"/>
      <c r="U15" s="397">
        <v>56414.771290000004</v>
      </c>
      <c r="V15" s="213"/>
      <c r="W15" s="100"/>
      <c r="X15" s="438"/>
      <c r="Y15" s="101"/>
      <c r="Z15" s="101"/>
    </row>
    <row r="16" spans="1:26" x14ac:dyDescent="0.2">
      <c r="A16" s="77"/>
      <c r="B16" s="323"/>
      <c r="C16" s="323"/>
      <c r="D16" s="323"/>
      <c r="E16" s="323"/>
      <c r="F16" s="323"/>
      <c r="G16" s="323"/>
      <c r="H16" s="98"/>
      <c r="I16" s="97"/>
      <c r="J16" s="97"/>
      <c r="K16" s="97"/>
      <c r="L16" s="359"/>
      <c r="M16" s="97"/>
      <c r="N16" s="213"/>
      <c r="O16" s="100"/>
      <c r="P16" s="97"/>
      <c r="Q16" s="101"/>
      <c r="R16" s="219"/>
      <c r="S16" s="97"/>
      <c r="T16" s="97"/>
      <c r="U16" s="97"/>
      <c r="V16" s="213"/>
      <c r="W16" s="100"/>
      <c r="X16" s="97"/>
      <c r="Y16" s="101"/>
      <c r="Z16" s="101"/>
    </row>
    <row r="17" spans="1:26" ht="14.25" customHeight="1" x14ac:dyDescent="0.2">
      <c r="A17" s="77"/>
      <c r="B17" s="769" t="s">
        <v>348</v>
      </c>
      <c r="C17" s="769"/>
      <c r="D17" s="769"/>
      <c r="E17" s="769"/>
      <c r="F17" s="769"/>
      <c r="G17" s="769"/>
      <c r="H17" s="386"/>
      <c r="I17" s="385"/>
      <c r="J17" s="390">
        <v>-8072.1371099999997</v>
      </c>
      <c r="K17" s="390">
        <v>-171.3444799999852</v>
      </c>
      <c r="L17" s="391">
        <v>-22686.215890000014</v>
      </c>
      <c r="M17" s="390">
        <v>-16083.603179999987</v>
      </c>
      <c r="N17" s="168"/>
      <c r="O17" s="247"/>
      <c r="P17" s="390" t="s">
        <v>336</v>
      </c>
      <c r="Q17" s="390" t="s">
        <v>336</v>
      </c>
      <c r="R17" s="219"/>
      <c r="S17" s="104"/>
      <c r="T17" s="385"/>
      <c r="U17" s="390">
        <v>-38769.819069999998</v>
      </c>
      <c r="V17" s="168"/>
      <c r="W17" s="247"/>
      <c r="X17" s="385"/>
      <c r="Y17" s="101"/>
      <c r="Z17" s="101"/>
    </row>
    <row r="18" spans="1:26" ht="15" x14ac:dyDescent="0.25">
      <c r="A18" s="77"/>
      <c r="B18" s="774" t="s">
        <v>333</v>
      </c>
      <c r="C18" s="774"/>
      <c r="D18" s="774"/>
      <c r="E18" s="774"/>
      <c r="F18" s="774"/>
      <c r="G18" s="774"/>
      <c r="H18" s="386"/>
      <c r="I18" s="385"/>
      <c r="J18" s="382">
        <v>-1464.51467</v>
      </c>
      <c r="K18" s="382">
        <v>-540.04001000000005</v>
      </c>
      <c r="L18" s="439">
        <v>-3668.05359</v>
      </c>
      <c r="M18" s="382">
        <v>-3128.6805800000002</v>
      </c>
      <c r="N18" s="214"/>
      <c r="O18" s="100"/>
      <c r="P18" s="382" t="s">
        <v>336</v>
      </c>
      <c r="Q18" s="382" t="s">
        <v>336</v>
      </c>
      <c r="R18" s="219"/>
      <c r="S18" s="97"/>
      <c r="T18" s="385"/>
      <c r="U18" s="382">
        <v>-6796.7341699999997</v>
      </c>
      <c r="V18" s="214"/>
      <c r="W18" s="100"/>
      <c r="X18" s="382"/>
      <c r="Y18" s="101"/>
      <c r="Z18" s="101"/>
    </row>
    <row r="19" spans="1:26" s="61" customFormat="1" ht="15" thickBot="1" x14ac:dyDescent="0.25">
      <c r="A19" s="43"/>
      <c r="B19" s="769" t="s">
        <v>317</v>
      </c>
      <c r="C19" s="769"/>
      <c r="D19" s="769"/>
      <c r="E19" s="769"/>
      <c r="F19" s="769"/>
      <c r="G19" s="769"/>
      <c r="H19" s="386"/>
      <c r="I19" s="385"/>
      <c r="J19" s="409">
        <v>-6607.6224399999992</v>
      </c>
      <c r="K19" s="409">
        <v>368.69553000001486</v>
      </c>
      <c r="L19" s="410">
        <v>-19018.162300000015</v>
      </c>
      <c r="M19" s="409">
        <v>-12954.922599999987</v>
      </c>
      <c r="N19" s="168"/>
      <c r="O19" s="247"/>
      <c r="P19" s="409" t="s">
        <v>336</v>
      </c>
      <c r="Q19" s="409" t="s">
        <v>336</v>
      </c>
      <c r="R19" s="219"/>
      <c r="S19" s="104"/>
      <c r="T19" s="385"/>
      <c r="U19" s="409">
        <v>-31973.084900000002</v>
      </c>
      <c r="V19" s="168"/>
      <c r="W19" s="247"/>
      <c r="X19" s="385"/>
      <c r="Y19" s="101"/>
      <c r="Z19" s="101"/>
    </row>
    <row r="20" spans="1:26" ht="15" thickTop="1" x14ac:dyDescent="0.2">
      <c r="A20" s="77"/>
      <c r="B20" s="324"/>
      <c r="C20" s="324"/>
      <c r="D20" s="324"/>
      <c r="E20" s="324"/>
      <c r="F20" s="324"/>
      <c r="G20" s="324"/>
      <c r="H20" s="105"/>
      <c r="I20" s="104"/>
      <c r="J20" s="104"/>
      <c r="K20" s="104"/>
      <c r="L20" s="358"/>
      <c r="M20" s="104"/>
      <c r="N20" s="325"/>
      <c r="O20" s="247"/>
      <c r="P20" s="104"/>
      <c r="Q20" s="104"/>
      <c r="R20" s="219"/>
      <c r="S20" s="104"/>
      <c r="T20" s="104"/>
      <c r="U20" s="104"/>
      <c r="V20" s="325"/>
      <c r="W20" s="247"/>
      <c r="X20" s="104"/>
      <c r="Y20" s="101"/>
      <c r="Z20" s="101"/>
    </row>
    <row r="21" spans="1:26" s="43" customFormat="1" ht="21" customHeight="1" x14ac:dyDescent="0.25">
      <c r="A21" s="754" t="s">
        <v>302</v>
      </c>
      <c r="B21" s="767"/>
      <c r="C21" s="767"/>
      <c r="D21" s="767"/>
      <c r="E21" s="767"/>
      <c r="F21" s="767"/>
      <c r="G21" s="767"/>
      <c r="H21" s="46"/>
      <c r="L21" s="256"/>
      <c r="O21" s="46"/>
      <c r="R21" s="219"/>
      <c r="V21" s="328"/>
    </row>
    <row r="22" spans="1:26" ht="14.25" customHeight="1" x14ac:dyDescent="0.2">
      <c r="A22" s="77"/>
      <c r="B22" s="769" t="s">
        <v>348</v>
      </c>
      <c r="C22" s="769"/>
      <c r="D22" s="769"/>
      <c r="E22" s="769"/>
      <c r="F22" s="769"/>
      <c r="G22" s="769"/>
      <c r="H22" s="386"/>
      <c r="I22" s="385"/>
      <c r="J22" s="385">
        <v>-8072.1371099999997</v>
      </c>
      <c r="K22" s="385">
        <v>-171.3444799999852</v>
      </c>
      <c r="L22" s="437">
        <v>-22686.215890000014</v>
      </c>
      <c r="M22" s="385">
        <v>-16083.603179999987</v>
      </c>
      <c r="N22" s="325"/>
      <c r="O22" s="247"/>
      <c r="P22" s="385" t="s">
        <v>336</v>
      </c>
      <c r="Q22" s="385" t="s">
        <v>336</v>
      </c>
      <c r="R22" s="219"/>
      <c r="S22" s="104"/>
      <c r="T22" s="385"/>
      <c r="U22" s="385">
        <v>-38769.819069999998</v>
      </c>
      <c r="V22" s="325"/>
      <c r="W22" s="247"/>
      <c r="X22" s="385"/>
      <c r="Y22" s="101"/>
      <c r="Z22" s="101"/>
    </row>
    <row r="23" spans="1:26" x14ac:dyDescent="0.2">
      <c r="A23" s="77"/>
      <c r="B23" s="774" t="s">
        <v>345</v>
      </c>
      <c r="C23" s="774"/>
      <c r="D23" s="774" t="s">
        <v>300</v>
      </c>
      <c r="E23" s="774"/>
      <c r="F23" s="774"/>
      <c r="G23" s="774"/>
      <c r="H23" s="386"/>
      <c r="I23" s="385"/>
      <c r="J23" s="382">
        <v>-2900</v>
      </c>
      <c r="K23" s="382">
        <v>-2899.9999800000001</v>
      </c>
      <c r="L23" s="439">
        <v>-2599.9996499999997</v>
      </c>
      <c r="M23" s="382">
        <v>-2799.9999900000003</v>
      </c>
      <c r="N23" s="325"/>
      <c r="O23" s="247"/>
      <c r="P23" s="382" t="s">
        <v>336</v>
      </c>
      <c r="Q23" s="382" t="s">
        <v>336</v>
      </c>
      <c r="R23" s="219"/>
      <c r="S23" s="104"/>
      <c r="T23" s="385"/>
      <c r="U23" s="382">
        <v>-5399.99964</v>
      </c>
      <c r="V23" s="325"/>
      <c r="W23" s="247"/>
      <c r="X23" s="385"/>
      <c r="Y23" s="101"/>
      <c r="Z23" s="101"/>
    </row>
    <row r="24" spans="1:26" x14ac:dyDescent="0.2">
      <c r="A24" s="77"/>
      <c r="B24" s="774" t="s">
        <v>346</v>
      </c>
      <c r="C24" s="774"/>
      <c r="D24" s="774" t="s">
        <v>300</v>
      </c>
      <c r="E24" s="774"/>
      <c r="F24" s="774"/>
      <c r="G24" s="774"/>
      <c r="H24" s="386"/>
      <c r="I24" s="385"/>
      <c r="J24" s="382">
        <v>-244.26535000000001</v>
      </c>
      <c r="K24" s="382">
        <v>-248.97564</v>
      </c>
      <c r="L24" s="439">
        <v>-245.02073999999999</v>
      </c>
      <c r="M24" s="382">
        <v>-225.72557</v>
      </c>
      <c r="N24" s="325"/>
      <c r="O24" s="247"/>
      <c r="P24" s="382" t="s">
        <v>336</v>
      </c>
      <c r="Q24" s="382" t="s">
        <v>336</v>
      </c>
      <c r="R24" s="219"/>
      <c r="S24" s="104"/>
      <c r="T24" s="385"/>
      <c r="U24" s="382">
        <v>-470.74630999999999</v>
      </c>
      <c r="V24" s="325"/>
      <c r="W24" s="247"/>
      <c r="X24" s="385"/>
      <c r="Y24" s="101"/>
      <c r="Z24" s="101"/>
    </row>
    <row r="25" spans="1:26" ht="15" thickBot="1" x14ac:dyDescent="0.25">
      <c r="A25" s="77"/>
      <c r="B25" s="769" t="s">
        <v>334</v>
      </c>
      <c r="C25" s="769" t="s">
        <v>301</v>
      </c>
      <c r="D25" s="769"/>
      <c r="E25" s="769"/>
      <c r="F25" s="769"/>
      <c r="G25" s="769"/>
      <c r="H25" s="386"/>
      <c r="I25" s="385"/>
      <c r="J25" s="409">
        <v>-4927.87176</v>
      </c>
      <c r="K25" s="409">
        <v>2977.631140000015</v>
      </c>
      <c r="L25" s="410">
        <v>-19841.195500000016</v>
      </c>
      <c r="M25" s="409">
        <v>-13057.877619999987</v>
      </c>
      <c r="N25" s="325"/>
      <c r="O25" s="247"/>
      <c r="P25" s="409" t="s">
        <v>336</v>
      </c>
      <c r="Q25" s="409" t="s">
        <v>336</v>
      </c>
      <c r="R25" s="219"/>
      <c r="S25" s="104"/>
      <c r="T25" s="385"/>
      <c r="U25" s="409">
        <v>-32899.073120000001</v>
      </c>
      <c r="V25" s="325"/>
      <c r="W25" s="247"/>
      <c r="X25" s="385"/>
      <c r="Y25" s="101"/>
      <c r="Z25" s="101"/>
    </row>
    <row r="26" spans="1:26" ht="15" thickTop="1" x14ac:dyDescent="0.2">
      <c r="A26" s="77"/>
      <c r="B26" s="77"/>
      <c r="C26" s="77"/>
      <c r="D26" s="77"/>
      <c r="E26" s="77"/>
      <c r="F26" s="124"/>
      <c r="H26" s="105"/>
      <c r="I26" s="104"/>
      <c r="J26" s="104"/>
      <c r="K26" s="104"/>
      <c r="L26" s="358"/>
      <c r="M26" s="104"/>
      <c r="N26" s="168"/>
      <c r="O26" s="247"/>
      <c r="P26" s="104"/>
      <c r="Q26" s="104"/>
      <c r="R26" s="219"/>
      <c r="S26" s="249"/>
      <c r="T26" s="104"/>
      <c r="U26" s="104"/>
      <c r="V26" s="168"/>
      <c r="W26" s="247"/>
      <c r="X26" s="104"/>
      <c r="Y26" s="101"/>
      <c r="Z26" s="101"/>
    </row>
    <row r="27" spans="1:26" s="43" customFormat="1" ht="21" customHeight="1" x14ac:dyDescent="0.25">
      <c r="A27" s="754" t="s">
        <v>277</v>
      </c>
      <c r="B27" s="767"/>
      <c r="C27" s="767"/>
      <c r="D27" s="767"/>
      <c r="E27" s="767"/>
      <c r="F27" s="767"/>
      <c r="G27" s="767"/>
      <c r="H27" s="46"/>
      <c r="L27" s="256"/>
      <c r="O27" s="46"/>
      <c r="R27" s="219"/>
      <c r="V27" s="328"/>
    </row>
    <row r="28" spans="1:26" x14ac:dyDescent="0.2">
      <c r="A28" s="77"/>
      <c r="B28" s="758" t="s">
        <v>325</v>
      </c>
      <c r="C28" s="758"/>
      <c r="D28" s="758"/>
      <c r="E28" s="758"/>
      <c r="F28" s="758"/>
      <c r="G28" s="758"/>
      <c r="H28" s="383"/>
      <c r="I28" s="382"/>
      <c r="J28" s="382">
        <v>20867</v>
      </c>
      <c r="K28" s="382">
        <v>39142</v>
      </c>
      <c r="L28" s="439">
        <v>26231</v>
      </c>
      <c r="M28" s="382">
        <v>19652</v>
      </c>
      <c r="N28" s="99"/>
      <c r="O28" s="100"/>
      <c r="P28" s="382" t="s">
        <v>336</v>
      </c>
      <c r="Q28" s="382" t="s">
        <v>336</v>
      </c>
      <c r="R28" s="219"/>
      <c r="S28" s="100"/>
      <c r="T28" s="382"/>
      <c r="U28" s="382">
        <v>45883</v>
      </c>
      <c r="V28" s="99"/>
      <c r="W28" s="100"/>
      <c r="X28" s="382"/>
      <c r="Y28" s="189"/>
      <c r="Z28" s="101"/>
    </row>
    <row r="29" spans="1:26" x14ac:dyDescent="0.2">
      <c r="A29" s="77"/>
      <c r="B29" s="758" t="s">
        <v>326</v>
      </c>
      <c r="C29" s="758"/>
      <c r="D29" s="758"/>
      <c r="E29" s="758"/>
      <c r="F29" s="758"/>
      <c r="G29" s="758"/>
      <c r="H29" s="383"/>
      <c r="I29" s="382"/>
      <c r="J29" s="382">
        <v>18276</v>
      </c>
      <c r="K29" s="382">
        <v>32047</v>
      </c>
      <c r="L29" s="439">
        <v>23594</v>
      </c>
      <c r="M29" s="382">
        <v>17925</v>
      </c>
      <c r="N29" s="99"/>
      <c r="O29" s="100"/>
      <c r="P29" s="382" t="s">
        <v>336</v>
      </c>
      <c r="Q29" s="382" t="s">
        <v>336</v>
      </c>
      <c r="R29" s="219"/>
      <c r="S29" s="100"/>
      <c r="T29" s="382"/>
      <c r="U29" s="382">
        <v>41519</v>
      </c>
      <c r="V29" s="99"/>
      <c r="W29" s="100"/>
      <c r="X29" s="382"/>
      <c r="Y29" s="189"/>
      <c r="Z29" s="101"/>
    </row>
    <row r="30" spans="1:26" x14ac:dyDescent="0.2">
      <c r="A30" s="77"/>
      <c r="B30" s="330"/>
      <c r="C30" s="330"/>
      <c r="D30" s="330"/>
      <c r="E30" s="330"/>
      <c r="F30" s="330"/>
      <c r="G30" s="330"/>
      <c r="H30" s="383"/>
      <c r="I30" s="382"/>
      <c r="J30" s="382"/>
      <c r="K30" s="382"/>
      <c r="L30" s="439"/>
      <c r="M30" s="382"/>
      <c r="N30" s="220"/>
      <c r="O30" s="100"/>
      <c r="P30" s="382" t="s">
        <v>336</v>
      </c>
      <c r="Q30" s="382" t="s">
        <v>336</v>
      </c>
      <c r="R30" s="219"/>
      <c r="S30" s="100"/>
      <c r="T30" s="382"/>
      <c r="U30" s="382"/>
      <c r="V30" s="220"/>
      <c r="W30" s="100"/>
      <c r="X30" s="97"/>
      <c r="Y30" s="189"/>
      <c r="Z30" s="101"/>
    </row>
    <row r="31" spans="1:26" x14ac:dyDescent="0.2">
      <c r="A31" s="77"/>
      <c r="B31" s="758" t="s">
        <v>311</v>
      </c>
      <c r="C31" s="758"/>
      <c r="D31" s="758"/>
      <c r="E31" s="758"/>
      <c r="F31" s="758"/>
      <c r="G31" s="758"/>
      <c r="H31" s="383"/>
      <c r="I31" s="382"/>
      <c r="J31" s="382">
        <v>17588</v>
      </c>
      <c r="K31" s="382">
        <v>26441</v>
      </c>
      <c r="L31" s="439">
        <v>42147</v>
      </c>
      <c r="M31" s="382">
        <v>60412</v>
      </c>
      <c r="N31" s="167"/>
      <c r="O31" s="247"/>
      <c r="P31" s="382" t="s">
        <v>336</v>
      </c>
      <c r="Q31" s="382" t="s">
        <v>336</v>
      </c>
      <c r="R31" s="219"/>
      <c r="S31" s="100"/>
      <c r="T31" s="382"/>
      <c r="U31" s="382">
        <v>60412</v>
      </c>
      <c r="V31" s="167"/>
      <c r="W31" s="247"/>
      <c r="X31" s="385"/>
      <c r="Y31" s="184"/>
      <c r="Z31" s="101"/>
    </row>
    <row r="32" spans="1:26" x14ac:dyDescent="0.2">
      <c r="A32" s="77"/>
      <c r="B32" s="758" t="s">
        <v>313</v>
      </c>
      <c r="C32" s="758"/>
      <c r="D32" s="758"/>
      <c r="E32" s="758"/>
      <c r="F32" s="758"/>
      <c r="G32" s="758"/>
      <c r="H32" s="383"/>
      <c r="I32" s="382"/>
      <c r="J32" s="382">
        <v>319</v>
      </c>
      <c r="K32" s="382">
        <v>4175</v>
      </c>
      <c r="L32" s="439">
        <v>988</v>
      </c>
      <c r="M32" s="382">
        <v>831</v>
      </c>
      <c r="N32" s="167"/>
      <c r="O32" s="247"/>
      <c r="P32" s="382" t="s">
        <v>336</v>
      </c>
      <c r="Q32" s="382" t="s">
        <v>336</v>
      </c>
      <c r="R32" s="219"/>
      <c r="S32" s="100"/>
      <c r="T32" s="382"/>
      <c r="U32" s="382">
        <v>1819</v>
      </c>
      <c r="V32" s="167"/>
      <c r="W32" s="247"/>
      <c r="X32" s="385"/>
      <c r="Y32" s="184"/>
      <c r="Z32" s="101"/>
    </row>
    <row r="33" spans="1:27" x14ac:dyDescent="0.2">
      <c r="A33" s="77"/>
      <c r="B33" s="77"/>
      <c r="C33" s="77"/>
      <c r="D33" s="77"/>
      <c r="E33" s="77"/>
      <c r="F33" s="77"/>
      <c r="H33" s="98"/>
      <c r="I33" s="97"/>
      <c r="J33" s="97"/>
      <c r="K33" s="97"/>
      <c r="L33" s="359"/>
      <c r="M33" s="97"/>
      <c r="N33" s="99"/>
      <c r="O33" s="100"/>
      <c r="P33" s="97"/>
      <c r="Q33" s="97"/>
      <c r="R33" s="219"/>
      <c r="S33" s="100"/>
      <c r="T33" s="97"/>
      <c r="U33" s="97"/>
      <c r="V33" s="99"/>
      <c r="W33" s="100"/>
      <c r="X33" s="97"/>
      <c r="Y33" s="189"/>
      <c r="Z33" s="189"/>
    </row>
    <row r="34" spans="1:27" ht="14.25" customHeight="1" x14ac:dyDescent="0.2">
      <c r="A34" s="77"/>
      <c r="B34" s="758" t="s">
        <v>327</v>
      </c>
      <c r="C34" s="758"/>
      <c r="D34" s="758"/>
      <c r="E34" s="758"/>
      <c r="F34" s="758"/>
      <c r="G34" s="758"/>
      <c r="H34" s="166"/>
      <c r="I34" s="165"/>
      <c r="J34" s="385">
        <v>1179.5911561610856</v>
      </c>
      <c r="K34" s="385">
        <v>1069.2476063282058</v>
      </c>
      <c r="L34" s="437">
        <v>862.01937145036857</v>
      </c>
      <c r="M34" s="385">
        <v>820.28617907949797</v>
      </c>
      <c r="N34" s="99"/>
      <c r="O34" s="100"/>
      <c r="P34" s="385" t="s">
        <v>336</v>
      </c>
      <c r="Q34" s="385" t="s">
        <v>336</v>
      </c>
      <c r="R34" s="219"/>
      <c r="S34" s="100"/>
      <c r="T34" s="165"/>
      <c r="U34" s="385">
        <v>844.00189816710429</v>
      </c>
      <c r="V34" s="99"/>
      <c r="W34" s="100"/>
      <c r="X34" s="385"/>
      <c r="Y34" s="184"/>
      <c r="Z34" s="101"/>
      <c r="AA34" s="71"/>
    </row>
    <row r="35" spans="1:27" ht="15" customHeight="1" x14ac:dyDescent="0.2">
      <c r="A35" s="77"/>
      <c r="B35" s="758" t="s">
        <v>332</v>
      </c>
      <c r="C35" s="758"/>
      <c r="D35" s="758"/>
      <c r="E35" s="758"/>
      <c r="F35" s="758"/>
      <c r="G35" s="758"/>
      <c r="H35" s="166"/>
      <c r="I35" s="165"/>
      <c r="J35" s="385">
        <v>1287.1693247975481</v>
      </c>
      <c r="K35" s="385">
        <v>913.15562954410711</v>
      </c>
      <c r="L35" s="437">
        <v>875.19744596083797</v>
      </c>
      <c r="M35" s="385">
        <v>1081.4111698744775</v>
      </c>
      <c r="N35" s="99"/>
      <c r="O35" s="100"/>
      <c r="P35" s="385" t="s">
        <v>336</v>
      </c>
      <c r="Q35" s="385" t="s">
        <v>336</v>
      </c>
      <c r="R35" s="219"/>
      <c r="S35" s="100"/>
      <c r="T35" s="165"/>
      <c r="U35" s="385">
        <v>964.22610756521158</v>
      </c>
      <c r="V35" s="99"/>
      <c r="W35" s="100"/>
      <c r="X35" s="385"/>
      <c r="Y35" s="184"/>
      <c r="Z35" s="101"/>
      <c r="AA35" s="71"/>
    </row>
    <row r="36" spans="1:27" ht="15" customHeight="1" x14ac:dyDescent="0.2">
      <c r="A36" s="77"/>
      <c r="B36" s="758" t="s">
        <v>278</v>
      </c>
      <c r="C36" s="758"/>
      <c r="D36" s="758"/>
      <c r="E36" s="758"/>
      <c r="F36" s="758"/>
      <c r="G36" s="758"/>
      <c r="H36" s="166"/>
      <c r="I36" s="165"/>
      <c r="J36" s="317">
        <v>0.91642267527360244</v>
      </c>
      <c r="K36" s="317">
        <v>1.170936882754616</v>
      </c>
      <c r="L36" s="360">
        <v>0.98494274112511626</v>
      </c>
      <c r="M36" s="317">
        <v>0.75853311111509136</v>
      </c>
      <c r="N36" s="318"/>
      <c r="O36" s="319"/>
      <c r="P36" s="317" t="s">
        <v>336</v>
      </c>
      <c r="Q36" s="317" t="s">
        <v>336</v>
      </c>
      <c r="R36" s="219"/>
      <c r="S36" s="100"/>
      <c r="T36" s="165"/>
      <c r="U36" s="317">
        <v>0.87531533480078849</v>
      </c>
      <c r="V36" s="318"/>
      <c r="W36" s="319"/>
      <c r="X36" s="320"/>
      <c r="Y36" s="184"/>
      <c r="Z36" s="101"/>
      <c r="AA36" s="71"/>
    </row>
    <row r="37" spans="1:27" x14ac:dyDescent="0.2">
      <c r="A37" s="77"/>
      <c r="B37" s="77"/>
      <c r="C37" s="77"/>
      <c r="D37" s="77"/>
      <c r="E37" s="77"/>
      <c r="F37" s="77"/>
      <c r="H37" s="166"/>
      <c r="I37" s="165"/>
      <c r="J37" s="53"/>
      <c r="K37" s="53"/>
      <c r="L37" s="54"/>
      <c r="M37" s="53"/>
      <c r="N37" s="318"/>
      <c r="O37" s="319"/>
      <c r="P37" s="53"/>
      <c r="Q37" s="101"/>
      <c r="R37" s="219"/>
      <c r="S37" s="100"/>
      <c r="T37" s="317"/>
      <c r="U37" s="317"/>
      <c r="V37" s="318"/>
      <c r="W37" s="319"/>
      <c r="X37" s="53"/>
      <c r="Y37" s="199"/>
    </row>
    <row r="38" spans="1:27" x14ac:dyDescent="0.2">
      <c r="A38" s="77"/>
      <c r="B38" s="77"/>
      <c r="C38" s="77"/>
      <c r="D38" s="77"/>
      <c r="E38" s="77"/>
      <c r="F38" s="77"/>
      <c r="H38" s="165"/>
      <c r="I38" s="165"/>
      <c r="J38" s="53"/>
      <c r="K38" s="53"/>
      <c r="L38" s="53"/>
      <c r="M38" s="53"/>
      <c r="P38" s="53"/>
      <c r="Q38" s="101"/>
      <c r="R38" s="100"/>
      <c r="S38" s="100"/>
      <c r="T38" s="317"/>
      <c r="U38" s="317"/>
      <c r="V38" s="319"/>
      <c r="W38" s="319"/>
      <c r="X38" s="53"/>
      <c r="Y38" s="199"/>
    </row>
    <row r="39" spans="1:27" x14ac:dyDescent="0.2">
      <c r="A39" s="77"/>
      <c r="B39" s="77"/>
      <c r="C39" s="77"/>
      <c r="D39" s="77"/>
      <c r="E39" s="77"/>
      <c r="F39" s="77"/>
      <c r="H39" s="165"/>
      <c r="I39" s="165"/>
      <c r="J39" s="53"/>
      <c r="K39" s="53"/>
      <c r="L39" s="53"/>
      <c r="M39" s="53"/>
      <c r="P39" s="53"/>
      <c r="Q39" s="101"/>
      <c r="R39" s="100"/>
      <c r="S39" s="100"/>
      <c r="T39" s="317"/>
      <c r="U39" s="317"/>
      <c r="V39" s="319"/>
      <c r="W39" s="319"/>
      <c r="X39" s="53"/>
      <c r="Y39" s="199"/>
    </row>
    <row r="40" spans="1:27" x14ac:dyDescent="0.2">
      <c r="A40" s="77"/>
      <c r="B40" s="77"/>
      <c r="C40" s="77"/>
      <c r="D40" s="77"/>
      <c r="E40" s="77"/>
      <c r="F40" s="77"/>
      <c r="H40" s="165"/>
      <c r="I40" s="165"/>
      <c r="J40" s="53"/>
      <c r="K40" s="53"/>
      <c r="L40" s="53"/>
      <c r="M40" s="53"/>
      <c r="P40" s="53"/>
      <c r="Q40" s="101"/>
      <c r="R40" s="100"/>
      <c r="S40" s="100"/>
      <c r="T40" s="317"/>
      <c r="U40" s="317"/>
      <c r="V40" s="319"/>
      <c r="W40" s="319"/>
      <c r="X40" s="53"/>
      <c r="Y40" s="199"/>
    </row>
    <row r="41" spans="1:27" x14ac:dyDescent="0.2">
      <c r="A41" s="77"/>
      <c r="B41" s="77"/>
      <c r="C41" s="77"/>
      <c r="D41" s="77"/>
      <c r="E41" s="77"/>
      <c r="F41" s="77"/>
      <c r="H41" s="165"/>
      <c r="I41" s="165"/>
      <c r="J41" s="53"/>
      <c r="K41" s="53"/>
      <c r="L41" s="53"/>
      <c r="M41" s="53"/>
      <c r="P41" s="53"/>
      <c r="Q41" s="101"/>
      <c r="R41" s="100"/>
      <c r="S41" s="100"/>
      <c r="T41" s="317"/>
      <c r="U41" s="317"/>
      <c r="V41" s="319"/>
      <c r="W41" s="319"/>
      <c r="X41" s="53"/>
      <c r="Y41" s="199"/>
    </row>
    <row r="42" spans="1:27" x14ac:dyDescent="0.2">
      <c r="A42" s="77"/>
      <c r="B42" s="77"/>
      <c r="C42" s="77"/>
      <c r="D42" s="77"/>
      <c r="E42" s="77"/>
      <c r="F42" s="77"/>
      <c r="H42" s="165"/>
      <c r="I42" s="165"/>
      <c r="J42" s="53"/>
      <c r="K42" s="53"/>
      <c r="L42" s="53"/>
      <c r="M42" s="53"/>
      <c r="P42" s="53"/>
      <c r="Q42" s="101"/>
      <c r="R42" s="100"/>
      <c r="S42" s="100"/>
      <c r="T42" s="317"/>
      <c r="U42" s="317"/>
      <c r="V42" s="319"/>
      <c r="W42" s="319"/>
      <c r="X42" s="53"/>
      <c r="Y42" s="199"/>
    </row>
    <row r="43" spans="1:27" x14ac:dyDescent="0.2">
      <c r="A43" s="77"/>
      <c r="B43" s="77"/>
      <c r="C43" s="77"/>
      <c r="D43" s="77"/>
      <c r="E43" s="77"/>
      <c r="F43" s="77"/>
      <c r="H43" s="165"/>
      <c r="I43" s="165"/>
      <c r="J43" s="53"/>
      <c r="K43" s="53"/>
      <c r="L43" s="53"/>
      <c r="M43" s="53"/>
      <c r="P43" s="53"/>
      <c r="Q43" s="101"/>
      <c r="R43" s="100"/>
      <c r="S43" s="100"/>
      <c r="T43" s="317"/>
      <c r="U43" s="317"/>
      <c r="V43" s="319"/>
      <c r="W43" s="319"/>
      <c r="X43" s="53"/>
      <c r="Y43" s="199"/>
    </row>
    <row r="44" spans="1:27" x14ac:dyDescent="0.2">
      <c r="A44" s="77"/>
      <c r="B44" s="77"/>
      <c r="C44" s="77"/>
      <c r="D44" s="77"/>
      <c r="E44" s="77"/>
      <c r="F44" s="77"/>
      <c r="H44" s="165"/>
      <c r="I44" s="165"/>
      <c r="J44" s="53"/>
      <c r="K44" s="53"/>
      <c r="L44" s="53"/>
      <c r="M44" s="53"/>
      <c r="P44" s="53"/>
      <c r="Q44" s="101"/>
      <c r="R44" s="100"/>
      <c r="S44" s="100"/>
      <c r="T44" s="317"/>
      <c r="U44" s="317"/>
      <c r="V44" s="319"/>
      <c r="W44" s="319"/>
      <c r="X44" s="53"/>
      <c r="Y44" s="199"/>
    </row>
    <row r="45" spans="1:27" x14ac:dyDescent="0.2">
      <c r="A45" s="77"/>
      <c r="B45" s="77"/>
      <c r="C45" s="77"/>
      <c r="D45" s="77"/>
      <c r="E45" s="77"/>
      <c r="F45" s="77"/>
      <c r="H45" s="165"/>
      <c r="I45" s="165"/>
      <c r="J45" s="53"/>
      <c r="K45" s="53"/>
      <c r="L45" s="53"/>
      <c r="M45" s="53"/>
      <c r="P45" s="53"/>
      <c r="Q45" s="101"/>
      <c r="R45" s="100"/>
      <c r="S45" s="100"/>
      <c r="T45" s="317"/>
      <c r="U45" s="317"/>
      <c r="V45" s="319"/>
      <c r="W45" s="319"/>
      <c r="X45" s="53"/>
      <c r="Y45" s="199"/>
    </row>
    <row r="46" spans="1:27" x14ac:dyDescent="0.2">
      <c r="A46" s="77"/>
      <c r="B46" s="77"/>
      <c r="C46" s="77"/>
      <c r="D46" s="77"/>
      <c r="E46" s="77"/>
      <c r="F46" s="77"/>
      <c r="H46" s="165"/>
      <c r="I46" s="165"/>
      <c r="J46" s="53"/>
      <c r="K46" s="53"/>
      <c r="L46" s="53"/>
      <c r="M46" s="53"/>
      <c r="P46" s="53"/>
      <c r="Q46" s="101"/>
      <c r="R46" s="100"/>
      <c r="S46" s="100"/>
      <c r="T46" s="317"/>
      <c r="U46" s="317"/>
      <c r="V46" s="319"/>
      <c r="W46" s="319"/>
      <c r="X46" s="53"/>
      <c r="Y46" s="199"/>
    </row>
    <row r="47" spans="1:27" x14ac:dyDescent="0.2">
      <c r="A47" s="77"/>
      <c r="B47" s="77"/>
      <c r="C47" s="77"/>
      <c r="D47" s="77"/>
      <c r="E47" s="77"/>
      <c r="F47" s="77"/>
      <c r="H47" s="165"/>
      <c r="I47" s="165"/>
      <c r="J47" s="53"/>
      <c r="K47" s="53"/>
      <c r="L47" s="53"/>
      <c r="M47" s="53"/>
      <c r="P47" s="53"/>
      <c r="Q47" s="101"/>
      <c r="R47" s="100"/>
      <c r="S47" s="100"/>
      <c r="T47" s="317"/>
      <c r="U47" s="317"/>
      <c r="V47" s="319"/>
      <c r="W47" s="319"/>
      <c r="X47" s="53"/>
      <c r="Y47" s="199"/>
    </row>
    <row r="48" spans="1:27" x14ac:dyDescent="0.2">
      <c r="A48" s="77"/>
      <c r="B48" s="77"/>
      <c r="C48" s="77"/>
      <c r="D48" s="77"/>
      <c r="E48" s="77"/>
      <c r="F48" s="77"/>
      <c r="H48" s="165"/>
      <c r="I48" s="165"/>
      <c r="J48" s="53"/>
      <c r="K48" s="53"/>
      <c r="L48" s="53"/>
      <c r="M48" s="53"/>
      <c r="P48" s="53"/>
      <c r="Q48" s="101"/>
      <c r="R48" s="100"/>
      <c r="S48" s="100"/>
      <c r="T48" s="317"/>
      <c r="U48" s="317"/>
      <c r="V48" s="319"/>
      <c r="W48" s="319"/>
      <c r="X48" s="53"/>
      <c r="Y48" s="199"/>
    </row>
    <row r="49" spans="1:26" x14ac:dyDescent="0.2">
      <c r="A49" s="77"/>
      <c r="B49" s="77"/>
      <c r="C49" s="77"/>
      <c r="D49" s="77"/>
      <c r="E49" s="77"/>
      <c r="F49" s="77"/>
      <c r="H49" s="165"/>
      <c r="I49" s="165"/>
      <c r="J49" s="53"/>
      <c r="K49" s="53"/>
      <c r="L49" s="53"/>
      <c r="M49" s="53"/>
      <c r="P49" s="53"/>
      <c r="Q49" s="101"/>
      <c r="R49" s="100"/>
      <c r="S49" s="100"/>
      <c r="T49" s="317"/>
      <c r="U49" s="317"/>
      <c r="V49" s="319"/>
      <c r="W49" s="319"/>
      <c r="X49" s="53"/>
      <c r="Y49" s="199"/>
    </row>
    <row r="50" spans="1:26" x14ac:dyDescent="0.2">
      <c r="A50" s="77"/>
      <c r="B50" s="77"/>
      <c r="C50" s="77"/>
      <c r="D50" s="77"/>
      <c r="E50" s="77"/>
      <c r="F50" s="77"/>
      <c r="H50" s="53"/>
      <c r="I50" s="53"/>
      <c r="J50" s="53"/>
      <c r="K50" s="53"/>
      <c r="L50" s="53"/>
      <c r="M50" s="53"/>
      <c r="P50" s="53"/>
      <c r="Q50" s="199"/>
      <c r="R50" s="100"/>
      <c r="S50" s="100"/>
      <c r="T50" s="53"/>
      <c r="U50" s="53"/>
      <c r="X50" s="53"/>
      <c r="Y50" s="199"/>
    </row>
    <row r="51" spans="1:26" x14ac:dyDescent="0.2">
      <c r="A51" s="77"/>
      <c r="B51" s="77"/>
      <c r="C51" s="77"/>
      <c r="D51" s="77"/>
      <c r="E51" s="77"/>
      <c r="F51" s="77"/>
      <c r="H51" s="53"/>
      <c r="I51" s="53"/>
      <c r="J51" s="53"/>
      <c r="K51" s="53"/>
      <c r="L51" s="53"/>
      <c r="M51" s="53"/>
      <c r="P51" s="53"/>
      <c r="Q51" s="199"/>
      <c r="R51" s="100"/>
      <c r="S51" s="100"/>
      <c r="T51" s="53"/>
      <c r="U51" s="53"/>
      <c r="X51" s="53"/>
      <c r="Y51" s="199"/>
    </row>
    <row r="52" spans="1:26" x14ac:dyDescent="0.2">
      <c r="A52" s="77"/>
      <c r="B52" s="77"/>
      <c r="C52" s="77"/>
      <c r="D52" s="77"/>
      <c r="E52" s="77"/>
      <c r="F52" s="77"/>
      <c r="H52" s="53"/>
      <c r="I52" s="53"/>
      <c r="J52" s="53"/>
      <c r="K52" s="53"/>
      <c r="L52" s="53"/>
      <c r="M52" s="53"/>
      <c r="P52" s="53"/>
      <c r="Q52" s="199"/>
      <c r="R52" s="100"/>
      <c r="S52" s="100"/>
      <c r="T52" s="53"/>
      <c r="U52" s="53"/>
      <c r="X52" s="53"/>
      <c r="Y52" s="199"/>
    </row>
    <row r="53" spans="1:26" x14ac:dyDescent="0.2">
      <c r="H53" s="53"/>
      <c r="I53" s="53"/>
      <c r="J53" s="53"/>
      <c r="K53" s="53"/>
      <c r="L53" s="53"/>
      <c r="M53" s="53"/>
      <c r="N53" s="53"/>
      <c r="O53" s="53"/>
      <c r="P53" s="53"/>
      <c r="Q53" s="53"/>
      <c r="R53" s="53"/>
      <c r="S53" s="53"/>
      <c r="T53" s="53"/>
      <c r="U53" s="53"/>
      <c r="V53" s="53"/>
      <c r="W53" s="53"/>
      <c r="Z53" s="283"/>
    </row>
    <row r="54" spans="1:26" ht="6.75" customHeight="1" x14ac:dyDescent="0.2">
      <c r="A54" s="7"/>
      <c r="B54" s="243"/>
      <c r="C54" s="7"/>
      <c r="D54" s="7"/>
      <c r="E54" s="244"/>
      <c r="F54" s="243"/>
      <c r="G54" s="7"/>
      <c r="H54" s="57"/>
      <c r="I54" s="57"/>
      <c r="J54" s="57"/>
      <c r="K54" s="57"/>
      <c r="L54" s="57"/>
      <c r="M54" s="57"/>
      <c r="N54" s="57"/>
      <c r="O54" s="57"/>
      <c r="P54" s="57"/>
      <c r="Q54" s="57"/>
      <c r="R54" s="57"/>
      <c r="S54" s="57"/>
      <c r="T54" s="57"/>
      <c r="U54" s="57"/>
      <c r="V54" s="57"/>
      <c r="W54" s="57"/>
      <c r="X54" s="75"/>
      <c r="Y54" s="75"/>
      <c r="Z54" s="78"/>
    </row>
    <row r="55" spans="1:26" ht="44.25" customHeight="1" x14ac:dyDescent="0.2">
      <c r="A55" s="749" t="s">
        <v>77</v>
      </c>
      <c r="B55" s="749"/>
      <c r="C55" s="760" t="s">
        <v>331</v>
      </c>
      <c r="D55" s="760"/>
      <c r="E55" s="760"/>
      <c r="F55" s="760"/>
      <c r="G55" s="760"/>
      <c r="H55" s="760"/>
      <c r="I55" s="760"/>
      <c r="J55" s="760"/>
      <c r="K55" s="760"/>
      <c r="L55" s="760"/>
      <c r="M55" s="760"/>
      <c r="N55" s="760"/>
      <c r="O55" s="760"/>
      <c r="P55" s="760"/>
      <c r="Q55" s="760"/>
      <c r="R55" s="760"/>
      <c r="S55" s="760"/>
      <c r="T55" s="760"/>
      <c r="U55" s="760"/>
      <c r="V55" s="760"/>
      <c r="W55" s="760"/>
      <c r="X55" s="760"/>
      <c r="Y55" s="760"/>
      <c r="Z55" s="760"/>
    </row>
    <row r="56" spans="1:26" ht="14.25" customHeight="1" x14ac:dyDescent="0.2">
      <c r="A56" s="749" t="s">
        <v>78</v>
      </c>
      <c r="B56" s="749"/>
      <c r="C56" s="760" t="s">
        <v>341</v>
      </c>
      <c r="D56" s="760"/>
      <c r="E56" s="760"/>
      <c r="F56" s="760"/>
      <c r="G56" s="760"/>
      <c r="H56" s="760"/>
      <c r="I56" s="760"/>
      <c r="J56" s="760"/>
      <c r="K56" s="760"/>
      <c r="L56" s="760"/>
      <c r="M56" s="760"/>
      <c r="N56" s="760"/>
      <c r="O56" s="760"/>
      <c r="P56" s="760"/>
      <c r="Q56" s="760"/>
      <c r="R56" s="760"/>
      <c r="S56" s="760"/>
      <c r="T56" s="760"/>
      <c r="U56" s="760"/>
      <c r="V56" s="760"/>
      <c r="W56" s="760"/>
      <c r="X56" s="760"/>
      <c r="Y56" s="760"/>
      <c r="Z56" s="760"/>
    </row>
    <row r="57" spans="1:26" ht="14.25" customHeight="1" x14ac:dyDescent="0.2">
      <c r="A57" s="749" t="s">
        <v>79</v>
      </c>
      <c r="B57" s="749"/>
      <c r="C57" s="764" t="s">
        <v>328</v>
      </c>
      <c r="D57" s="764"/>
      <c r="E57" s="764"/>
      <c r="F57" s="764"/>
      <c r="G57" s="764"/>
      <c r="H57" s="764"/>
      <c r="I57" s="764"/>
      <c r="J57" s="764"/>
      <c r="K57" s="764"/>
      <c r="L57" s="764"/>
      <c r="M57" s="764"/>
      <c r="N57" s="764"/>
      <c r="O57" s="764"/>
      <c r="P57" s="764"/>
      <c r="Q57" s="764"/>
      <c r="R57" s="764"/>
      <c r="S57" s="764"/>
      <c r="T57" s="764"/>
      <c r="U57" s="764"/>
      <c r="V57" s="764"/>
      <c r="W57" s="764"/>
      <c r="X57" s="764"/>
      <c r="Y57" s="764"/>
      <c r="Z57" s="764"/>
    </row>
    <row r="58" spans="1:26" ht="14.25" customHeight="1" x14ac:dyDescent="0.2">
      <c r="A58" s="749" t="s">
        <v>85</v>
      </c>
      <c r="B58" s="749"/>
      <c r="C58" s="764" t="s">
        <v>329</v>
      </c>
      <c r="D58" s="764"/>
      <c r="E58" s="764"/>
      <c r="F58" s="764"/>
      <c r="G58" s="764"/>
      <c r="H58" s="764"/>
      <c r="I58" s="764"/>
      <c r="J58" s="764"/>
      <c r="K58" s="764"/>
      <c r="L58" s="764"/>
      <c r="M58" s="764"/>
      <c r="N58" s="764"/>
      <c r="O58" s="764"/>
      <c r="P58" s="764"/>
      <c r="Q58" s="764"/>
      <c r="R58" s="764"/>
      <c r="S58" s="764"/>
      <c r="T58" s="764"/>
      <c r="U58" s="764"/>
      <c r="V58" s="764"/>
      <c r="W58" s="764"/>
      <c r="X58" s="764"/>
      <c r="Y58" s="764"/>
      <c r="Z58" s="764"/>
    </row>
    <row r="59" spans="1:26" ht="29.25" customHeight="1" x14ac:dyDescent="0.2">
      <c r="A59" s="749" t="s">
        <v>86</v>
      </c>
      <c r="B59" s="749"/>
      <c r="C59" s="764" t="s">
        <v>314</v>
      </c>
      <c r="D59" s="764"/>
      <c r="E59" s="764"/>
      <c r="F59" s="764"/>
      <c r="G59" s="764"/>
      <c r="H59" s="764"/>
      <c r="I59" s="764"/>
      <c r="J59" s="764"/>
      <c r="K59" s="764"/>
      <c r="L59" s="764"/>
      <c r="M59" s="764"/>
      <c r="N59" s="764"/>
      <c r="O59" s="764"/>
      <c r="P59" s="764"/>
      <c r="Q59" s="764"/>
      <c r="R59" s="764"/>
      <c r="S59" s="764"/>
      <c r="T59" s="764"/>
      <c r="U59" s="764"/>
      <c r="V59" s="764"/>
      <c r="W59" s="764"/>
      <c r="X59" s="764"/>
      <c r="Y59" s="764"/>
      <c r="Z59" s="764"/>
    </row>
    <row r="60" spans="1:26" ht="14.25" customHeight="1" x14ac:dyDescent="0.2">
      <c r="A60" s="749" t="s">
        <v>132</v>
      </c>
      <c r="B60" s="749"/>
      <c r="C60" s="764" t="s">
        <v>319</v>
      </c>
      <c r="D60" s="764"/>
      <c r="E60" s="764"/>
      <c r="F60" s="764"/>
      <c r="G60" s="764"/>
      <c r="H60" s="764"/>
      <c r="I60" s="764"/>
      <c r="J60" s="764"/>
      <c r="K60" s="764"/>
      <c r="L60" s="764"/>
      <c r="M60" s="764"/>
      <c r="N60" s="764"/>
      <c r="O60" s="764"/>
      <c r="P60" s="764"/>
      <c r="Q60" s="764"/>
      <c r="R60" s="764"/>
      <c r="S60" s="764"/>
      <c r="T60" s="764"/>
      <c r="U60" s="764"/>
      <c r="V60" s="764"/>
      <c r="W60" s="764"/>
      <c r="X60" s="764"/>
      <c r="Y60" s="764"/>
      <c r="Z60" s="764"/>
    </row>
    <row r="61" spans="1:26" ht="15" customHeight="1" x14ac:dyDescent="0.2">
      <c r="A61" s="749" t="s">
        <v>165</v>
      </c>
      <c r="B61" s="749"/>
      <c r="C61" s="760" t="s">
        <v>228</v>
      </c>
      <c r="D61" s="760"/>
      <c r="E61" s="760"/>
      <c r="F61" s="760"/>
      <c r="G61" s="760"/>
      <c r="H61" s="760"/>
      <c r="I61" s="760"/>
      <c r="J61" s="760"/>
      <c r="K61" s="760"/>
      <c r="L61" s="760"/>
      <c r="M61" s="760"/>
      <c r="N61" s="760"/>
      <c r="O61" s="760"/>
      <c r="P61" s="760"/>
      <c r="Q61" s="760"/>
      <c r="R61" s="760"/>
      <c r="S61" s="760"/>
      <c r="T61" s="760"/>
      <c r="U61" s="760"/>
      <c r="V61" s="760"/>
      <c r="W61" s="760"/>
      <c r="X61" s="760"/>
      <c r="Y61" s="760"/>
      <c r="Z61" s="760"/>
    </row>
  </sheetData>
  <mergeCells count="42">
    <mergeCell ref="B13:G13"/>
    <mergeCell ref="B8:G8"/>
    <mergeCell ref="B9:G9"/>
    <mergeCell ref="B10:G10"/>
    <mergeCell ref="B7:G7"/>
    <mergeCell ref="P4:Q4"/>
    <mergeCell ref="X4:Y4"/>
    <mergeCell ref="A5:G5"/>
    <mergeCell ref="A6:G6"/>
    <mergeCell ref="B12:G12"/>
    <mergeCell ref="B14:G14"/>
    <mergeCell ref="B15:G15"/>
    <mergeCell ref="B17:G17"/>
    <mergeCell ref="A27:G27"/>
    <mergeCell ref="B18:G18"/>
    <mergeCell ref="B19:G19"/>
    <mergeCell ref="B24:G24"/>
    <mergeCell ref="B25:G25"/>
    <mergeCell ref="A21:G21"/>
    <mergeCell ref="B22:G22"/>
    <mergeCell ref="B23:G23"/>
    <mergeCell ref="B28:G28"/>
    <mergeCell ref="A61:B61"/>
    <mergeCell ref="A56:B56"/>
    <mergeCell ref="B34:G34"/>
    <mergeCell ref="B29:G29"/>
    <mergeCell ref="A60:B60"/>
    <mergeCell ref="A57:B57"/>
    <mergeCell ref="A59:B59"/>
    <mergeCell ref="A55:B55"/>
    <mergeCell ref="A58:B58"/>
    <mergeCell ref="B31:G31"/>
    <mergeCell ref="B35:G35"/>
    <mergeCell ref="B36:G36"/>
    <mergeCell ref="B32:G32"/>
    <mergeCell ref="C58:Z58"/>
    <mergeCell ref="C59:Z59"/>
    <mergeCell ref="C60:Z60"/>
    <mergeCell ref="C61:Z61"/>
    <mergeCell ref="C55:Z55"/>
    <mergeCell ref="C56:Z56"/>
    <mergeCell ref="C57:Z57"/>
  </mergeCells>
  <pageMargins left="0.2" right="0.2" top="0.5" bottom="0.5" header="0.25" footer="0.25"/>
  <pageSetup scale="57" orientation="landscape" cellComments="asDisplayed" r:id="rId1"/>
  <headerFooter alignWithMargins="0">
    <oddHeader>&amp;L&amp;"Arial,Bold"&amp;20Senior Health - Financial Results, Financial Analysis Key Statistics&amp;R&amp;"Arial,Bold"&amp;14PRIMERICA, INC.&amp;"Arial,Regular"&amp;10
&amp;14Financial Supplement</oddHeader>
    <oddFooter>&amp;C&amp;P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B38"/>
  <sheetViews>
    <sheetView zoomScaleNormal="100" zoomScaleSheetLayoutView="70" workbookViewId="0">
      <selection activeCell="D19" sqref="D19"/>
    </sheetView>
  </sheetViews>
  <sheetFormatPr defaultColWidth="9.140625" defaultRowHeight="14.25" x14ac:dyDescent="0.2"/>
  <cols>
    <col min="1" max="6" width="2.28515625" style="5" customWidth="1"/>
    <col min="7" max="7" width="38.42578125" style="5" customWidth="1"/>
    <col min="8" max="13" width="11.5703125" style="5" customWidth="1"/>
    <col min="14" max="15" width="0.7109375" style="5" customWidth="1"/>
    <col min="16" max="16" width="12.7109375" style="5" bestFit="1" customWidth="1"/>
    <col min="17" max="17" width="9.7109375" style="5" customWidth="1"/>
    <col min="18" max="19" width="0.85546875" style="5" customWidth="1"/>
    <col min="20" max="20" width="13" style="5" customWidth="1"/>
    <col min="21" max="21" width="12.85546875" style="5" customWidth="1"/>
    <col min="22" max="23" width="0.85546875" style="5" customWidth="1"/>
    <col min="24" max="24" width="11.28515625" style="5" customWidth="1"/>
    <col min="25" max="25" width="8.7109375" style="5" customWidth="1"/>
    <col min="26" max="26" width="1" style="5" customWidth="1"/>
    <col min="27" max="27" width="1.7109375" style="5" customWidth="1"/>
    <col min="28" max="28" width="16.85546875" style="5" customWidth="1"/>
    <col min="29" max="16384" width="9.140625" style="5"/>
  </cols>
  <sheetData>
    <row r="1" spans="1:28" s="4" customFormat="1" ht="11.25" customHeight="1" thickBot="1" x14ac:dyDescent="0.3">
      <c r="A1" s="200"/>
      <c r="B1" s="29"/>
      <c r="C1" s="29"/>
      <c r="D1" s="3"/>
      <c r="E1" s="3"/>
      <c r="F1" s="3"/>
      <c r="G1" s="3"/>
      <c r="H1" s="3"/>
      <c r="I1" s="3"/>
      <c r="J1" s="3"/>
      <c r="K1" s="3"/>
      <c r="L1" s="3"/>
      <c r="M1" s="3"/>
      <c r="N1" s="3"/>
      <c r="P1" s="3"/>
      <c r="Q1" s="3"/>
    </row>
    <row r="2" spans="1:28" s="43" customFormat="1" ht="6" customHeight="1" thickTop="1" x14ac:dyDescent="0.2">
      <c r="A2" s="37"/>
      <c r="B2" s="38"/>
      <c r="C2" s="38"/>
      <c r="D2" s="39"/>
      <c r="E2" s="39"/>
      <c r="F2" s="39"/>
      <c r="G2" s="39"/>
      <c r="H2" s="39"/>
      <c r="I2" s="39"/>
      <c r="J2" s="39"/>
      <c r="K2" s="39"/>
      <c r="L2" s="39"/>
      <c r="M2" s="39"/>
      <c r="N2" s="39"/>
      <c r="O2" s="39"/>
      <c r="P2" s="39"/>
      <c r="Q2" s="39"/>
      <c r="R2" s="40"/>
      <c r="S2" s="40"/>
      <c r="T2" s="40"/>
      <c r="U2" s="40"/>
      <c r="V2" s="40"/>
      <c r="W2" s="40"/>
      <c r="X2" s="40"/>
      <c r="Y2" s="40"/>
      <c r="Z2" s="40"/>
      <c r="AA2" s="40"/>
      <c r="AB2" s="40"/>
    </row>
    <row r="3" spans="1:28" s="43" customFormat="1" ht="15" x14ac:dyDescent="0.25">
      <c r="A3" s="162"/>
      <c r="B3" s="42"/>
      <c r="C3" s="42"/>
      <c r="D3" s="42"/>
      <c r="E3" s="42"/>
      <c r="F3" s="42"/>
      <c r="G3" s="42"/>
      <c r="H3" s="137"/>
      <c r="I3" s="137"/>
      <c r="J3" s="137"/>
      <c r="K3" s="137"/>
      <c r="L3" s="137"/>
      <c r="M3" s="137"/>
      <c r="N3" s="174"/>
      <c r="P3" s="762" t="str">
        <f>+'5'!$N$3</f>
        <v>YOY Q2</v>
      </c>
      <c r="Q3" s="762"/>
      <c r="R3" s="117"/>
      <c r="S3" s="100"/>
      <c r="T3" s="201"/>
      <c r="U3" s="201"/>
      <c r="V3" s="174"/>
      <c r="X3" s="762" t="s">
        <v>110</v>
      </c>
      <c r="Y3" s="762"/>
    </row>
    <row r="4" spans="1:28" s="43" customFormat="1" ht="45" x14ac:dyDescent="0.25">
      <c r="A4" s="751" t="s">
        <v>47</v>
      </c>
      <c r="B4" s="751"/>
      <c r="C4" s="751"/>
      <c r="D4" s="751"/>
      <c r="E4" s="751"/>
      <c r="F4" s="751"/>
      <c r="G4" s="751"/>
      <c r="H4" s="45" t="s">
        <v>272</v>
      </c>
      <c r="I4" s="44" t="s">
        <v>273</v>
      </c>
      <c r="J4" s="44" t="s">
        <v>274</v>
      </c>
      <c r="K4" s="44" t="s">
        <v>275</v>
      </c>
      <c r="L4" s="45" t="s">
        <v>356</v>
      </c>
      <c r="M4" s="44" t="s">
        <v>357</v>
      </c>
      <c r="N4" s="141"/>
      <c r="P4" s="44" t="s">
        <v>112</v>
      </c>
      <c r="Q4" s="44" t="s">
        <v>113</v>
      </c>
      <c r="R4" s="202"/>
      <c r="S4" s="100"/>
      <c r="T4" s="44" t="s">
        <v>271</v>
      </c>
      <c r="U4" s="44" t="s">
        <v>358</v>
      </c>
      <c r="V4" s="141"/>
      <c r="X4" s="44" t="s">
        <v>112</v>
      </c>
      <c r="Y4" s="44" t="s">
        <v>113</v>
      </c>
    </row>
    <row r="5" spans="1:28" s="43" customFormat="1" ht="29.25" customHeight="1" x14ac:dyDescent="0.25">
      <c r="A5" s="752" t="s">
        <v>286</v>
      </c>
      <c r="B5" s="752"/>
      <c r="C5" s="752"/>
      <c r="D5" s="752"/>
      <c r="E5" s="752"/>
      <c r="F5" s="752"/>
      <c r="G5" s="752"/>
      <c r="H5" s="121"/>
      <c r="I5" s="100"/>
      <c r="J5" s="100"/>
      <c r="K5" s="100"/>
      <c r="L5" s="121"/>
      <c r="M5" s="100"/>
      <c r="N5" s="221"/>
      <c r="O5" s="120"/>
      <c r="P5" s="100"/>
      <c r="Q5" s="189"/>
      <c r="R5" s="222"/>
      <c r="S5" s="120"/>
      <c r="T5" s="100"/>
      <c r="U5" s="100"/>
      <c r="V5" s="221"/>
      <c r="W5" s="120"/>
      <c r="X5" s="100"/>
      <c r="Y5" s="189"/>
      <c r="Z5" s="100"/>
    </row>
    <row r="6" spans="1:28" ht="15" x14ac:dyDescent="0.25">
      <c r="A6" s="765" t="s">
        <v>23</v>
      </c>
      <c r="B6" s="765"/>
      <c r="C6" s="765"/>
      <c r="D6" s="765"/>
      <c r="E6" s="765"/>
      <c r="F6" s="765"/>
      <c r="G6" s="765"/>
      <c r="H6" s="217"/>
      <c r="I6" s="216"/>
      <c r="J6" s="216"/>
      <c r="K6" s="216"/>
      <c r="L6" s="217"/>
      <c r="M6" s="216"/>
      <c r="N6" s="99"/>
      <c r="O6" s="120"/>
      <c r="P6" s="218"/>
      <c r="Q6" s="215"/>
      <c r="R6" s="219"/>
      <c r="S6" s="120"/>
      <c r="T6" s="216"/>
      <c r="U6" s="216"/>
      <c r="V6" s="99"/>
      <c r="W6" s="120"/>
      <c r="X6" s="218"/>
      <c r="Y6" s="215"/>
      <c r="Z6" s="100"/>
    </row>
    <row r="7" spans="1:28" x14ac:dyDescent="0.2">
      <c r="A7" s="77"/>
      <c r="B7" s="755" t="s">
        <v>24</v>
      </c>
      <c r="C7" s="755"/>
      <c r="D7" s="755"/>
      <c r="E7" s="755"/>
      <c r="F7" s="755"/>
      <c r="G7" s="755"/>
      <c r="H7" s="404">
        <v>5712.8292300000003</v>
      </c>
      <c r="I7" s="403">
        <v>5799.7478300000002</v>
      </c>
      <c r="J7" s="403">
        <v>5787.5955700000004</v>
      </c>
      <c r="K7" s="403">
        <v>5019.7655200000017</v>
      </c>
      <c r="L7" s="404">
        <v>5412.0025300000007</v>
      </c>
      <c r="M7" s="403">
        <v>5440.8554400000003</v>
      </c>
      <c r="N7" s="150"/>
      <c r="O7" s="204"/>
      <c r="P7" s="403">
        <v>-358.89238999999998</v>
      </c>
      <c r="Q7" s="101">
        <v>-6.188068869883951E-2</v>
      </c>
      <c r="R7" s="205"/>
      <c r="S7" s="204"/>
      <c r="T7" s="403">
        <v>11512.57706</v>
      </c>
      <c r="U7" s="403">
        <v>10852.857970000001</v>
      </c>
      <c r="V7" s="150"/>
      <c r="W7" s="204"/>
      <c r="X7" s="403">
        <v>-659.71908999999869</v>
      </c>
      <c r="Y7" s="101">
        <v>-5.730420622261604E-2</v>
      </c>
      <c r="Z7" s="100"/>
    </row>
    <row r="8" spans="1:28" x14ac:dyDescent="0.2">
      <c r="A8" s="77"/>
      <c r="B8" s="755" t="s">
        <v>25</v>
      </c>
      <c r="C8" s="755"/>
      <c r="D8" s="755"/>
      <c r="E8" s="755"/>
      <c r="F8" s="755"/>
      <c r="G8" s="755"/>
      <c r="H8" s="383">
        <v>-1422.84428</v>
      </c>
      <c r="I8" s="382">
        <v>-1821.68733</v>
      </c>
      <c r="J8" s="382">
        <v>-1459.2049999999999</v>
      </c>
      <c r="K8" s="382">
        <v>-1962.60483</v>
      </c>
      <c r="L8" s="383">
        <v>-1439.2282600000001</v>
      </c>
      <c r="M8" s="382">
        <v>-1642.3288</v>
      </c>
      <c r="N8" s="223"/>
      <c r="O8" s="120"/>
      <c r="P8" s="382">
        <v>179.35852999999997</v>
      </c>
      <c r="Q8" s="101">
        <v>9.8457362603493526E-2</v>
      </c>
      <c r="R8" s="224"/>
      <c r="S8" s="120"/>
      <c r="T8" s="382">
        <v>-3244.53161</v>
      </c>
      <c r="U8" s="382">
        <v>-3081.5570600000001</v>
      </c>
      <c r="V8" s="223"/>
      <c r="W8" s="120"/>
      <c r="X8" s="382">
        <v>162.97454999999991</v>
      </c>
      <c r="Y8" s="101">
        <v>5.0230532351016273E-2</v>
      </c>
      <c r="Z8" s="100"/>
    </row>
    <row r="9" spans="1:28" x14ac:dyDescent="0.2">
      <c r="A9" s="77"/>
      <c r="B9" s="776" t="s">
        <v>26</v>
      </c>
      <c r="C9" s="776"/>
      <c r="D9" s="776"/>
      <c r="E9" s="776"/>
      <c r="F9" s="776"/>
      <c r="G9" s="776"/>
      <c r="H9" s="398">
        <v>4289.98495</v>
      </c>
      <c r="I9" s="397">
        <v>3978.0605000000005</v>
      </c>
      <c r="J9" s="397">
        <v>4328.3905700000005</v>
      </c>
      <c r="K9" s="397">
        <v>3057.1606900000015</v>
      </c>
      <c r="L9" s="398">
        <v>3972.7742700000008</v>
      </c>
      <c r="M9" s="397">
        <v>3798.52664</v>
      </c>
      <c r="N9" s="99"/>
      <c r="O9" s="120"/>
      <c r="P9" s="397">
        <v>-179.53386000000046</v>
      </c>
      <c r="Q9" s="106">
        <v>-4.5131002909583814E-2</v>
      </c>
      <c r="R9" s="219"/>
      <c r="S9" s="120"/>
      <c r="T9" s="397">
        <v>8268.0454500000014</v>
      </c>
      <c r="U9" s="397">
        <v>7771.3009100000008</v>
      </c>
      <c r="V9" s="99"/>
      <c r="W9" s="120"/>
      <c r="X9" s="397">
        <v>-496.7445400000006</v>
      </c>
      <c r="Y9" s="106">
        <v>-6.008004467367805E-2</v>
      </c>
      <c r="Z9" s="100"/>
    </row>
    <row r="10" spans="1:28" x14ac:dyDescent="0.2">
      <c r="A10" s="77"/>
      <c r="B10" s="755" t="s">
        <v>4</v>
      </c>
      <c r="C10" s="755"/>
      <c r="D10" s="755"/>
      <c r="E10" s="755"/>
      <c r="F10" s="755"/>
      <c r="G10" s="755"/>
      <c r="H10" s="383">
        <v>12591.762059999999</v>
      </c>
      <c r="I10" s="382">
        <v>11954.179750000001</v>
      </c>
      <c r="J10" s="382">
        <v>11320.86761000001</v>
      </c>
      <c r="K10" s="382">
        <v>10737.595209999998</v>
      </c>
      <c r="L10" s="383">
        <v>9558.6426800000045</v>
      </c>
      <c r="M10" s="382">
        <v>10251.623299999996</v>
      </c>
      <c r="N10" s="99"/>
      <c r="O10" s="120"/>
      <c r="P10" s="382">
        <v>-1702.5564500000055</v>
      </c>
      <c r="Q10" s="101">
        <v>-0.14242352763685065</v>
      </c>
      <c r="R10" s="219"/>
      <c r="S10" s="120"/>
      <c r="T10" s="382">
        <v>24545.94181</v>
      </c>
      <c r="U10" s="382">
        <v>19810.26598</v>
      </c>
      <c r="V10" s="99"/>
      <c r="W10" s="120"/>
      <c r="X10" s="382">
        <v>-4735.6758300000001</v>
      </c>
      <c r="Y10" s="101">
        <v>-0.19293111124669451</v>
      </c>
      <c r="Z10" s="100"/>
    </row>
    <row r="11" spans="1:28" x14ac:dyDescent="0.2">
      <c r="A11" s="77"/>
      <c r="B11" s="755" t="s">
        <v>55</v>
      </c>
      <c r="C11" s="755"/>
      <c r="D11" s="755"/>
      <c r="E11" s="755"/>
      <c r="F11" s="755"/>
      <c r="G11" s="755"/>
      <c r="H11" s="383"/>
      <c r="I11" s="382"/>
      <c r="J11" s="382"/>
      <c r="K11" s="382"/>
      <c r="L11" s="383"/>
      <c r="M11" s="382"/>
      <c r="N11" s="99"/>
      <c r="O11" s="120"/>
      <c r="P11" s="382"/>
      <c r="Q11" s="101"/>
      <c r="R11" s="219"/>
      <c r="S11" s="120"/>
      <c r="T11" s="382"/>
      <c r="U11" s="382"/>
      <c r="V11" s="99"/>
      <c r="W11" s="120"/>
      <c r="X11" s="382"/>
      <c r="Y11" s="101"/>
      <c r="Z11" s="100"/>
    </row>
    <row r="12" spans="1:28" x14ac:dyDescent="0.2">
      <c r="A12" s="77"/>
      <c r="B12" s="766" t="s">
        <v>87</v>
      </c>
      <c r="C12" s="766"/>
      <c r="D12" s="766"/>
      <c r="E12" s="766"/>
      <c r="F12" s="766"/>
      <c r="G12" s="766"/>
      <c r="H12" s="383">
        <v>4782.7487900000006</v>
      </c>
      <c r="I12" s="382">
        <v>5181.54943</v>
      </c>
      <c r="J12" s="382">
        <v>6711.608610000002</v>
      </c>
      <c r="K12" s="382">
        <v>4084.9016699999997</v>
      </c>
      <c r="L12" s="383">
        <v>4286.7078799999999</v>
      </c>
      <c r="M12" s="382">
        <v>4664.3311099999992</v>
      </c>
      <c r="N12" s="153"/>
      <c r="O12" s="120"/>
      <c r="P12" s="382">
        <v>-517.21832000000086</v>
      </c>
      <c r="Q12" s="101">
        <v>-9.9819238817914907E-2</v>
      </c>
      <c r="R12" s="209"/>
      <c r="S12" s="120"/>
      <c r="T12" s="382">
        <v>9964.2982200000006</v>
      </c>
      <c r="U12" s="382">
        <v>8951.0389899999991</v>
      </c>
      <c r="V12" s="153"/>
      <c r="W12" s="120"/>
      <c r="X12" s="382">
        <v>-1013.2592300000015</v>
      </c>
      <c r="Y12" s="101">
        <v>-0.10168897072612922</v>
      </c>
      <c r="Z12" s="100"/>
    </row>
    <row r="13" spans="1:28" x14ac:dyDescent="0.2">
      <c r="A13" s="77"/>
      <c r="B13" s="766" t="s">
        <v>88</v>
      </c>
      <c r="C13" s="766"/>
      <c r="D13" s="766"/>
      <c r="E13" s="766"/>
      <c r="F13" s="766"/>
      <c r="G13" s="766"/>
      <c r="H13" s="383">
        <v>1786.8382300000001</v>
      </c>
      <c r="I13" s="382">
        <v>2101.4602500000001</v>
      </c>
      <c r="J13" s="382">
        <v>2436.1520599999999</v>
      </c>
      <c r="K13" s="382">
        <v>1970.62742</v>
      </c>
      <c r="L13" s="383">
        <v>1591.4251399999998</v>
      </c>
      <c r="M13" s="382">
        <v>2055.89617</v>
      </c>
      <c r="N13" s="153"/>
      <c r="O13" s="120"/>
      <c r="P13" s="382">
        <v>-45.564080000000104</v>
      </c>
      <c r="Q13" s="101">
        <v>-2.1682104146390636E-2</v>
      </c>
      <c r="R13" s="209"/>
      <c r="S13" s="120"/>
      <c r="T13" s="382">
        <v>3888.2984800000004</v>
      </c>
      <c r="U13" s="382">
        <v>3647.3213099999998</v>
      </c>
      <c r="V13" s="153"/>
      <c r="W13" s="120"/>
      <c r="X13" s="382">
        <v>-240.97717000000057</v>
      </c>
      <c r="Y13" s="101">
        <v>-6.1974967004076432E-2</v>
      </c>
      <c r="Z13" s="100"/>
    </row>
    <row r="14" spans="1:28" x14ac:dyDescent="0.2">
      <c r="A14" s="77"/>
      <c r="B14" s="766" t="s">
        <v>269</v>
      </c>
      <c r="C14" s="766"/>
      <c r="D14" s="766"/>
      <c r="E14" s="766"/>
      <c r="F14" s="766"/>
      <c r="G14" s="766"/>
      <c r="H14" s="383">
        <v>4959.7522600000002</v>
      </c>
      <c r="I14" s="382">
        <v>6061.0048299999999</v>
      </c>
      <c r="J14" s="382">
        <v>6718.7687000000005</v>
      </c>
      <c r="K14" s="382">
        <v>6597.6245599999993</v>
      </c>
      <c r="L14" s="383">
        <v>4817.6626599999991</v>
      </c>
      <c r="M14" s="382">
        <v>3128.0525299999999</v>
      </c>
      <c r="N14" s="213"/>
      <c r="O14" s="120"/>
      <c r="P14" s="382">
        <v>-2932.9522999999999</v>
      </c>
      <c r="Q14" s="101">
        <v>-0.48390529000782861</v>
      </c>
      <c r="R14" s="209"/>
      <c r="S14" s="120"/>
      <c r="T14" s="382">
        <v>11020.757089999999</v>
      </c>
      <c r="U14" s="382">
        <v>7945.715189999999</v>
      </c>
      <c r="V14" s="213"/>
      <c r="W14" s="120"/>
      <c r="X14" s="382">
        <v>-3075.0419000000002</v>
      </c>
      <c r="Y14" s="101">
        <v>-0.27902274543281858</v>
      </c>
      <c r="Z14" s="100"/>
    </row>
    <row r="15" spans="1:28" x14ac:dyDescent="0.2">
      <c r="A15" s="77"/>
      <c r="B15" s="766" t="s">
        <v>17</v>
      </c>
      <c r="C15" s="766"/>
      <c r="D15" s="766"/>
      <c r="E15" s="766"/>
      <c r="F15" s="766"/>
      <c r="G15" s="766"/>
      <c r="H15" s="383">
        <v>2041.3955699999988</v>
      </c>
      <c r="I15" s="382">
        <v>2290.5629099999987</v>
      </c>
      <c r="J15" s="382">
        <v>2128.5752299999986</v>
      </c>
      <c r="K15" s="382">
        <v>2306.5158799999999</v>
      </c>
      <c r="L15" s="383">
        <v>1931.5166000000017</v>
      </c>
      <c r="M15" s="382">
        <v>2102.858650000001</v>
      </c>
      <c r="N15" s="153"/>
      <c r="O15" s="120"/>
      <c r="P15" s="382">
        <v>-187.7042599999977</v>
      </c>
      <c r="Q15" s="184">
        <v>-8.1946782243146429E-2</v>
      </c>
      <c r="R15" s="209"/>
      <c r="S15" s="120"/>
      <c r="T15" s="382">
        <v>4331.9584799999975</v>
      </c>
      <c r="U15" s="382">
        <v>4034.3752500000028</v>
      </c>
      <c r="V15" s="153"/>
      <c r="W15" s="120"/>
      <c r="X15" s="382">
        <v>-297.58322999999473</v>
      </c>
      <c r="Y15" s="101">
        <v>-6.8694848155607183E-2</v>
      </c>
      <c r="Z15" s="100"/>
    </row>
    <row r="16" spans="1:28" x14ac:dyDescent="0.2">
      <c r="A16" s="77"/>
      <c r="B16" s="755" t="s">
        <v>70</v>
      </c>
      <c r="C16" s="755"/>
      <c r="D16" s="755"/>
      <c r="E16" s="755"/>
      <c r="F16" s="755"/>
      <c r="G16" s="755"/>
      <c r="H16" s="383">
        <v>835.52647000001309</v>
      </c>
      <c r="I16" s="382">
        <v>1040.3688500000069</v>
      </c>
      <c r="J16" s="382">
        <v>1101.427049999987</v>
      </c>
      <c r="K16" s="382">
        <v>992.02625000000489</v>
      </c>
      <c r="L16" s="383">
        <v>1116.873749999987</v>
      </c>
      <c r="M16" s="382">
        <v>888.66337000002545</v>
      </c>
      <c r="N16" s="99"/>
      <c r="O16" s="120"/>
      <c r="P16" s="382">
        <v>-151.70547999998143</v>
      </c>
      <c r="Q16" s="101">
        <v>-0.14581893719711084</v>
      </c>
      <c r="R16" s="219"/>
      <c r="S16" s="120"/>
      <c r="T16" s="382">
        <v>1875.8953200000201</v>
      </c>
      <c r="U16" s="382">
        <v>2005.5371200000125</v>
      </c>
      <c r="V16" s="99"/>
      <c r="W16" s="120"/>
      <c r="X16" s="382">
        <v>129.64179999999237</v>
      </c>
      <c r="Y16" s="101">
        <v>6.9109293369307503E-2</v>
      </c>
      <c r="Z16" s="100"/>
    </row>
    <row r="17" spans="1:26" x14ac:dyDescent="0.2">
      <c r="A17" s="77"/>
      <c r="B17" s="776" t="s">
        <v>201</v>
      </c>
      <c r="C17" s="776"/>
      <c r="D17" s="776"/>
      <c r="E17" s="776"/>
      <c r="F17" s="776"/>
      <c r="G17" s="776"/>
      <c r="H17" s="406">
        <v>31288.008330000011</v>
      </c>
      <c r="I17" s="405">
        <v>32607.18652000001</v>
      </c>
      <c r="J17" s="405">
        <v>34745.789829999994</v>
      </c>
      <c r="K17" s="405">
        <v>29746.451680000006</v>
      </c>
      <c r="L17" s="406">
        <v>27275.602979999996</v>
      </c>
      <c r="M17" s="405">
        <v>26889.951770000021</v>
      </c>
      <c r="N17" s="99"/>
      <c r="O17" s="120"/>
      <c r="P17" s="405">
        <v>-5717.2347499999887</v>
      </c>
      <c r="Q17" s="157">
        <v>-0.17533664692270381</v>
      </c>
      <c r="R17" s="219"/>
      <c r="S17" s="120"/>
      <c r="T17" s="405">
        <v>63895.194850000022</v>
      </c>
      <c r="U17" s="405">
        <v>54165.554750000018</v>
      </c>
      <c r="V17" s="99"/>
      <c r="W17" s="120"/>
      <c r="X17" s="405">
        <v>-9729.6401000000042</v>
      </c>
      <c r="Y17" s="157">
        <v>-0.15227498911054657</v>
      </c>
      <c r="Z17" s="100"/>
    </row>
    <row r="18" spans="1:26" ht="9" customHeight="1" x14ac:dyDescent="0.2">
      <c r="A18" s="77"/>
      <c r="B18" s="212"/>
      <c r="C18" s="212"/>
      <c r="D18" s="212"/>
      <c r="E18" s="212"/>
      <c r="F18" s="212"/>
      <c r="G18" s="296"/>
      <c r="H18" s="383"/>
      <c r="I18" s="382"/>
      <c r="J18" s="382"/>
      <c r="K18" s="382"/>
      <c r="L18" s="383"/>
      <c r="M18" s="382"/>
      <c r="N18" s="220"/>
      <c r="O18" s="120"/>
      <c r="P18" s="382"/>
      <c r="Q18" s="101"/>
      <c r="R18" s="219"/>
      <c r="S18" s="120"/>
      <c r="T18" s="382"/>
      <c r="U18" s="382"/>
      <c r="V18" s="220"/>
      <c r="W18" s="120"/>
      <c r="X18" s="382"/>
      <c r="Y18" s="101"/>
      <c r="Z18" s="100"/>
    </row>
    <row r="19" spans="1:26" ht="15" x14ac:dyDescent="0.25">
      <c r="A19" s="765" t="s">
        <v>28</v>
      </c>
      <c r="B19" s="765"/>
      <c r="C19" s="765"/>
      <c r="D19" s="765"/>
      <c r="E19" s="765"/>
      <c r="F19" s="765"/>
      <c r="G19" s="765"/>
      <c r="H19" s="383"/>
      <c r="I19" s="382"/>
      <c r="J19" s="382"/>
      <c r="K19" s="382"/>
      <c r="L19" s="383"/>
      <c r="M19" s="382"/>
      <c r="N19" s="99"/>
      <c r="O19" s="120"/>
      <c r="P19" s="382"/>
      <c r="Q19" s="101"/>
      <c r="R19" s="219"/>
      <c r="S19" s="120"/>
      <c r="T19" s="382"/>
      <c r="U19" s="382"/>
      <c r="V19" s="99"/>
      <c r="W19" s="120"/>
      <c r="X19" s="382"/>
      <c r="Y19" s="101"/>
      <c r="Z19" s="100"/>
    </row>
    <row r="20" spans="1:26" x14ac:dyDescent="0.2">
      <c r="A20" s="77"/>
      <c r="B20" s="755" t="s">
        <v>29</v>
      </c>
      <c r="C20" s="755"/>
      <c r="D20" s="755"/>
      <c r="E20" s="755"/>
      <c r="F20" s="755"/>
      <c r="G20" s="755"/>
      <c r="H20" s="383">
        <v>4825.8021100000014</v>
      </c>
      <c r="I20" s="382">
        <v>5859.11373</v>
      </c>
      <c r="J20" s="382">
        <v>3728.3241399999993</v>
      </c>
      <c r="K20" s="382">
        <v>4442.8291400000035</v>
      </c>
      <c r="L20" s="383">
        <v>4165.5887599999996</v>
      </c>
      <c r="M20" s="382">
        <v>4279.6950099999995</v>
      </c>
      <c r="N20" s="99"/>
      <c r="O20" s="120"/>
      <c r="P20" s="382">
        <v>-1579.4187200000006</v>
      </c>
      <c r="Q20" s="101">
        <v>-0.26956614818944646</v>
      </c>
      <c r="R20" s="219"/>
      <c r="S20" s="120"/>
      <c r="T20" s="382">
        <v>10684.915840000001</v>
      </c>
      <c r="U20" s="382">
        <v>8445.2837699999982</v>
      </c>
      <c r="V20" s="99"/>
      <c r="W20" s="120"/>
      <c r="X20" s="382">
        <v>-2239.6320700000033</v>
      </c>
      <c r="Y20" s="101">
        <v>-0.20960689850412551</v>
      </c>
      <c r="Z20" s="100"/>
    </row>
    <row r="21" spans="1:26" x14ac:dyDescent="0.2">
      <c r="A21" s="77"/>
      <c r="B21" s="755" t="s">
        <v>133</v>
      </c>
      <c r="C21" s="755"/>
      <c r="D21" s="755"/>
      <c r="E21" s="755"/>
      <c r="F21" s="755"/>
      <c r="G21" s="755"/>
      <c r="H21" s="383">
        <v>245.63200000000001</v>
      </c>
      <c r="I21" s="382">
        <v>264.03100000000001</v>
      </c>
      <c r="J21" s="382">
        <v>347.471</v>
      </c>
      <c r="K21" s="382">
        <v>203.28800000000001</v>
      </c>
      <c r="L21" s="383">
        <v>255.447</v>
      </c>
      <c r="M21" s="382">
        <v>247.37899999999999</v>
      </c>
      <c r="N21" s="99"/>
      <c r="O21" s="120"/>
      <c r="P21" s="382">
        <v>-16.652000000000015</v>
      </c>
      <c r="Q21" s="101">
        <v>-6.3068351822323954E-2</v>
      </c>
      <c r="R21" s="219"/>
      <c r="S21" s="120"/>
      <c r="T21" s="382">
        <v>509.66300000000001</v>
      </c>
      <c r="U21" s="382">
        <v>502.82600000000002</v>
      </c>
      <c r="V21" s="99"/>
      <c r="W21" s="120"/>
      <c r="X21" s="382">
        <v>-6.8369999999999891</v>
      </c>
      <c r="Y21" s="101">
        <v>-1.3414746607071711E-2</v>
      </c>
      <c r="Z21" s="100"/>
    </row>
    <row r="22" spans="1:26" x14ac:dyDescent="0.2">
      <c r="A22" s="77"/>
      <c r="B22" s="755" t="s">
        <v>30</v>
      </c>
      <c r="C22" s="755"/>
      <c r="D22" s="755"/>
      <c r="E22" s="755"/>
      <c r="F22" s="755"/>
      <c r="G22" s="755"/>
      <c r="H22" s="383">
        <v>298.91811999999987</v>
      </c>
      <c r="I22" s="382">
        <v>306.33105999999998</v>
      </c>
      <c r="J22" s="382">
        <v>320.11883</v>
      </c>
      <c r="K22" s="382">
        <v>245.57715999999999</v>
      </c>
      <c r="L22" s="383">
        <v>281.54242999999997</v>
      </c>
      <c r="M22" s="382">
        <v>290.47478999999998</v>
      </c>
      <c r="N22" s="99"/>
      <c r="O22" s="120"/>
      <c r="P22" s="382">
        <v>-15.856269999999995</v>
      </c>
      <c r="Q22" s="101">
        <v>-5.1761874881378324E-2</v>
      </c>
      <c r="R22" s="219"/>
      <c r="S22" s="120"/>
      <c r="T22" s="382">
        <v>605.2491799999998</v>
      </c>
      <c r="U22" s="382">
        <v>572.01721999999995</v>
      </c>
      <c r="V22" s="99"/>
      <c r="W22" s="120"/>
      <c r="X22" s="382">
        <v>-33.231959999999845</v>
      </c>
      <c r="Y22" s="101">
        <v>-5.4906245391360721E-2</v>
      </c>
      <c r="Z22" s="100"/>
    </row>
    <row r="23" spans="1:26" x14ac:dyDescent="0.2">
      <c r="A23" s="77"/>
      <c r="B23" s="755" t="s">
        <v>31</v>
      </c>
      <c r="C23" s="755"/>
      <c r="D23" s="755"/>
      <c r="E23" s="755"/>
      <c r="F23" s="755"/>
      <c r="G23" s="755"/>
      <c r="H23" s="383">
        <v>1391.1223799999998</v>
      </c>
      <c r="I23" s="382">
        <v>1327.3792599999999</v>
      </c>
      <c r="J23" s="382">
        <v>1367.0498600000001</v>
      </c>
      <c r="K23" s="382">
        <v>1257.1640500000001</v>
      </c>
      <c r="L23" s="383">
        <v>1236.8626200000001</v>
      </c>
      <c r="M23" s="382">
        <v>1131.52351</v>
      </c>
      <c r="N23" s="99"/>
      <c r="O23" s="120"/>
      <c r="P23" s="382">
        <v>-195.85574999999994</v>
      </c>
      <c r="Q23" s="101">
        <v>-0.14755070830321693</v>
      </c>
      <c r="R23" s="219"/>
      <c r="S23" s="120"/>
      <c r="T23" s="382">
        <v>2718.5016399999995</v>
      </c>
      <c r="U23" s="382">
        <v>2368.3861299999999</v>
      </c>
      <c r="V23" s="99"/>
      <c r="W23" s="120"/>
      <c r="X23" s="382">
        <v>-350.11550999999963</v>
      </c>
      <c r="Y23" s="101">
        <v>-0.12878988368018776</v>
      </c>
      <c r="Z23" s="100"/>
    </row>
    <row r="24" spans="1:26" x14ac:dyDescent="0.2">
      <c r="A24" s="77"/>
      <c r="B24" s="755" t="s">
        <v>32</v>
      </c>
      <c r="C24" s="755"/>
      <c r="D24" s="755"/>
      <c r="E24" s="755"/>
      <c r="F24" s="755"/>
      <c r="G24" s="755"/>
      <c r="H24" s="383">
        <v>6433.7196200000008</v>
      </c>
      <c r="I24" s="382">
        <v>7185.0060600000024</v>
      </c>
      <c r="J24" s="382">
        <v>8289.7129199999963</v>
      </c>
      <c r="K24" s="382">
        <v>6839.1304099999998</v>
      </c>
      <c r="L24" s="383">
        <v>5951.6512000000002</v>
      </c>
      <c r="M24" s="382">
        <v>5484.3875199999984</v>
      </c>
      <c r="N24" s="99"/>
      <c r="O24" s="120"/>
      <c r="P24" s="382">
        <v>-1700.618540000004</v>
      </c>
      <c r="Q24" s="101">
        <v>-0.23668992423925714</v>
      </c>
      <c r="R24" s="219"/>
      <c r="S24" s="120"/>
      <c r="T24" s="382">
        <v>13618.725680000003</v>
      </c>
      <c r="U24" s="382">
        <v>11436.038719999999</v>
      </c>
      <c r="V24" s="99"/>
      <c r="W24" s="120"/>
      <c r="X24" s="382">
        <v>-2182.6869600000045</v>
      </c>
      <c r="Y24" s="101">
        <v>-0.16027101296308688</v>
      </c>
      <c r="Z24" s="100"/>
    </row>
    <row r="25" spans="1:26" x14ac:dyDescent="0.2">
      <c r="A25" s="77"/>
      <c r="B25" s="755" t="s">
        <v>68</v>
      </c>
      <c r="C25" s="755"/>
      <c r="D25" s="755"/>
      <c r="E25" s="755"/>
      <c r="F25" s="755"/>
      <c r="G25" s="755"/>
      <c r="H25" s="383">
        <v>7144.8754100000006</v>
      </c>
      <c r="I25" s="382">
        <v>7140.5161999999991</v>
      </c>
      <c r="J25" s="382">
        <v>7528.894769999999</v>
      </c>
      <c r="K25" s="382">
        <v>8803.6497199999994</v>
      </c>
      <c r="L25" s="383">
        <v>6853.0078099999982</v>
      </c>
      <c r="M25" s="382">
        <v>6814.3027899999988</v>
      </c>
      <c r="N25" s="99"/>
      <c r="O25" s="120"/>
      <c r="P25" s="382">
        <v>-326.21341000000029</v>
      </c>
      <c r="Q25" s="101">
        <v>-4.56848497871905E-2</v>
      </c>
      <c r="R25" s="219"/>
      <c r="S25" s="120"/>
      <c r="T25" s="382">
        <v>14285.391609999999</v>
      </c>
      <c r="U25" s="382">
        <v>13667.310599999997</v>
      </c>
      <c r="V25" s="99"/>
      <c r="W25" s="120"/>
      <c r="X25" s="382">
        <v>-618.0810100000017</v>
      </c>
      <c r="Y25" s="101">
        <v>-4.3266647976757965E-2</v>
      </c>
      <c r="Z25" s="100"/>
    </row>
    <row r="26" spans="1:26" x14ac:dyDescent="0.2">
      <c r="A26" s="77"/>
      <c r="B26" s="758" t="s">
        <v>289</v>
      </c>
      <c r="C26" s="755"/>
      <c r="D26" s="755"/>
      <c r="E26" s="755"/>
      <c r="F26" s="755"/>
      <c r="G26" s="755"/>
      <c r="H26" s="383">
        <v>35211.326390000002</v>
      </c>
      <c r="I26" s="382">
        <v>27413.113619999967</v>
      </c>
      <c r="J26" s="382">
        <v>26694.964849999975</v>
      </c>
      <c r="K26" s="382">
        <v>30301.099810000054</v>
      </c>
      <c r="L26" s="383">
        <v>36474.696020000069</v>
      </c>
      <c r="M26" s="382">
        <v>30529.528080000011</v>
      </c>
      <c r="N26" s="99"/>
      <c r="O26" s="120"/>
      <c r="P26" s="382">
        <v>3116.4144600000436</v>
      </c>
      <c r="Q26" s="101">
        <v>0.11368334524854486</v>
      </c>
      <c r="R26" s="219"/>
      <c r="S26" s="120"/>
      <c r="T26" s="382">
        <v>62624.440009999969</v>
      </c>
      <c r="U26" s="382">
        <v>67004.224100000079</v>
      </c>
      <c r="V26" s="99"/>
      <c r="W26" s="120"/>
      <c r="X26" s="382">
        <v>4379.7840900001102</v>
      </c>
      <c r="Y26" s="101">
        <v>6.9937297472053073E-2</v>
      </c>
      <c r="Z26" s="100"/>
    </row>
    <row r="27" spans="1:26" x14ac:dyDescent="0.2">
      <c r="A27" s="77"/>
      <c r="B27" s="766" t="s">
        <v>297</v>
      </c>
      <c r="C27" s="766"/>
      <c r="D27" s="766"/>
      <c r="E27" s="766"/>
      <c r="F27" s="766"/>
      <c r="G27" s="766"/>
      <c r="H27" s="406">
        <v>55551.396030000004</v>
      </c>
      <c r="I27" s="405">
        <v>49495.490929999971</v>
      </c>
      <c r="J27" s="405">
        <v>48276.536369999973</v>
      </c>
      <c r="K27" s="405">
        <v>52092.738290000052</v>
      </c>
      <c r="L27" s="406">
        <v>55218.795840000064</v>
      </c>
      <c r="M27" s="405">
        <v>48777.290700000012</v>
      </c>
      <c r="N27" s="99"/>
      <c r="O27" s="120"/>
      <c r="P27" s="405">
        <v>-718.20022999995854</v>
      </c>
      <c r="Q27" s="157">
        <v>-1.4510417343181587E-2</v>
      </c>
      <c r="R27" s="219"/>
      <c r="S27" s="120"/>
      <c r="T27" s="405">
        <v>105046.88695999997</v>
      </c>
      <c r="U27" s="405">
        <v>103996.08654000008</v>
      </c>
      <c r="V27" s="99"/>
      <c r="W27" s="120"/>
      <c r="X27" s="405">
        <v>-1050.8004199998977</v>
      </c>
      <c r="Y27" s="157">
        <v>-1.0003156213472792E-2</v>
      </c>
      <c r="Z27" s="100"/>
    </row>
    <row r="28" spans="1:26" ht="15" thickBot="1" x14ac:dyDescent="0.25">
      <c r="A28" s="77"/>
      <c r="B28" s="766" t="s">
        <v>203</v>
      </c>
      <c r="C28" s="766"/>
      <c r="D28" s="766"/>
      <c r="E28" s="766"/>
      <c r="F28" s="766"/>
      <c r="G28" s="766"/>
      <c r="H28" s="416">
        <v>-24263.387699999992</v>
      </c>
      <c r="I28" s="415">
        <v>-16888.304409999961</v>
      </c>
      <c r="J28" s="415">
        <v>-13530.746539999978</v>
      </c>
      <c r="K28" s="415">
        <v>-22346.286610000046</v>
      </c>
      <c r="L28" s="416">
        <v>-27943.192860000068</v>
      </c>
      <c r="M28" s="415">
        <v>-21887.338929999991</v>
      </c>
      <c r="N28" s="148"/>
      <c r="O28" s="204"/>
      <c r="P28" s="415">
        <v>-4999.0345200000302</v>
      </c>
      <c r="Q28" s="108">
        <v>-0.29600570895915312</v>
      </c>
      <c r="R28" s="225"/>
      <c r="S28" s="204"/>
      <c r="T28" s="415">
        <v>-41151.692109999953</v>
      </c>
      <c r="U28" s="415">
        <v>-49830.531790000059</v>
      </c>
      <c r="V28" s="148"/>
      <c r="W28" s="204"/>
      <c r="X28" s="415">
        <v>-8678.8396800001065</v>
      </c>
      <c r="Y28" s="108">
        <v>-0.2108987318626232</v>
      </c>
      <c r="Z28" s="100"/>
    </row>
    <row r="29" spans="1:26" ht="15" thickTop="1" x14ac:dyDescent="0.2">
      <c r="A29" s="77"/>
      <c r="B29" s="285"/>
      <c r="C29" s="285"/>
      <c r="D29" s="285"/>
      <c r="E29" s="285"/>
      <c r="F29" s="285"/>
      <c r="G29" s="296"/>
      <c r="H29" s="97"/>
      <c r="I29" s="146"/>
      <c r="J29" s="146"/>
      <c r="K29" s="146"/>
      <c r="L29" s="146"/>
      <c r="M29" s="146"/>
      <c r="N29" s="100"/>
      <c r="O29" s="100"/>
      <c r="P29" s="97"/>
      <c r="Q29" s="101"/>
      <c r="R29" s="100"/>
      <c r="S29" s="100"/>
      <c r="T29" s="97"/>
      <c r="U29" s="97"/>
      <c r="V29" s="100"/>
      <c r="W29" s="100"/>
      <c r="X29" s="97"/>
      <c r="Y29" s="101"/>
      <c r="Z29" s="100"/>
    </row>
    <row r="30" spans="1:26" x14ac:dyDescent="0.2">
      <c r="A30" s="77"/>
      <c r="B30" s="343"/>
      <c r="C30" s="343"/>
      <c r="D30" s="343"/>
      <c r="E30" s="343"/>
      <c r="F30" s="343"/>
      <c r="G30" s="343"/>
      <c r="H30" s="97"/>
      <c r="I30" s="146"/>
      <c r="J30" s="146"/>
      <c r="K30" s="146"/>
      <c r="L30" s="146"/>
      <c r="M30" s="146"/>
      <c r="N30" s="100"/>
      <c r="O30" s="100"/>
      <c r="P30" s="97"/>
      <c r="Q30" s="101"/>
      <c r="R30" s="100"/>
      <c r="S30" s="100"/>
      <c r="T30" s="97"/>
      <c r="U30" s="97"/>
      <c r="V30" s="100"/>
      <c r="W30" s="100"/>
      <c r="X30" s="97"/>
      <c r="Y30" s="101"/>
      <c r="Z30" s="100"/>
    </row>
    <row r="31" spans="1:26" x14ac:dyDescent="0.2">
      <c r="A31" s="77"/>
      <c r="B31" s="343"/>
      <c r="C31" s="343"/>
      <c r="D31" s="343"/>
      <c r="E31" s="343"/>
      <c r="F31" s="343"/>
      <c r="G31" s="343"/>
      <c r="H31" s="97"/>
      <c r="I31" s="146"/>
      <c r="J31" s="146"/>
      <c r="K31" s="146"/>
      <c r="L31" s="146"/>
      <c r="M31" s="146"/>
      <c r="N31" s="100"/>
      <c r="O31" s="100"/>
      <c r="P31" s="97"/>
      <c r="Q31" s="101"/>
      <c r="R31" s="100"/>
      <c r="S31" s="100"/>
      <c r="T31" s="97"/>
      <c r="U31" s="97"/>
      <c r="V31" s="100"/>
      <c r="W31" s="100"/>
      <c r="X31" s="97"/>
      <c r="Y31" s="101"/>
      <c r="Z31" s="100"/>
    </row>
    <row r="32" spans="1:26" x14ac:dyDescent="0.2">
      <c r="A32" s="77"/>
      <c r="B32" s="343"/>
      <c r="C32" s="343"/>
      <c r="D32" s="343"/>
      <c r="E32" s="343"/>
      <c r="F32" s="343"/>
      <c r="G32" s="343"/>
      <c r="H32" s="97"/>
      <c r="I32" s="146"/>
      <c r="J32" s="146"/>
      <c r="K32" s="146"/>
      <c r="L32" s="146"/>
      <c r="M32" s="146"/>
      <c r="N32" s="100"/>
      <c r="O32" s="100"/>
      <c r="P32" s="97"/>
      <c r="Q32" s="101"/>
      <c r="R32" s="100"/>
      <c r="S32" s="100"/>
      <c r="T32" s="97"/>
      <c r="U32" s="97"/>
      <c r="V32" s="100"/>
      <c r="W32" s="100"/>
      <c r="X32" s="97"/>
      <c r="Y32" s="101"/>
      <c r="Z32" s="100"/>
    </row>
    <row r="33" spans="1:26" x14ac:dyDescent="0.2">
      <c r="A33" s="77"/>
      <c r="B33" s="343"/>
      <c r="C33" s="343"/>
      <c r="D33" s="343"/>
      <c r="E33" s="343"/>
      <c r="F33" s="343"/>
      <c r="G33" s="343"/>
      <c r="H33" s="97"/>
      <c r="I33" s="146"/>
      <c r="J33" s="146"/>
      <c r="K33" s="146"/>
      <c r="L33" s="146"/>
      <c r="M33" s="146"/>
      <c r="N33" s="100"/>
      <c r="O33" s="100"/>
      <c r="P33" s="97"/>
      <c r="Q33" s="101"/>
      <c r="R33" s="100"/>
      <c r="S33" s="100"/>
      <c r="T33" s="97"/>
      <c r="U33" s="97"/>
      <c r="V33" s="100"/>
      <c r="W33" s="100"/>
      <c r="X33" s="97"/>
      <c r="Y33" s="101"/>
      <c r="Z33" s="100"/>
    </row>
    <row r="34" spans="1:26" x14ac:dyDescent="0.2">
      <c r="A34" s="77"/>
      <c r="B34" s="343"/>
      <c r="C34" s="343"/>
      <c r="D34" s="343"/>
      <c r="E34" s="343"/>
      <c r="F34" s="343"/>
      <c r="G34" s="343"/>
      <c r="H34" s="97"/>
      <c r="I34" s="146"/>
      <c r="J34" s="146"/>
      <c r="K34" s="146"/>
      <c r="L34" s="146"/>
      <c r="M34" s="146"/>
      <c r="N34" s="100"/>
      <c r="O34" s="100"/>
      <c r="P34" s="97"/>
      <c r="Q34" s="101"/>
      <c r="R34" s="100"/>
      <c r="S34" s="100"/>
      <c r="T34" s="97"/>
      <c r="U34" s="97"/>
      <c r="V34" s="100"/>
      <c r="W34" s="100"/>
      <c r="X34" s="97"/>
      <c r="Y34" s="101"/>
      <c r="Z34" s="100"/>
    </row>
    <row r="35" spans="1:26" x14ac:dyDescent="0.2">
      <c r="A35" s="77"/>
      <c r="B35" s="343"/>
      <c r="C35" s="343"/>
      <c r="D35" s="343"/>
      <c r="E35" s="343"/>
      <c r="F35" s="343"/>
      <c r="G35" s="343"/>
      <c r="H35" s="97"/>
      <c r="I35" s="146"/>
      <c r="J35" s="146"/>
      <c r="K35" s="146"/>
      <c r="L35" s="146"/>
      <c r="M35" s="146"/>
      <c r="N35" s="100"/>
      <c r="O35" s="100"/>
      <c r="P35" s="97"/>
      <c r="Q35" s="101"/>
      <c r="R35" s="100"/>
      <c r="S35" s="100"/>
      <c r="T35" s="97"/>
      <c r="U35" s="97"/>
      <c r="V35" s="100"/>
      <c r="W35" s="100"/>
      <c r="X35" s="97"/>
      <c r="Y35" s="101"/>
      <c r="Z35" s="100"/>
    </row>
    <row r="36" spans="1:26" x14ac:dyDescent="0.2">
      <c r="A36" s="77"/>
      <c r="B36" s="343"/>
      <c r="C36" s="343"/>
      <c r="D36" s="343"/>
      <c r="E36" s="343"/>
      <c r="F36" s="343"/>
      <c r="G36" s="343"/>
      <c r="H36" s="97"/>
      <c r="I36" s="146"/>
      <c r="J36" s="146"/>
      <c r="K36" s="146"/>
      <c r="L36" s="146"/>
      <c r="M36" s="146"/>
      <c r="N36" s="100"/>
      <c r="O36" s="100"/>
      <c r="P36" s="97"/>
      <c r="Q36" s="101"/>
      <c r="R36" s="100"/>
      <c r="S36" s="100"/>
      <c r="T36" s="97"/>
      <c r="U36" s="97"/>
      <c r="V36" s="100"/>
      <c r="W36" s="100"/>
      <c r="X36" s="97"/>
      <c r="Y36" s="101"/>
      <c r="Z36" s="100"/>
    </row>
    <row r="37" spans="1:26" x14ac:dyDescent="0.2">
      <c r="A37" s="77"/>
      <c r="B37" s="343"/>
      <c r="C37" s="343"/>
      <c r="D37" s="343"/>
      <c r="E37" s="343"/>
      <c r="F37" s="343"/>
      <c r="G37" s="343"/>
      <c r="H37" s="97"/>
      <c r="I37" s="146"/>
      <c r="J37" s="146"/>
      <c r="K37" s="146"/>
      <c r="L37" s="146"/>
      <c r="M37" s="146"/>
      <c r="N37" s="100"/>
      <c r="O37" s="100"/>
      <c r="P37" s="97"/>
      <c r="Q37" s="101"/>
      <c r="R37" s="100"/>
      <c r="S37" s="100"/>
      <c r="T37" s="97"/>
      <c r="U37" s="97"/>
      <c r="V37" s="100"/>
      <c r="W37" s="100"/>
      <c r="X37" s="97"/>
      <c r="Y37" s="101"/>
      <c r="Z37" s="100"/>
    </row>
    <row r="38" spans="1:26" x14ac:dyDescent="0.2">
      <c r="A38" s="77"/>
      <c r="B38" s="343"/>
      <c r="C38" s="343"/>
      <c r="D38" s="343"/>
      <c r="E38" s="343"/>
      <c r="F38" s="343"/>
      <c r="G38" s="343"/>
      <c r="H38" s="97"/>
      <c r="I38" s="146"/>
      <c r="J38" s="146"/>
      <c r="K38" s="146"/>
      <c r="L38" s="146"/>
      <c r="M38" s="146"/>
      <c r="N38" s="100"/>
      <c r="O38" s="100"/>
      <c r="P38" s="97"/>
      <c r="Q38" s="101"/>
      <c r="R38" s="100"/>
      <c r="S38" s="100"/>
      <c r="T38" s="97"/>
      <c r="U38" s="97"/>
      <c r="V38" s="100"/>
      <c r="W38" s="100"/>
      <c r="X38" s="97"/>
      <c r="Y38" s="101"/>
      <c r="Z38" s="100"/>
    </row>
  </sheetData>
  <mergeCells count="26">
    <mergeCell ref="A19:G19"/>
    <mergeCell ref="B13:G13"/>
    <mergeCell ref="B15:G15"/>
    <mergeCell ref="B17:G17"/>
    <mergeCell ref="B14:G14"/>
    <mergeCell ref="B8:G8"/>
    <mergeCell ref="B10:G10"/>
    <mergeCell ref="A5:G5"/>
    <mergeCell ref="B11:G11"/>
    <mergeCell ref="B16:G16"/>
    <mergeCell ref="P3:Q3"/>
    <mergeCell ref="A4:G4"/>
    <mergeCell ref="X3:Y3"/>
    <mergeCell ref="B28:G28"/>
    <mergeCell ref="B27:G27"/>
    <mergeCell ref="B21:G21"/>
    <mergeCell ref="B25:G25"/>
    <mergeCell ref="B26:G26"/>
    <mergeCell ref="B20:G20"/>
    <mergeCell ref="A6:G6"/>
    <mergeCell ref="B9:G9"/>
    <mergeCell ref="B22:G22"/>
    <mergeCell ref="B23:G23"/>
    <mergeCell ref="B24:G24"/>
    <mergeCell ref="B7:G7"/>
    <mergeCell ref="B12:G12"/>
  </mergeCells>
  <phoneticPr fontId="7" type="noConversion"/>
  <pageMargins left="0.2" right="0.2" top="0.5" bottom="0.3" header="0.25" footer="0.25"/>
  <pageSetup scale="63" orientation="landscape" cellComments="asDisplayed" r:id="rId1"/>
  <headerFooter alignWithMargins="0">
    <oddHeader>&amp;L&amp;"Arial,Bold"&amp;20Corporate &amp; Other Distributed Products - Financial Results&amp;R&amp;"Arial,Bold"&amp;14PRIMERICA, INC.&amp;"Arial,Regular"&amp;10
&amp;14Financial Supplement</oddHeader>
    <oddFooter>&amp;C&amp;P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A48AB-B815-4B49-9D44-928B8A8F933B}">
  <dimension ref="A1:U71"/>
  <sheetViews>
    <sheetView zoomScaleNormal="100" zoomScaleSheetLayoutView="70" workbookViewId="0">
      <selection activeCell="D19" sqref="D19"/>
    </sheetView>
  </sheetViews>
  <sheetFormatPr defaultColWidth="9.140625" defaultRowHeight="12.95" customHeight="1" x14ac:dyDescent="0.2"/>
  <cols>
    <col min="1" max="6" width="2.28515625" style="479" customWidth="1"/>
    <col min="7" max="7" width="32.7109375" style="479" customWidth="1"/>
    <col min="8" max="8" width="2.140625" style="479" customWidth="1"/>
    <col min="9" max="9" width="22.85546875" style="479" customWidth="1"/>
    <col min="10" max="10" width="14" style="479" customWidth="1"/>
    <col min="11" max="11" width="14" style="495" customWidth="1"/>
    <col min="12" max="12" width="12.140625" style="479" customWidth="1"/>
    <col min="13" max="13" width="14.7109375" style="479" customWidth="1"/>
    <col min="14" max="15" width="10.42578125" style="479" customWidth="1"/>
    <col min="16" max="16" width="22.42578125" style="479" customWidth="1"/>
    <col min="17" max="17" width="12" style="479" bestFit="1" customWidth="1"/>
    <col min="18" max="18" width="13" style="479" customWidth="1"/>
    <col min="19" max="19" width="19.28515625" style="479" customWidth="1"/>
    <col min="20" max="20" width="29.28515625" style="479" customWidth="1"/>
    <col min="21" max="16384" width="9.140625" style="479"/>
  </cols>
  <sheetData>
    <row r="1" spans="1:21" s="469" customFormat="1" ht="8.25" customHeight="1" thickBot="1" x14ac:dyDescent="0.3">
      <c r="A1" s="465"/>
      <c r="B1" s="466"/>
      <c r="C1" s="466"/>
      <c r="D1" s="466"/>
      <c r="E1" s="466"/>
      <c r="F1" s="466"/>
      <c r="G1" s="466"/>
      <c r="H1" s="466"/>
      <c r="I1" s="467"/>
      <c r="J1" s="467"/>
      <c r="K1" s="468"/>
      <c r="M1" s="467"/>
    </row>
    <row r="2" spans="1:21" s="472" customFormat="1" ht="9.75" customHeight="1" thickTop="1" x14ac:dyDescent="0.25">
      <c r="A2" s="470"/>
      <c r="B2" s="471"/>
      <c r="C2" s="471"/>
      <c r="D2" s="471"/>
      <c r="E2" s="471"/>
      <c r="F2" s="471"/>
      <c r="G2" s="471"/>
      <c r="H2" s="471"/>
      <c r="K2" s="473"/>
    </row>
    <row r="3" spans="1:21" s="469" customFormat="1" ht="12.95" customHeight="1" x14ac:dyDescent="0.25">
      <c r="A3" s="465"/>
      <c r="B3" s="466"/>
      <c r="C3" s="466"/>
      <c r="D3" s="466"/>
      <c r="E3" s="466"/>
      <c r="F3" s="466"/>
      <c r="G3" s="466"/>
      <c r="H3" s="466"/>
      <c r="L3" s="474"/>
    </row>
    <row r="4" spans="1:21" s="469" customFormat="1" ht="12.75" customHeight="1" x14ac:dyDescent="0.25">
      <c r="A4" s="475"/>
      <c r="B4" s="466"/>
      <c r="C4" s="466"/>
      <c r="D4" s="466"/>
      <c r="E4" s="466"/>
      <c r="F4" s="466"/>
      <c r="G4" s="466"/>
      <c r="H4" s="466"/>
      <c r="I4" s="476" t="s">
        <v>361</v>
      </c>
      <c r="J4" s="476"/>
      <c r="K4" s="476"/>
      <c r="L4" s="477"/>
      <c r="M4" s="476"/>
      <c r="N4" s="476"/>
      <c r="O4" s="476"/>
      <c r="P4" s="478"/>
    </row>
    <row r="5" spans="1:21" ht="15" x14ac:dyDescent="0.25">
      <c r="A5" s="475"/>
      <c r="I5" s="480"/>
      <c r="J5" s="480"/>
      <c r="K5" s="481"/>
      <c r="L5" s="482" t="s">
        <v>362</v>
      </c>
      <c r="M5" s="483"/>
      <c r="N5" s="484" t="s">
        <v>363</v>
      </c>
      <c r="P5" s="485"/>
    </row>
    <row r="6" spans="1:21" ht="13.5" customHeight="1" x14ac:dyDescent="0.25">
      <c r="I6" s="486" t="s">
        <v>364</v>
      </c>
      <c r="J6" s="486" t="s">
        <v>365</v>
      </c>
      <c r="K6" s="487" t="s">
        <v>366</v>
      </c>
      <c r="L6" s="486" t="s">
        <v>367</v>
      </c>
      <c r="M6" s="486" t="s">
        <v>365</v>
      </c>
      <c r="N6" s="486" t="s">
        <v>368</v>
      </c>
      <c r="O6" s="486" t="s">
        <v>369</v>
      </c>
      <c r="S6" s="488"/>
      <c r="T6" s="488"/>
    </row>
    <row r="7" spans="1:21" ht="13.5" customHeight="1" x14ac:dyDescent="0.25">
      <c r="A7" s="475" t="s">
        <v>47</v>
      </c>
      <c r="I7" s="489" t="s">
        <v>370</v>
      </c>
      <c r="J7" s="489" t="s">
        <v>371</v>
      </c>
      <c r="K7" s="490" t="s">
        <v>372</v>
      </c>
      <c r="L7" s="489" t="s">
        <v>373</v>
      </c>
      <c r="M7" s="489" t="s">
        <v>371</v>
      </c>
      <c r="N7" s="489" t="s">
        <v>374</v>
      </c>
      <c r="O7" s="489" t="s">
        <v>375</v>
      </c>
      <c r="S7" s="488"/>
      <c r="T7" s="488"/>
    </row>
    <row r="8" spans="1:21" s="493" customFormat="1" ht="20.100000000000001" customHeight="1" x14ac:dyDescent="0.25">
      <c r="A8" s="491" t="s">
        <v>376</v>
      </c>
      <c r="B8" s="492"/>
      <c r="C8" s="492"/>
      <c r="D8" s="492"/>
      <c r="E8" s="492"/>
      <c r="F8" s="492"/>
      <c r="G8" s="492"/>
      <c r="K8" s="494"/>
    </row>
    <row r="9" spans="1:21" ht="12.95" customHeight="1" x14ac:dyDescent="0.2">
      <c r="L9" s="496"/>
      <c r="M9" s="496"/>
    </row>
    <row r="10" spans="1:21" ht="12.75" customHeight="1" x14ac:dyDescent="0.25">
      <c r="A10" s="497" t="s">
        <v>377</v>
      </c>
      <c r="I10" s="626">
        <v>403430.05128000036</v>
      </c>
      <c r="J10" s="626">
        <v>403430.05128000036</v>
      </c>
      <c r="K10" s="626">
        <v>0</v>
      </c>
      <c r="L10" s="627">
        <v>0.13435360564322235</v>
      </c>
      <c r="M10" s="627">
        <v>0.1250518056238264</v>
      </c>
      <c r="N10" s="628"/>
      <c r="O10" s="629"/>
      <c r="P10" s="625"/>
    </row>
    <row r="11" spans="1:21" ht="12.75" customHeight="1" x14ac:dyDescent="0.2">
      <c r="I11" s="630"/>
      <c r="J11" s="630"/>
      <c r="K11" s="630"/>
      <c r="L11" s="627"/>
      <c r="M11" s="627"/>
      <c r="N11" s="629"/>
      <c r="O11" s="629"/>
      <c r="P11" s="625"/>
    </row>
    <row r="12" spans="1:21" ht="12.95" customHeight="1" x14ac:dyDescent="0.25">
      <c r="A12" s="497" t="s">
        <v>378</v>
      </c>
      <c r="I12" s="630"/>
      <c r="J12" s="630"/>
      <c r="K12" s="630"/>
      <c r="L12" s="627"/>
      <c r="M12" s="627"/>
      <c r="N12" s="629"/>
      <c r="O12" s="629"/>
      <c r="P12" s="625"/>
    </row>
    <row r="13" spans="1:21" ht="12.95" customHeight="1" x14ac:dyDescent="0.2">
      <c r="B13" s="500" t="s">
        <v>444</v>
      </c>
      <c r="H13" s="501"/>
      <c r="I13" s="631">
        <v>38921.693279997999</v>
      </c>
      <c r="J13" s="631">
        <v>39548.016629999998</v>
      </c>
      <c r="K13" s="631">
        <v>-626.32335000199828</v>
      </c>
      <c r="L13" s="627">
        <v>1.2962023561001252E-2</v>
      </c>
      <c r="M13" s="627">
        <v>1.2258756809839524E-2</v>
      </c>
      <c r="N13" s="632">
        <v>1.1583491250150752E-2</v>
      </c>
      <c r="O13" s="633" t="s">
        <v>49</v>
      </c>
      <c r="P13" s="625"/>
      <c r="Q13" s="501"/>
    </row>
    <row r="14" spans="1:21" ht="12.95" customHeight="1" x14ac:dyDescent="0.2">
      <c r="B14" s="500" t="s">
        <v>445</v>
      </c>
      <c r="H14" s="501"/>
      <c r="I14" s="631">
        <v>238488.86157999904</v>
      </c>
      <c r="J14" s="631">
        <v>258477.36771000008</v>
      </c>
      <c r="K14" s="631">
        <v>-19988.506130001038</v>
      </c>
      <c r="L14" s="627">
        <v>7.9423529202542253E-2</v>
      </c>
      <c r="M14" s="627">
        <v>8.012060936579915E-2</v>
      </c>
      <c r="N14" s="632">
        <v>2.8970223620488008E-2</v>
      </c>
      <c r="O14" s="633" t="s">
        <v>67</v>
      </c>
      <c r="P14" s="625"/>
      <c r="Q14" s="503"/>
    </row>
    <row r="15" spans="1:21" ht="12.95" customHeight="1" x14ac:dyDescent="0.2">
      <c r="B15" s="500" t="s">
        <v>446</v>
      </c>
      <c r="H15" s="501"/>
      <c r="I15" s="631">
        <v>34213.623800000001</v>
      </c>
      <c r="J15" s="631">
        <v>38112.893060000002</v>
      </c>
      <c r="K15" s="631">
        <v>-3899.2692599999978</v>
      </c>
      <c r="L15" s="627">
        <v>1.139410340173299E-2</v>
      </c>
      <c r="M15" s="627">
        <v>1.1813909448686318E-2</v>
      </c>
      <c r="N15" s="632">
        <v>2.7013849245362258E-2</v>
      </c>
      <c r="O15" s="633" t="s">
        <v>50</v>
      </c>
      <c r="P15" s="625"/>
      <c r="Q15" s="503"/>
    </row>
    <row r="16" spans="1:21" ht="12.95" customHeight="1" x14ac:dyDescent="0.2">
      <c r="B16" s="500" t="s">
        <v>447</v>
      </c>
      <c r="H16" s="501"/>
      <c r="I16" s="631">
        <v>1293100.8129599961</v>
      </c>
      <c r="J16" s="631">
        <v>1404389.2550599996</v>
      </c>
      <c r="K16" s="631">
        <v>-111288.44210000373</v>
      </c>
      <c r="L16" s="627">
        <v>0.43063910616013679</v>
      </c>
      <c r="M16" s="627">
        <v>0.43532060040332371</v>
      </c>
      <c r="N16" s="632">
        <v>3.4325184182374159E-2</v>
      </c>
      <c r="O16" s="633" t="s">
        <v>152</v>
      </c>
      <c r="P16" s="625"/>
      <c r="Q16" s="503"/>
      <c r="R16" s="625"/>
      <c r="S16" s="625"/>
      <c r="T16" s="625"/>
      <c r="U16" s="625"/>
    </row>
    <row r="17" spans="1:21" ht="12.95" customHeight="1" x14ac:dyDescent="0.2">
      <c r="B17" s="500" t="s">
        <v>448</v>
      </c>
      <c r="C17" s="504"/>
      <c r="G17" s="501"/>
      <c r="H17" s="505"/>
      <c r="I17" s="631">
        <v>452271.5857800009</v>
      </c>
      <c r="J17" s="631">
        <v>497500.65940999985</v>
      </c>
      <c r="K17" s="631">
        <v>-45229.073629998922</v>
      </c>
      <c r="L17" s="627">
        <v>0.15061921660701377</v>
      </c>
      <c r="M17" s="627">
        <v>0.15421101021323178</v>
      </c>
      <c r="N17" s="632">
        <v>2.8716299073463954E-2</v>
      </c>
      <c r="O17" s="633" t="s">
        <v>49</v>
      </c>
      <c r="P17" s="625"/>
      <c r="Q17" s="506"/>
      <c r="R17" s="625"/>
      <c r="S17" s="625"/>
      <c r="T17" s="260"/>
      <c r="U17" s="625"/>
    </row>
    <row r="18" spans="1:21" ht="12.95" customHeight="1" x14ac:dyDescent="0.2">
      <c r="B18" s="500" t="s">
        <v>449</v>
      </c>
      <c r="C18" s="504"/>
      <c r="H18" s="505"/>
      <c r="I18" s="631">
        <v>138291.54220999902</v>
      </c>
      <c r="J18" s="631">
        <v>148127.91372000004</v>
      </c>
      <c r="K18" s="631">
        <v>-9836.3715100010031</v>
      </c>
      <c r="L18" s="627">
        <v>4.6054990863781314E-2</v>
      </c>
      <c r="M18" s="627">
        <v>4.5915427011955619E-2</v>
      </c>
      <c r="N18" s="632">
        <v>3.0389046827705851E-2</v>
      </c>
      <c r="O18" s="633" t="s">
        <v>67</v>
      </c>
      <c r="P18" s="625"/>
      <c r="R18" s="625"/>
      <c r="S18" s="625"/>
      <c r="T18" s="260"/>
      <c r="U18" s="625"/>
    </row>
    <row r="19" spans="1:21" ht="12.95" customHeight="1" x14ac:dyDescent="0.2">
      <c r="B19" s="500" t="s">
        <v>450</v>
      </c>
      <c r="H19" s="501"/>
      <c r="I19" s="631">
        <v>135504.45979000002</v>
      </c>
      <c r="J19" s="631">
        <v>145359.95117999997</v>
      </c>
      <c r="K19" s="631">
        <v>-9855.4913899999556</v>
      </c>
      <c r="L19" s="627">
        <v>4.5126813671319731E-2</v>
      </c>
      <c r="M19" s="627">
        <v>4.5057437597364684E-2</v>
      </c>
      <c r="N19" s="632">
        <v>3.0907086317913925E-2</v>
      </c>
      <c r="O19" s="633" t="s">
        <v>67</v>
      </c>
      <c r="P19" s="625"/>
      <c r="R19" s="625"/>
      <c r="S19" s="625"/>
      <c r="T19" s="260"/>
      <c r="U19" s="625"/>
    </row>
    <row r="20" spans="1:21" ht="12.95" customHeight="1" x14ac:dyDescent="0.2">
      <c r="B20" s="500" t="s">
        <v>451</v>
      </c>
      <c r="H20" s="501"/>
      <c r="I20" s="631">
        <v>227598.85494000005</v>
      </c>
      <c r="J20" s="631">
        <v>249831.57023999997</v>
      </c>
      <c r="K20" s="631">
        <v>-22232.715299999923</v>
      </c>
      <c r="L20" s="627">
        <v>7.5796849303708877E-2</v>
      </c>
      <c r="M20" s="627">
        <v>7.744065882356492E-2</v>
      </c>
      <c r="N20" s="632">
        <v>3.9656527913513928E-2</v>
      </c>
      <c r="O20" s="633" t="s">
        <v>52</v>
      </c>
      <c r="P20" s="625"/>
      <c r="R20" s="625"/>
      <c r="S20" s="625"/>
      <c r="T20" s="625"/>
      <c r="U20" s="625"/>
    </row>
    <row r="21" spans="1:21" ht="12.95" customHeight="1" x14ac:dyDescent="0.2">
      <c r="B21" s="500" t="s">
        <v>452</v>
      </c>
      <c r="H21" s="501"/>
      <c r="I21" s="631">
        <v>5049.4768599999998</v>
      </c>
      <c r="J21" s="631">
        <v>5448.4239500000003</v>
      </c>
      <c r="K21" s="631">
        <v>-398.9470900000008</v>
      </c>
      <c r="L21" s="627">
        <v>1.681618462979008E-3</v>
      </c>
      <c r="M21" s="627">
        <v>1.6888559753787903E-3</v>
      </c>
      <c r="N21" s="632">
        <v>5.4586644584247467E-2</v>
      </c>
      <c r="O21" s="633" t="s">
        <v>52</v>
      </c>
      <c r="P21" s="625"/>
      <c r="R21" s="625"/>
      <c r="S21" s="625"/>
      <c r="T21" s="625"/>
      <c r="U21" s="625"/>
    </row>
    <row r="22" spans="1:21" ht="13.5" customHeight="1" x14ac:dyDescent="0.2">
      <c r="G22" s="504" t="s">
        <v>379</v>
      </c>
      <c r="I22" s="83">
        <v>2563440.911199993</v>
      </c>
      <c r="J22" s="83">
        <v>2786796.0509599997</v>
      </c>
      <c r="K22" s="83">
        <v>-223355.13976000657</v>
      </c>
      <c r="L22" s="634">
        <v>0.85369825123421594</v>
      </c>
      <c r="M22" s="634">
        <v>0.86382726564914447</v>
      </c>
      <c r="N22" s="635">
        <v>3.2534532700426951E-2</v>
      </c>
      <c r="O22" s="636" t="s">
        <v>51</v>
      </c>
      <c r="P22" s="625"/>
      <c r="R22" s="625"/>
      <c r="S22" s="625"/>
      <c r="T22" s="625"/>
      <c r="U22" s="625"/>
    </row>
    <row r="23" spans="1:21" ht="12.95" customHeight="1" x14ac:dyDescent="0.2">
      <c r="I23" s="637"/>
      <c r="J23" s="638"/>
      <c r="K23" s="639"/>
      <c r="L23" s="640"/>
      <c r="M23" s="640"/>
      <c r="N23" s="641"/>
      <c r="O23" s="642"/>
      <c r="P23" s="643"/>
      <c r="R23" s="625"/>
      <c r="S23" s="625"/>
      <c r="T23" s="625"/>
      <c r="U23" s="625"/>
    </row>
    <row r="24" spans="1:21" ht="12.95" customHeight="1" x14ac:dyDescent="0.25">
      <c r="A24" s="497" t="s">
        <v>380</v>
      </c>
      <c r="I24" s="639"/>
      <c r="J24" s="639"/>
      <c r="K24" s="639"/>
      <c r="L24" s="640"/>
      <c r="M24" s="640"/>
      <c r="N24" s="642"/>
      <c r="O24" s="642"/>
      <c r="P24" s="644"/>
      <c r="R24" s="625"/>
      <c r="S24" s="625"/>
      <c r="T24" s="625"/>
      <c r="U24" s="625"/>
    </row>
    <row r="25" spans="1:21" ht="12.95" customHeight="1" x14ac:dyDescent="0.2">
      <c r="B25" s="500" t="s">
        <v>453</v>
      </c>
      <c r="H25" s="501"/>
      <c r="I25" s="631">
        <v>9150.5150199999989</v>
      </c>
      <c r="J25" s="631">
        <v>9150.5150199999989</v>
      </c>
      <c r="K25" s="631">
        <v>0</v>
      </c>
      <c r="L25" s="627">
        <v>3.0473800415432989E-3</v>
      </c>
      <c r="M25" s="627">
        <v>2.8363985826250489E-3</v>
      </c>
      <c r="N25" s="642"/>
      <c r="O25" s="642"/>
      <c r="P25" s="645"/>
      <c r="R25" s="625"/>
      <c r="S25" s="625"/>
      <c r="T25" s="625"/>
      <c r="U25" s="625"/>
    </row>
    <row r="26" spans="1:21" ht="12.95" customHeight="1" x14ac:dyDescent="0.2">
      <c r="B26" s="500" t="s">
        <v>454</v>
      </c>
      <c r="H26" s="501"/>
      <c r="I26" s="631">
        <v>20864.420329999997</v>
      </c>
      <c r="J26" s="631">
        <v>20864.42037</v>
      </c>
      <c r="K26" s="631">
        <v>-4.0000002627493814E-5</v>
      </c>
      <c r="L26" s="627">
        <v>6.9484414760309574E-3</v>
      </c>
      <c r="M26" s="627">
        <v>6.467375031395905E-3</v>
      </c>
      <c r="N26" s="642"/>
      <c r="O26" s="646"/>
      <c r="P26" s="645"/>
      <c r="R26" s="625"/>
      <c r="S26" s="625"/>
      <c r="T26" s="625"/>
      <c r="U26" s="625"/>
    </row>
    <row r="27" spans="1:21" ht="12.95" customHeight="1" x14ac:dyDescent="0.2">
      <c r="B27" s="510" t="s">
        <v>455</v>
      </c>
      <c r="H27" s="505"/>
      <c r="I27" s="631">
        <v>5862.3302399989998</v>
      </c>
      <c r="J27" s="631">
        <v>5862.3302300000005</v>
      </c>
      <c r="K27" s="631">
        <v>9.9989993032068014E-6</v>
      </c>
      <c r="L27" s="627">
        <v>1.9523216049875071E-3</v>
      </c>
      <c r="M27" s="627">
        <v>1.8171551130082707E-3</v>
      </c>
      <c r="N27" s="642"/>
      <c r="O27" s="642"/>
      <c r="P27" s="645">
        <v>0.32</v>
      </c>
      <c r="R27" s="625"/>
      <c r="S27" s="625"/>
      <c r="T27" s="625"/>
      <c r="U27" s="625"/>
    </row>
    <row r="28" spans="1:21" ht="12.95" customHeight="1" x14ac:dyDescent="0.2">
      <c r="B28" s="500" t="s">
        <v>456</v>
      </c>
      <c r="H28" s="501"/>
      <c r="I28" s="631">
        <v>0</v>
      </c>
      <c r="J28" s="631">
        <v>0</v>
      </c>
      <c r="K28" s="631">
        <v>0</v>
      </c>
      <c r="L28" s="627">
        <v>0</v>
      </c>
      <c r="M28" s="627">
        <v>0</v>
      </c>
      <c r="N28" s="642"/>
      <c r="O28" s="642"/>
      <c r="P28" s="645"/>
      <c r="R28" s="625"/>
      <c r="S28" s="625"/>
      <c r="T28" s="625"/>
      <c r="U28" s="625"/>
    </row>
    <row r="29" spans="1:21" ht="12.95" customHeight="1" x14ac:dyDescent="0.2">
      <c r="G29" s="504" t="s">
        <v>381</v>
      </c>
      <c r="I29" s="83">
        <v>35877.265589998999</v>
      </c>
      <c r="J29" s="83">
        <v>35877.265619999998</v>
      </c>
      <c r="K29" s="83">
        <v>-3.0001003324287012E-5</v>
      </c>
      <c r="L29" s="634">
        <v>1.1948143122561764E-2</v>
      </c>
      <c r="M29" s="634">
        <v>1.1120928727029224E-2</v>
      </c>
      <c r="N29" s="642"/>
      <c r="O29" s="642"/>
      <c r="P29" s="645"/>
    </row>
    <row r="30" spans="1:21" ht="12.95" customHeight="1" x14ac:dyDescent="0.2">
      <c r="I30" s="647"/>
      <c r="J30" s="648"/>
      <c r="K30" s="649"/>
      <c r="L30" s="650"/>
      <c r="M30" s="650"/>
      <c r="N30" s="642"/>
      <c r="O30" s="642"/>
      <c r="P30" s="645"/>
    </row>
    <row r="31" spans="1:21" ht="15" thickBot="1" x14ac:dyDescent="0.25">
      <c r="G31" s="504" t="s">
        <v>382</v>
      </c>
      <c r="I31" s="651">
        <v>3002748.2280699923</v>
      </c>
      <c r="J31" s="651">
        <v>3226103.3678600001</v>
      </c>
      <c r="K31" s="651">
        <v>-223355.13979000758</v>
      </c>
      <c r="L31" s="652">
        <v>1</v>
      </c>
      <c r="M31" s="652">
        <v>1</v>
      </c>
      <c r="N31" s="642"/>
      <c r="O31" s="642"/>
      <c r="P31" s="625"/>
    </row>
    <row r="32" spans="1:21" ht="12.95" customHeight="1" thickTop="1" x14ac:dyDescent="0.25">
      <c r="I32" s="653"/>
      <c r="J32" s="654"/>
      <c r="K32" s="655"/>
      <c r="L32" s="625"/>
      <c r="M32" s="625"/>
      <c r="N32" s="625"/>
      <c r="O32" s="625"/>
      <c r="P32" s="629"/>
      <c r="Q32" s="486"/>
    </row>
    <row r="33" spans="1:18" s="493" customFormat="1" ht="20.100000000000001" customHeight="1" x14ac:dyDescent="0.25">
      <c r="A33" s="491" t="s">
        <v>383</v>
      </c>
      <c r="B33" s="492"/>
      <c r="C33" s="492"/>
      <c r="D33" s="492"/>
      <c r="E33" s="492"/>
      <c r="F33" s="492"/>
      <c r="G33" s="492"/>
      <c r="I33" s="656"/>
      <c r="J33" s="656"/>
      <c r="K33" s="657"/>
      <c r="L33" s="658"/>
      <c r="M33" s="658"/>
      <c r="N33" s="658"/>
      <c r="O33" s="658"/>
      <c r="P33" s="659"/>
      <c r="Q33" s="515"/>
      <c r="R33" s="479"/>
    </row>
    <row r="34" spans="1:18" ht="12.95" customHeight="1" x14ac:dyDescent="0.2">
      <c r="H34" s="516"/>
      <c r="I34" s="660"/>
      <c r="J34" s="660"/>
      <c r="K34" s="661"/>
      <c r="L34" s="662"/>
      <c r="M34" s="662"/>
      <c r="N34" s="625"/>
      <c r="O34" s="625"/>
      <c r="P34" s="629"/>
      <c r="Q34" s="500"/>
    </row>
    <row r="35" spans="1:18" ht="12.95" customHeight="1" x14ac:dyDescent="0.2">
      <c r="B35" s="500" t="s">
        <v>457</v>
      </c>
      <c r="H35" s="516"/>
      <c r="I35" s="626">
        <v>160694.89986999903</v>
      </c>
      <c r="J35" s="626">
        <v>175896.89281000005</v>
      </c>
      <c r="K35" s="626">
        <v>-15201.992940001041</v>
      </c>
      <c r="L35" s="627">
        <v>0.12427097582759801</v>
      </c>
      <c r="M35" s="627">
        <v>0.12524796254047474</v>
      </c>
      <c r="N35" s="625"/>
      <c r="O35" s="625"/>
      <c r="P35" s="663"/>
      <c r="Q35" s="519"/>
    </row>
    <row r="36" spans="1:18" ht="12.95" customHeight="1" x14ac:dyDescent="0.2">
      <c r="B36" s="500" t="s">
        <v>458</v>
      </c>
      <c r="H36" s="516"/>
      <c r="I36" s="511">
        <v>146111.63740999796</v>
      </c>
      <c r="J36" s="511">
        <v>157782.50230999998</v>
      </c>
      <c r="K36" s="511">
        <v>-11670.864900002003</v>
      </c>
      <c r="L36" s="512">
        <v>0.11299322987473687</v>
      </c>
      <c r="M36" s="512">
        <v>0.11234955105325058</v>
      </c>
      <c r="P36" s="520"/>
    </row>
    <row r="37" spans="1:18" ht="12.95" customHeight="1" x14ac:dyDescent="0.2">
      <c r="B37" s="500" t="s">
        <v>459</v>
      </c>
      <c r="H37" s="516"/>
      <c r="I37" s="511">
        <v>134322.56953999997</v>
      </c>
      <c r="J37" s="511">
        <v>145801.62404999998</v>
      </c>
      <c r="K37" s="511">
        <v>-11479.05451000002</v>
      </c>
      <c r="L37" s="512">
        <v>0.10387633214190502</v>
      </c>
      <c r="M37" s="512">
        <v>0.10381852718160457</v>
      </c>
      <c r="P37" s="518"/>
      <c r="Q37" s="519"/>
    </row>
    <row r="38" spans="1:18" ht="12.95" customHeight="1" x14ac:dyDescent="0.2">
      <c r="B38" s="500" t="s">
        <v>460</v>
      </c>
      <c r="H38" s="516"/>
      <c r="I38" s="511">
        <v>128845.59227000001</v>
      </c>
      <c r="J38" s="511">
        <v>142536.56451999999</v>
      </c>
      <c r="K38" s="511">
        <v>-13690.97224999997</v>
      </c>
      <c r="L38" s="512">
        <v>9.9640794421174045E-2</v>
      </c>
      <c r="M38" s="512">
        <v>0.10149363077682504</v>
      </c>
      <c r="P38" s="518"/>
      <c r="Q38" s="519"/>
    </row>
    <row r="39" spans="1:18" ht="12.95" customHeight="1" x14ac:dyDescent="0.2">
      <c r="B39" s="500" t="s">
        <v>461</v>
      </c>
      <c r="H39" s="516"/>
      <c r="I39" s="511">
        <v>103935.37861000004</v>
      </c>
      <c r="J39" s="511">
        <v>108742.00048999996</v>
      </c>
      <c r="K39" s="511">
        <v>-4806.6218799999206</v>
      </c>
      <c r="L39" s="512">
        <v>8.0376856597966909E-2</v>
      </c>
      <c r="M39" s="512">
        <v>7.7430100022628109E-2</v>
      </c>
      <c r="P39" s="518"/>
      <c r="Q39" s="519"/>
    </row>
    <row r="40" spans="1:18" ht="12.95" customHeight="1" x14ac:dyDescent="0.2">
      <c r="B40" s="500" t="s">
        <v>462</v>
      </c>
      <c r="H40" s="516"/>
      <c r="I40" s="511">
        <v>100335.43178000001</v>
      </c>
      <c r="J40" s="511">
        <v>109780.86588000003</v>
      </c>
      <c r="K40" s="511">
        <v>-9445.4341000000095</v>
      </c>
      <c r="L40" s="512">
        <v>7.759289204244281E-2</v>
      </c>
      <c r="M40" s="512">
        <v>7.8169827549207399E-2</v>
      </c>
      <c r="P40" s="520"/>
    </row>
    <row r="41" spans="1:18" ht="12.95" customHeight="1" x14ac:dyDescent="0.2">
      <c r="B41" s="500" t="s">
        <v>463</v>
      </c>
      <c r="H41" s="516"/>
      <c r="I41" s="511">
        <v>100098.88039000001</v>
      </c>
      <c r="J41" s="511">
        <v>106153.41324999998</v>
      </c>
      <c r="K41" s="511">
        <v>-6054.5328599999848</v>
      </c>
      <c r="L41" s="512">
        <v>7.7409958594695197E-2</v>
      </c>
      <c r="M41" s="512">
        <v>7.5586887942591663E-2</v>
      </c>
      <c r="P41" s="518"/>
      <c r="Q41" s="500"/>
    </row>
    <row r="42" spans="1:18" ht="12.95" customHeight="1" x14ac:dyDescent="0.2">
      <c r="B42" s="500" t="s">
        <v>464</v>
      </c>
      <c r="H42" s="516"/>
      <c r="I42" s="511">
        <v>72451.717709999997</v>
      </c>
      <c r="J42" s="511">
        <v>77942.156120000014</v>
      </c>
      <c r="K42" s="511">
        <v>-5490.4384100000261</v>
      </c>
      <c r="L42" s="512">
        <v>5.6029442549149017E-2</v>
      </c>
      <c r="M42" s="512">
        <v>5.5498969277339064E-2</v>
      </c>
      <c r="P42" s="520"/>
    </row>
    <row r="43" spans="1:18" ht="12.95" customHeight="1" x14ac:dyDescent="0.2">
      <c r="B43" s="500" t="s">
        <v>465</v>
      </c>
      <c r="H43" s="516"/>
      <c r="I43" s="511">
        <v>60017.363829999995</v>
      </c>
      <c r="J43" s="511">
        <v>64887.563190000015</v>
      </c>
      <c r="K43" s="511">
        <v>-4870.1993600000142</v>
      </c>
      <c r="L43" s="512">
        <v>4.6413522618252899E-2</v>
      </c>
      <c r="M43" s="512">
        <v>4.6203403334375281E-2</v>
      </c>
      <c r="P43" s="518"/>
      <c r="Q43" s="519"/>
    </row>
    <row r="44" spans="1:18" ht="12.95" customHeight="1" x14ac:dyDescent="0.2">
      <c r="B44" s="500" t="s">
        <v>466</v>
      </c>
      <c r="H44" s="516"/>
      <c r="I44" s="511">
        <v>57434.51521999899</v>
      </c>
      <c r="J44" s="511">
        <v>62229.812919999997</v>
      </c>
      <c r="K44" s="511">
        <v>-4795.2977000010014</v>
      </c>
      <c r="L44" s="512">
        <v>4.4416115622514733E-2</v>
      </c>
      <c r="M44" s="512">
        <v>4.4310943490764143E-2</v>
      </c>
      <c r="P44" s="518"/>
      <c r="Q44" s="519"/>
    </row>
    <row r="45" spans="1:18" ht="12.95" customHeight="1" x14ac:dyDescent="0.2">
      <c r="B45" s="500" t="s">
        <v>467</v>
      </c>
      <c r="H45" s="516"/>
      <c r="I45" s="511">
        <v>56831.59751</v>
      </c>
      <c r="J45" s="511">
        <v>62821.170390000014</v>
      </c>
      <c r="K45" s="511">
        <v>-5989.5728800000179</v>
      </c>
      <c r="L45" s="512">
        <v>4.394985830989355E-2</v>
      </c>
      <c r="M45" s="512">
        <v>4.4732021527262474E-2</v>
      </c>
      <c r="P45" s="518"/>
      <c r="Q45" s="519"/>
    </row>
    <row r="46" spans="1:18" ht="12.95" customHeight="1" x14ac:dyDescent="0.2">
      <c r="B46" s="500" t="s">
        <v>468</v>
      </c>
      <c r="H46" s="516"/>
      <c r="I46" s="511">
        <v>50656.285949999998</v>
      </c>
      <c r="J46" s="511">
        <v>56995.578859999994</v>
      </c>
      <c r="K46" s="511">
        <v>-6339.2929099999965</v>
      </c>
      <c r="L46" s="512">
        <v>3.9174274304293641E-2</v>
      </c>
      <c r="M46" s="512">
        <v>4.0583889868599836E-2</v>
      </c>
      <c r="P46" s="520"/>
    </row>
    <row r="47" spans="1:18" ht="12.95" customHeight="1" x14ac:dyDescent="0.2">
      <c r="A47" s="504"/>
      <c r="B47" s="500" t="s">
        <v>469</v>
      </c>
      <c r="H47" s="516"/>
      <c r="I47" s="511">
        <v>50366.207009999991</v>
      </c>
      <c r="J47" s="511">
        <v>55392.08054000001</v>
      </c>
      <c r="K47" s="511">
        <v>-5025.8735300000162</v>
      </c>
      <c r="L47" s="512">
        <v>3.8949946133517849E-2</v>
      </c>
      <c r="M47" s="512">
        <v>3.944211360235271E-2</v>
      </c>
      <c r="P47" s="520"/>
    </row>
    <row r="48" spans="1:18" ht="12.95" customHeight="1" x14ac:dyDescent="0.2">
      <c r="B48" s="500" t="s">
        <v>470</v>
      </c>
      <c r="H48" s="516"/>
      <c r="I48" s="511">
        <v>44963.225989999999</v>
      </c>
      <c r="J48" s="511">
        <v>48080.906790000001</v>
      </c>
      <c r="K48" s="511">
        <v>-3117.6807999999969</v>
      </c>
      <c r="L48" s="512">
        <v>3.4771632296074502E-2</v>
      </c>
      <c r="M48" s="512">
        <v>3.4236168225273013E-2</v>
      </c>
      <c r="P48" s="520"/>
    </row>
    <row r="49" spans="1:17" ht="12.95" customHeight="1" x14ac:dyDescent="0.2">
      <c r="B49" s="500" t="s">
        <v>471</v>
      </c>
      <c r="H49" s="516"/>
      <c r="I49" s="511">
        <v>8670.9387599999991</v>
      </c>
      <c r="J49" s="511">
        <v>9580.6553399999993</v>
      </c>
      <c r="K49" s="511">
        <v>-909.71658000000002</v>
      </c>
      <c r="L49" s="512">
        <v>6.7055396401396019E-3</v>
      </c>
      <c r="M49" s="512">
        <v>6.8219372267916455E-3</v>
      </c>
      <c r="P49" s="520"/>
    </row>
    <row r="50" spans="1:17" ht="12.95" customHeight="1" x14ac:dyDescent="0.2">
      <c r="B50" s="500" t="s">
        <v>472</v>
      </c>
      <c r="H50" s="516"/>
      <c r="I50" s="511">
        <v>6203.9008700000004</v>
      </c>
      <c r="J50" s="511">
        <v>6947.8218799999995</v>
      </c>
      <c r="K50" s="511">
        <v>-743.9210099999998</v>
      </c>
      <c r="L50" s="512">
        <v>4.7976931170577849E-3</v>
      </c>
      <c r="M50" s="512">
        <v>4.9472194799035033E-3</v>
      </c>
      <c r="P50" s="518"/>
      <c r="Q50" s="519"/>
    </row>
    <row r="51" spans="1:17" ht="12.95" customHeight="1" x14ac:dyDescent="0.2">
      <c r="B51" s="500" t="s">
        <v>473</v>
      </c>
      <c r="H51" s="516"/>
      <c r="I51" s="511">
        <v>4716.9652000000006</v>
      </c>
      <c r="J51" s="511">
        <v>5386.9721899999995</v>
      </c>
      <c r="K51" s="511">
        <v>-670.00698999999929</v>
      </c>
      <c r="L51" s="512">
        <v>3.647793855455511E-3</v>
      </c>
      <c r="M51" s="512">
        <v>3.835811311280541E-3</v>
      </c>
      <c r="P51" s="520"/>
    </row>
    <row r="52" spans="1:17" ht="12.95" customHeight="1" x14ac:dyDescent="0.2">
      <c r="B52" s="500" t="s">
        <v>474</v>
      </c>
      <c r="C52" s="521"/>
      <c r="H52" s="516"/>
      <c r="I52" s="511">
        <v>4620.8947600000001</v>
      </c>
      <c r="J52" s="511">
        <v>5105.67353</v>
      </c>
      <c r="K52" s="511">
        <v>-484.77877000000046</v>
      </c>
      <c r="L52" s="512">
        <v>3.5734992304447288E-3</v>
      </c>
      <c r="M52" s="512">
        <v>3.6355116728530299E-3</v>
      </c>
      <c r="P52" s="520"/>
    </row>
    <row r="53" spans="1:17" ht="12.95" customHeight="1" x14ac:dyDescent="0.2">
      <c r="B53" s="500" t="s">
        <v>475</v>
      </c>
      <c r="C53" s="521"/>
      <c r="H53" s="516"/>
      <c r="I53" s="511">
        <v>1822.8102799999999</v>
      </c>
      <c r="J53" s="511">
        <v>2325</v>
      </c>
      <c r="K53" s="511">
        <v>-502.18971999999997</v>
      </c>
      <c r="L53" s="512">
        <v>1.4096428226871675E-3</v>
      </c>
      <c r="M53" s="512">
        <v>1.655523916622866E-3</v>
      </c>
      <c r="P53" s="520"/>
    </row>
    <row r="54" spans="1:17" ht="15" thickBot="1" x14ac:dyDescent="0.25">
      <c r="G54" s="504" t="s">
        <v>384</v>
      </c>
      <c r="H54" s="522"/>
      <c r="I54" s="523">
        <v>1293100.8129599961</v>
      </c>
      <c r="J54" s="523">
        <v>1404389.2550599999</v>
      </c>
      <c r="K54" s="523">
        <v>-111288.442100004</v>
      </c>
      <c r="L54" s="524">
        <v>0.99999999999999989</v>
      </c>
      <c r="M54" s="524">
        <v>1.0000000000000004</v>
      </c>
      <c r="O54" s="525"/>
      <c r="P54" s="520"/>
    </row>
    <row r="55" spans="1:17" ht="9.75" customHeight="1" thickTop="1" x14ac:dyDescent="0.2">
      <c r="H55" s="522"/>
      <c r="I55" s="526"/>
      <c r="J55" s="526"/>
      <c r="K55" s="514"/>
    </row>
    <row r="56" spans="1:17" s="493" customFormat="1" ht="20.100000000000001" customHeight="1" x14ac:dyDescent="0.2">
      <c r="A56" s="777" t="s">
        <v>385</v>
      </c>
      <c r="B56" s="778"/>
      <c r="C56" s="778"/>
      <c r="D56" s="778"/>
      <c r="E56" s="778"/>
      <c r="F56" s="778"/>
      <c r="G56" s="778"/>
      <c r="K56" s="494"/>
    </row>
    <row r="57" spans="1:17" ht="12.95" customHeight="1" x14ac:dyDescent="0.2">
      <c r="A57" s="778"/>
      <c r="B57" s="778"/>
      <c r="C57" s="778"/>
      <c r="D57" s="778"/>
      <c r="E57" s="778"/>
      <c r="F57" s="778"/>
      <c r="G57" s="778"/>
    </row>
    <row r="58" spans="1:17" ht="12.95" customHeight="1" x14ac:dyDescent="0.2">
      <c r="A58" s="527"/>
      <c r="B58" s="527"/>
      <c r="C58" s="527"/>
      <c r="D58" s="527"/>
      <c r="E58" s="527"/>
      <c r="F58" s="527"/>
      <c r="G58" s="527"/>
    </row>
    <row r="59" spans="1:17" ht="12.95" customHeight="1" x14ac:dyDescent="0.2">
      <c r="A59" s="504" t="s">
        <v>386</v>
      </c>
      <c r="Q59" s="509"/>
    </row>
    <row r="60" spans="1:17" ht="12.95" customHeight="1" x14ac:dyDescent="0.2">
      <c r="C60" s="479" t="s">
        <v>63</v>
      </c>
      <c r="I60" s="517">
        <v>247625.22858999611</v>
      </c>
      <c r="J60" s="517">
        <v>248565.01893999995</v>
      </c>
      <c r="K60" s="528">
        <v>-939.79035000383737</v>
      </c>
      <c r="L60" s="529">
        <v>9.6598765943108206E-2</v>
      </c>
      <c r="M60" s="529">
        <v>8.9193832054690156E-2</v>
      </c>
      <c r="N60" s="530">
        <v>3.1021432791383471E-2</v>
      </c>
      <c r="O60" s="531"/>
      <c r="P60" s="532"/>
      <c r="Q60" s="533"/>
    </row>
    <row r="61" spans="1:17" ht="12.95" customHeight="1" x14ac:dyDescent="0.2">
      <c r="C61" s="479" t="s">
        <v>64</v>
      </c>
      <c r="I61" s="534">
        <v>227321.3635500021</v>
      </c>
      <c r="J61" s="534">
        <v>229890.58492999995</v>
      </c>
      <c r="K61" s="535">
        <v>-2569.221379997849</v>
      </c>
      <c r="L61" s="529">
        <v>8.8678214721785373E-2</v>
      </c>
      <c r="M61" s="529">
        <v>8.2492791265010912E-2</v>
      </c>
      <c r="N61" s="530">
        <v>3.6769880898253962E-2</v>
      </c>
      <c r="O61" s="531"/>
      <c r="P61" s="532"/>
      <c r="Q61" s="533"/>
    </row>
    <row r="62" spans="1:17" ht="12.95" customHeight="1" x14ac:dyDescent="0.2">
      <c r="C62" s="479" t="s">
        <v>82</v>
      </c>
      <c r="I62" s="534">
        <v>800842.39500999707</v>
      </c>
      <c r="J62" s="534">
        <v>839185.40989999962</v>
      </c>
      <c r="K62" s="535">
        <v>-38343.014890002552</v>
      </c>
      <c r="L62" s="529">
        <v>0.31240914955793087</v>
      </c>
      <c r="M62" s="529">
        <v>0.30112910832169287</v>
      </c>
      <c r="N62" s="530">
        <v>3.4074904742853726E-2</v>
      </c>
      <c r="O62" s="531"/>
      <c r="P62" s="532"/>
      <c r="Q62" s="533"/>
    </row>
    <row r="63" spans="1:17" ht="12.95" customHeight="1" x14ac:dyDescent="0.2">
      <c r="C63" s="479" t="s">
        <v>83</v>
      </c>
      <c r="I63" s="534">
        <v>978239.55426999752</v>
      </c>
      <c r="J63" s="534">
        <v>1107505.1207500005</v>
      </c>
      <c r="K63" s="535">
        <v>-129265.56648000295</v>
      </c>
      <c r="L63" s="529">
        <v>0.38161189906736181</v>
      </c>
      <c r="M63" s="529">
        <v>0.39741161552474763</v>
      </c>
      <c r="N63" s="530">
        <v>3.0432781598703329E-2</v>
      </c>
      <c r="O63" s="531"/>
      <c r="P63" s="532"/>
      <c r="Q63" s="533"/>
    </row>
    <row r="64" spans="1:17" ht="12.95" customHeight="1" x14ac:dyDescent="0.2">
      <c r="C64" s="479" t="s">
        <v>65</v>
      </c>
      <c r="I64" s="534">
        <v>309412.36977999995</v>
      </c>
      <c r="J64" s="534">
        <v>361649.91644000006</v>
      </c>
      <c r="K64" s="535">
        <v>-52237.546660000109</v>
      </c>
      <c r="L64" s="529">
        <v>0.12070197070981382</v>
      </c>
      <c r="M64" s="529">
        <v>0.12977265283385855</v>
      </c>
      <c r="N64" s="530">
        <v>3.3744209177483428E-2</v>
      </c>
      <c r="O64" s="536"/>
      <c r="P64" s="532"/>
      <c r="Q64" s="533"/>
    </row>
    <row r="65" spans="1:20" ht="15" thickBot="1" x14ac:dyDescent="0.25">
      <c r="G65" s="504" t="s">
        <v>379</v>
      </c>
      <c r="I65" s="537">
        <v>2563440.9111999925</v>
      </c>
      <c r="J65" s="537">
        <v>2786796.0509599997</v>
      </c>
      <c r="K65" s="538">
        <v>-223355.13976000715</v>
      </c>
      <c r="L65" s="539">
        <v>1</v>
      </c>
      <c r="M65" s="539">
        <v>1</v>
      </c>
      <c r="N65" s="540">
        <v>3.2534532700426819E-2</v>
      </c>
      <c r="O65" s="533"/>
      <c r="P65" s="541"/>
      <c r="Q65" s="501"/>
    </row>
    <row r="66" spans="1:20" ht="12.95" customHeight="1" thickTop="1" x14ac:dyDescent="0.2">
      <c r="I66" s="526"/>
      <c r="J66" s="526"/>
    </row>
    <row r="67" spans="1:20" ht="15.75" x14ac:dyDescent="0.25">
      <c r="A67" s="491" t="s">
        <v>387</v>
      </c>
      <c r="B67" s="492"/>
      <c r="C67" s="492"/>
      <c r="D67" s="492"/>
      <c r="E67" s="492"/>
      <c r="F67" s="492"/>
      <c r="G67" s="492"/>
    </row>
    <row r="68" spans="1:20" ht="5.25" customHeight="1" x14ac:dyDescent="0.2">
      <c r="I68" s="542"/>
    </row>
    <row r="69" spans="1:20" ht="12.95" customHeight="1" x14ac:dyDescent="0.2">
      <c r="A69" s="504" t="s">
        <v>388</v>
      </c>
      <c r="I69" s="543">
        <v>4.8157024823999075</v>
      </c>
      <c r="J69" s="479" t="s">
        <v>389</v>
      </c>
    </row>
    <row r="70" spans="1:20" ht="12.95" customHeight="1" x14ac:dyDescent="0.2">
      <c r="I70" s="542"/>
    </row>
    <row r="71" spans="1:20" ht="14.25" customHeight="1" x14ac:dyDescent="0.2">
      <c r="B71" s="504"/>
      <c r="E71" s="544"/>
      <c r="F71" s="504"/>
      <c r="G71" s="479" t="s">
        <v>390</v>
      </c>
      <c r="I71" s="519"/>
      <c r="J71" s="519"/>
      <c r="K71" s="519"/>
      <c r="L71" s="519"/>
      <c r="M71" s="519"/>
      <c r="N71" s="519"/>
      <c r="O71" s="519"/>
      <c r="P71" s="519"/>
      <c r="Q71" s="545"/>
      <c r="R71" s="545"/>
      <c r="S71" s="545"/>
      <c r="T71" s="545"/>
    </row>
  </sheetData>
  <mergeCells count="1">
    <mergeCell ref="A56:G57"/>
  </mergeCells>
  <pageMargins left="0.25" right="0.25" top="0.5" bottom="0.5" header="0.25" footer="0.25"/>
  <pageSetup scale="55" fitToHeight="3" orientation="landscape" cellComments="asDisplayed" r:id="rId1"/>
  <headerFooter alignWithMargins="0">
    <oddHeader>&amp;L&amp;"Arial,Bold"&amp;20Investment Portfolio - Summary of Holdings&amp;R&amp;"Arial,Bold"&amp;14PRIMERICA, INC.
&amp;"Arial,Regular"Financial Supplement</oddHeader>
    <oddFooter>&amp;C&amp;P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0990EC-1DBF-47E7-959E-B89F653D1F45}">
  <dimension ref="A1:X75"/>
  <sheetViews>
    <sheetView zoomScaleNormal="100" zoomScaleSheetLayoutView="70" workbookViewId="0">
      <selection activeCell="D19" sqref="D19"/>
    </sheetView>
  </sheetViews>
  <sheetFormatPr defaultColWidth="9.140625" defaultRowHeight="12.95" customHeight="1" x14ac:dyDescent="0.2"/>
  <cols>
    <col min="1" max="6" width="2.140625" style="479" customWidth="1"/>
    <col min="7" max="7" width="39.42578125" style="479" customWidth="1"/>
    <col min="8" max="8" width="1.42578125" style="556" customWidth="1"/>
    <col min="9" max="9" width="14.5703125" style="479" customWidth="1"/>
    <col min="10" max="10" width="8.5703125" style="479" customWidth="1"/>
    <col min="11" max="11" width="4.28515625" style="557" customWidth="1"/>
    <col min="12" max="12" width="8" style="546" customWidth="1"/>
    <col min="13" max="18" width="2.140625" style="479" customWidth="1"/>
    <col min="19" max="19" width="31.7109375" style="479" customWidth="1"/>
    <col min="20" max="20" width="4.7109375" style="558" customWidth="1"/>
    <col min="21" max="21" width="14.5703125" style="479" customWidth="1"/>
    <col min="22" max="22" width="8.5703125" style="479" customWidth="1"/>
    <col min="23" max="23" width="9.140625" style="479"/>
    <col min="24" max="24" width="71.5703125" style="479" customWidth="1"/>
    <col min="25" max="16384" width="9.140625" style="479"/>
  </cols>
  <sheetData>
    <row r="1" spans="1:24" s="664" customFormat="1" ht="12.75" customHeight="1" thickBot="1" x14ac:dyDescent="0.3">
      <c r="A1" s="465"/>
      <c r="B1" s="466"/>
      <c r="C1" s="466"/>
      <c r="D1" s="466"/>
      <c r="E1" s="466"/>
      <c r="F1" s="466"/>
      <c r="G1" s="466"/>
      <c r="H1" s="547"/>
      <c r="I1" s="466"/>
      <c r="J1" s="467"/>
      <c r="K1" s="548"/>
      <c r="L1" s="469"/>
      <c r="M1" s="467">
        <v>1000</v>
      </c>
      <c r="N1" s="469"/>
      <c r="O1" s="469"/>
      <c r="P1" s="469"/>
      <c r="Q1" s="469"/>
      <c r="R1" s="469"/>
      <c r="S1" s="469"/>
      <c r="T1" s="549"/>
      <c r="U1" s="469"/>
      <c r="V1" s="469"/>
      <c r="W1" s="469"/>
      <c r="X1" s="469"/>
    </row>
    <row r="2" spans="1:24" s="664" customFormat="1" ht="8.25" customHeight="1" thickTop="1" x14ac:dyDescent="0.25">
      <c r="A2" s="470"/>
      <c r="B2" s="471"/>
      <c r="C2" s="471"/>
      <c r="D2" s="471"/>
      <c r="E2" s="471"/>
      <c r="F2" s="471"/>
      <c r="G2" s="471"/>
      <c r="H2" s="550"/>
      <c r="I2" s="471"/>
      <c r="J2" s="472"/>
      <c r="K2" s="551"/>
      <c r="L2" s="552"/>
      <c r="M2" s="472"/>
      <c r="N2" s="472"/>
      <c r="O2" s="472"/>
      <c r="P2" s="472"/>
      <c r="Q2" s="472"/>
      <c r="R2" s="472"/>
      <c r="S2" s="472"/>
      <c r="T2" s="553"/>
      <c r="U2" s="472"/>
      <c r="V2" s="472"/>
      <c r="W2" s="472"/>
      <c r="X2" s="472"/>
    </row>
    <row r="3" spans="1:24" ht="18" x14ac:dyDescent="0.25">
      <c r="A3" s="554"/>
      <c r="B3" s="555"/>
      <c r="I3" s="546"/>
      <c r="J3" s="546"/>
    </row>
    <row r="4" spans="1:24" ht="14.25" x14ac:dyDescent="0.2">
      <c r="A4" s="475" t="s">
        <v>47</v>
      </c>
      <c r="C4" s="555"/>
    </row>
    <row r="5" spans="1:24" s="493" customFormat="1" ht="20.100000000000001" customHeight="1" x14ac:dyDescent="0.25">
      <c r="A5" s="491" t="s">
        <v>391</v>
      </c>
      <c r="B5" s="492"/>
      <c r="C5" s="492"/>
      <c r="D5" s="492"/>
      <c r="E5" s="492"/>
      <c r="F5" s="492"/>
      <c r="G5" s="492"/>
      <c r="H5" s="559"/>
      <c r="K5" s="560"/>
      <c r="L5" s="561"/>
      <c r="T5" s="562"/>
    </row>
    <row r="6" spans="1:24" ht="30" customHeight="1" x14ac:dyDescent="0.25">
      <c r="G6" s="625"/>
      <c r="H6" s="698"/>
      <c r="I6" s="699" t="s">
        <v>392</v>
      </c>
      <c r="J6" s="700" t="s">
        <v>362</v>
      </c>
      <c r="K6" s="260"/>
      <c r="L6" s="680"/>
    </row>
    <row r="7" spans="1:24" ht="15" customHeight="1" x14ac:dyDescent="0.25">
      <c r="A7" s="497" t="s">
        <v>393</v>
      </c>
      <c r="G7" s="625"/>
      <c r="H7" s="698"/>
      <c r="I7" s="631"/>
      <c r="J7" s="625"/>
      <c r="K7" s="260"/>
      <c r="L7" s="680"/>
      <c r="T7" s="479"/>
    </row>
    <row r="8" spans="1:24" ht="12.95" customHeight="1" x14ac:dyDescent="0.2">
      <c r="B8" s="563" t="s">
        <v>375</v>
      </c>
      <c r="G8" s="625"/>
      <c r="H8" s="698"/>
      <c r="I8" s="631"/>
      <c r="J8" s="629"/>
      <c r="K8" s="631"/>
      <c r="L8" s="629"/>
      <c r="N8" s="500"/>
      <c r="O8" s="500"/>
      <c r="P8" s="500"/>
      <c r="Q8" s="500"/>
      <c r="R8" s="500"/>
      <c r="S8" s="500"/>
      <c r="T8" s="564"/>
      <c r="U8" s="500"/>
      <c r="V8" s="500"/>
    </row>
    <row r="9" spans="1:24" ht="12.95" customHeight="1" x14ac:dyDescent="0.2">
      <c r="B9" s="479" t="s">
        <v>49</v>
      </c>
      <c r="G9" s="625"/>
      <c r="H9" s="701"/>
      <c r="I9" s="626">
        <v>613700.2734499994</v>
      </c>
      <c r="J9" s="627">
        <v>0.22021714622374</v>
      </c>
      <c r="K9" s="631"/>
      <c r="L9" s="629"/>
      <c r="M9" s="500"/>
      <c r="N9" s="500"/>
      <c r="O9" s="500"/>
      <c r="P9" s="500"/>
      <c r="Q9" s="500"/>
      <c r="R9" s="500"/>
      <c r="T9" s="564"/>
      <c r="U9" s="500"/>
      <c r="V9" s="500"/>
    </row>
    <row r="10" spans="1:24" ht="12.95" customHeight="1" x14ac:dyDescent="0.2">
      <c r="B10" s="479" t="s">
        <v>50</v>
      </c>
      <c r="G10" s="625"/>
      <c r="H10" s="701"/>
      <c r="I10" s="631">
        <v>311942.1421900001</v>
      </c>
      <c r="J10" s="627">
        <v>0.11193576296426207</v>
      </c>
      <c r="K10" s="631"/>
      <c r="L10" s="629"/>
      <c r="M10" s="500"/>
      <c r="N10" s="500"/>
      <c r="O10" s="500"/>
      <c r="P10" s="500"/>
      <c r="Q10" s="500"/>
      <c r="R10" s="500"/>
      <c r="S10" s="500"/>
      <c r="T10" s="564"/>
      <c r="U10" s="500"/>
      <c r="V10" s="500"/>
    </row>
    <row r="11" spans="1:24" ht="12.95" customHeight="1" x14ac:dyDescent="0.2">
      <c r="B11" s="479" t="s">
        <v>51</v>
      </c>
      <c r="G11" s="625"/>
      <c r="H11" s="701"/>
      <c r="I11" s="631">
        <v>641657.64523999975</v>
      </c>
      <c r="J11" s="627">
        <v>0.23024923012179546</v>
      </c>
      <c r="K11" s="631"/>
      <c r="L11" s="629"/>
      <c r="M11" s="500"/>
      <c r="N11" s="500"/>
      <c r="O11" s="500"/>
      <c r="P11" s="500"/>
      <c r="Q11" s="500"/>
      <c r="R11" s="500"/>
      <c r="S11" s="500"/>
      <c r="T11" s="564"/>
      <c r="U11" s="500"/>
      <c r="V11" s="500"/>
    </row>
    <row r="12" spans="1:24" ht="12.95" customHeight="1" x14ac:dyDescent="0.2">
      <c r="B12" s="479" t="s">
        <v>52</v>
      </c>
      <c r="C12" s="504"/>
      <c r="G12" s="625"/>
      <c r="H12" s="701"/>
      <c r="I12" s="631">
        <v>1104077.76578</v>
      </c>
      <c r="J12" s="627">
        <v>0.39618176055605708</v>
      </c>
      <c r="K12" s="631"/>
      <c r="L12" s="629"/>
      <c r="M12" s="500"/>
      <c r="N12" s="500"/>
      <c r="O12" s="500"/>
      <c r="P12" s="500"/>
      <c r="Q12" s="500"/>
      <c r="R12" s="500"/>
      <c r="S12" s="500"/>
      <c r="T12" s="564"/>
      <c r="U12" s="500"/>
      <c r="V12" s="500"/>
    </row>
    <row r="13" spans="1:24" ht="12.95" customHeight="1" x14ac:dyDescent="0.2">
      <c r="B13" s="479" t="s">
        <v>48</v>
      </c>
      <c r="C13" s="504"/>
      <c r="G13" s="625"/>
      <c r="H13" s="701"/>
      <c r="I13" s="631">
        <v>79398.294040000008</v>
      </c>
      <c r="J13" s="627">
        <v>2.8490887954519945E-2</v>
      </c>
      <c r="K13" s="666"/>
      <c r="L13" s="629"/>
      <c r="M13" s="500"/>
      <c r="N13" s="500"/>
      <c r="O13" s="500"/>
      <c r="P13" s="500"/>
      <c r="Q13" s="500"/>
      <c r="R13" s="500"/>
      <c r="S13" s="500"/>
      <c r="T13" s="564"/>
      <c r="U13" s="500"/>
      <c r="V13" s="500"/>
    </row>
    <row r="14" spans="1:24" ht="12.95" customHeight="1" x14ac:dyDescent="0.2">
      <c r="B14" s="479" t="s">
        <v>84</v>
      </c>
      <c r="C14" s="504"/>
      <c r="G14" s="625"/>
      <c r="H14" s="701"/>
      <c r="I14" s="631">
        <v>36019.930260000008</v>
      </c>
      <c r="J14" s="627">
        <v>1.2925212179625348E-2</v>
      </c>
      <c r="K14" s="648"/>
      <c r="L14" s="629"/>
      <c r="M14" s="500"/>
      <c r="N14" s="500"/>
      <c r="O14" s="500"/>
      <c r="P14" s="500"/>
      <c r="Q14" s="500"/>
      <c r="R14" s="500"/>
      <c r="S14" s="500"/>
      <c r="T14" s="564"/>
      <c r="U14" s="566"/>
      <c r="V14" s="500"/>
    </row>
    <row r="15" spans="1:24" ht="15" thickBot="1" x14ac:dyDescent="0.25">
      <c r="C15" s="504"/>
      <c r="G15" s="681" t="s">
        <v>379</v>
      </c>
      <c r="H15" s="701"/>
      <c r="I15" s="651">
        <v>2786796.0509599992</v>
      </c>
      <c r="J15" s="652">
        <v>1</v>
      </c>
      <c r="K15" s="666"/>
      <c r="L15" s="702"/>
      <c r="M15" s="500"/>
      <c r="N15" s="500"/>
      <c r="O15" s="500"/>
      <c r="P15" s="500"/>
      <c r="Q15" s="500"/>
      <c r="R15" s="500"/>
      <c r="S15" s="500"/>
      <c r="T15" s="564"/>
      <c r="U15" s="566"/>
      <c r="V15" s="500"/>
    </row>
    <row r="16" spans="1:24" ht="5.25" customHeight="1" thickTop="1" x14ac:dyDescent="0.2">
      <c r="H16" s="567"/>
      <c r="I16" s="568"/>
      <c r="J16" s="500"/>
      <c r="K16" s="565"/>
      <c r="L16" s="500"/>
      <c r="M16" s="500"/>
      <c r="N16" s="500"/>
      <c r="O16" s="500"/>
      <c r="P16" s="500"/>
      <c r="Q16" s="500"/>
      <c r="R16" s="500"/>
      <c r="S16" s="500"/>
      <c r="T16" s="564"/>
      <c r="U16" s="500"/>
      <c r="V16" s="500"/>
    </row>
    <row r="17" spans="1:24" ht="6" customHeight="1" x14ac:dyDescent="0.2">
      <c r="A17" s="569"/>
      <c r="B17" s="569"/>
      <c r="C17" s="569"/>
      <c r="D17" s="569"/>
      <c r="E17" s="569"/>
      <c r="F17" s="569"/>
      <c r="G17" s="570"/>
      <c r="H17" s="571"/>
      <c r="I17" s="572"/>
      <c r="J17" s="573"/>
      <c r="K17" s="574"/>
      <c r="L17" s="575"/>
      <c r="M17" s="573"/>
      <c r="N17" s="573"/>
      <c r="O17" s="573"/>
      <c r="P17" s="573"/>
      <c r="Q17" s="573"/>
      <c r="R17" s="573"/>
      <c r="S17" s="573"/>
      <c r="T17" s="576"/>
      <c r="U17" s="573"/>
      <c r="V17" s="573"/>
      <c r="W17" s="569"/>
      <c r="X17" s="569"/>
    </row>
    <row r="18" spans="1:24" ht="12.95" customHeight="1" x14ac:dyDescent="0.2">
      <c r="H18" s="577"/>
      <c r="I18" s="578"/>
      <c r="J18" s="500"/>
      <c r="K18" s="565"/>
      <c r="L18" s="579"/>
      <c r="M18" s="500"/>
      <c r="N18" s="500"/>
      <c r="O18" s="500"/>
      <c r="P18" s="500"/>
      <c r="Q18" s="500"/>
      <c r="R18" s="500"/>
      <c r="S18" s="500"/>
      <c r="T18" s="564"/>
      <c r="U18" s="500"/>
      <c r="V18" s="500"/>
    </row>
    <row r="19" spans="1:24" ht="7.5" customHeight="1" x14ac:dyDescent="0.2">
      <c r="H19" s="577"/>
      <c r="I19" s="578"/>
      <c r="J19" s="500"/>
      <c r="K19" s="565"/>
      <c r="L19" s="579"/>
      <c r="M19" s="500"/>
      <c r="N19" s="500"/>
      <c r="O19" s="500"/>
      <c r="P19" s="500"/>
      <c r="Q19" s="500"/>
      <c r="R19" s="500"/>
      <c r="S19" s="500"/>
      <c r="T19" s="564"/>
      <c r="U19" s="500"/>
      <c r="V19" s="500"/>
    </row>
    <row r="20" spans="1:24" ht="30" customHeight="1" x14ac:dyDescent="0.25">
      <c r="H20" s="580"/>
      <c r="I20" s="581" t="s">
        <v>392</v>
      </c>
      <c r="J20" s="582" t="s">
        <v>362</v>
      </c>
      <c r="K20" s="565"/>
      <c r="L20" s="500"/>
      <c r="M20" s="500"/>
      <c r="N20" s="500"/>
      <c r="O20" s="500"/>
      <c r="P20" s="500"/>
      <c r="Q20" s="500"/>
      <c r="R20" s="500"/>
      <c r="S20" s="500"/>
      <c r="T20" s="564"/>
      <c r="U20" s="489" t="s">
        <v>392</v>
      </c>
      <c r="V20" s="582" t="s">
        <v>362</v>
      </c>
    </row>
    <row r="21" spans="1:24" ht="12.95" customHeight="1" x14ac:dyDescent="0.25">
      <c r="A21" s="497" t="s">
        <v>394</v>
      </c>
      <c r="H21" s="580"/>
      <c r="I21" s="511"/>
      <c r="J21" s="500"/>
      <c r="K21" s="565"/>
      <c r="L21" s="500"/>
      <c r="M21" s="583" t="s">
        <v>395</v>
      </c>
      <c r="N21" s="500"/>
      <c r="O21" s="500"/>
      <c r="P21" s="500"/>
      <c r="Q21" s="500"/>
      <c r="R21" s="500"/>
      <c r="S21" s="500"/>
      <c r="T21" s="584"/>
      <c r="U21" s="519"/>
      <c r="V21" s="500"/>
    </row>
    <row r="22" spans="1:24" ht="12.95" customHeight="1" x14ac:dyDescent="0.2">
      <c r="B22" s="563" t="s">
        <v>375</v>
      </c>
      <c r="H22" s="580"/>
      <c r="I22" s="511"/>
      <c r="J22" s="500"/>
      <c r="K22" s="565"/>
      <c r="L22" s="500"/>
      <c r="M22" s="500"/>
      <c r="N22" s="585" t="s">
        <v>375</v>
      </c>
      <c r="O22" s="500"/>
      <c r="P22" s="500"/>
      <c r="Q22" s="500"/>
      <c r="R22" s="500"/>
      <c r="S22" s="500"/>
      <c r="T22" s="584"/>
      <c r="U22" s="519"/>
      <c r="V22" s="500"/>
    </row>
    <row r="23" spans="1:24" ht="12.95" customHeight="1" x14ac:dyDescent="0.2">
      <c r="B23" s="479" t="s">
        <v>49</v>
      </c>
      <c r="H23" s="580"/>
      <c r="I23" s="517">
        <v>12505.87775</v>
      </c>
      <c r="J23" s="586">
        <v>8.9048514896717217E-3</v>
      </c>
      <c r="K23" s="565"/>
      <c r="L23" s="500"/>
      <c r="M23" s="500"/>
      <c r="N23" s="500" t="s">
        <v>49</v>
      </c>
      <c r="O23" s="500"/>
      <c r="P23" s="500"/>
      <c r="Q23" s="500"/>
      <c r="R23" s="500"/>
      <c r="S23" s="500"/>
      <c r="T23" s="584"/>
      <c r="U23" s="498">
        <v>0</v>
      </c>
      <c r="V23" s="586">
        <v>0</v>
      </c>
    </row>
    <row r="24" spans="1:24" ht="12.95" customHeight="1" x14ac:dyDescent="0.2">
      <c r="B24" s="479" t="s">
        <v>50</v>
      </c>
      <c r="H24" s="580"/>
      <c r="I24" s="511">
        <v>67318.83368000004</v>
      </c>
      <c r="J24" s="586">
        <v>4.7934597503826649E-2</v>
      </c>
      <c r="K24" s="565"/>
      <c r="L24" s="500"/>
      <c r="M24" s="500"/>
      <c r="N24" s="500" t="s">
        <v>50</v>
      </c>
      <c r="O24" s="500"/>
      <c r="P24" s="500"/>
      <c r="Q24" s="500"/>
      <c r="R24" s="500"/>
      <c r="S24" s="500"/>
      <c r="T24" s="584"/>
      <c r="U24" s="502">
        <v>5357.2834999999995</v>
      </c>
      <c r="V24" s="586">
        <v>2.1443580948770968E-2</v>
      </c>
    </row>
    <row r="25" spans="1:24" ht="12.95" customHeight="1" x14ac:dyDescent="0.2">
      <c r="B25" s="479" t="s">
        <v>51</v>
      </c>
      <c r="H25" s="580"/>
      <c r="I25" s="511">
        <v>377691.98853999987</v>
      </c>
      <c r="J25" s="586">
        <v>0.26893682586873946</v>
      </c>
      <c r="K25" s="565"/>
      <c r="L25" s="500"/>
      <c r="M25" s="500"/>
      <c r="N25" s="500" t="s">
        <v>51</v>
      </c>
      <c r="O25" s="500"/>
      <c r="P25" s="500"/>
      <c r="Q25" s="500"/>
      <c r="R25" s="500"/>
      <c r="S25" s="500"/>
      <c r="T25" s="584"/>
      <c r="U25" s="502">
        <v>42934.162250000001</v>
      </c>
      <c r="V25" s="586">
        <v>0.17185242925365843</v>
      </c>
    </row>
    <row r="26" spans="1:24" ht="12.95" customHeight="1" x14ac:dyDescent="0.2">
      <c r="B26" s="479" t="s">
        <v>52</v>
      </c>
      <c r="C26" s="504"/>
      <c r="H26" s="580"/>
      <c r="I26" s="511">
        <v>880908.60971000011</v>
      </c>
      <c r="J26" s="586">
        <v>0.62725388031565721</v>
      </c>
      <c r="K26" s="565"/>
      <c r="L26" s="500"/>
      <c r="M26" s="500"/>
      <c r="N26" s="500" t="s">
        <v>52</v>
      </c>
      <c r="O26" s="510"/>
      <c r="P26" s="500"/>
      <c r="Q26" s="500"/>
      <c r="R26" s="500"/>
      <c r="S26" s="500"/>
      <c r="T26" s="584"/>
      <c r="U26" s="502">
        <v>193581.70731</v>
      </c>
      <c r="V26" s="586">
        <v>0.77484885966988182</v>
      </c>
    </row>
    <row r="27" spans="1:24" ht="12.95" customHeight="1" x14ac:dyDescent="0.2">
      <c r="B27" s="479" t="s">
        <v>48</v>
      </c>
      <c r="C27" s="504"/>
      <c r="H27" s="580"/>
      <c r="I27" s="502">
        <v>65788.295070000007</v>
      </c>
      <c r="J27" s="665">
        <v>4.6844772439667608E-2</v>
      </c>
      <c r="K27" s="666"/>
      <c r="L27" s="629"/>
      <c r="M27" s="629"/>
      <c r="N27" s="629" t="s">
        <v>48</v>
      </c>
      <c r="O27" s="667"/>
      <c r="P27" s="629"/>
      <c r="Q27" s="629"/>
      <c r="R27" s="629"/>
      <c r="S27" s="629"/>
      <c r="T27" s="668"/>
      <c r="U27" s="631">
        <v>7958.4171799999995</v>
      </c>
      <c r="V27" s="665">
        <v>3.1855130127688702E-2</v>
      </c>
      <c r="W27" s="625"/>
    </row>
    <row r="28" spans="1:24" ht="12.95" customHeight="1" x14ac:dyDescent="0.2">
      <c r="B28" s="479" t="s">
        <v>84</v>
      </c>
      <c r="C28" s="504"/>
      <c r="H28" s="580"/>
      <c r="I28" s="502">
        <v>175.65030999999996</v>
      </c>
      <c r="J28" s="665">
        <v>1.2507238243751419E-4</v>
      </c>
      <c r="K28" s="648"/>
      <c r="L28" s="629"/>
      <c r="M28" s="629"/>
      <c r="N28" s="629" t="s">
        <v>84</v>
      </c>
      <c r="O28" s="667"/>
      <c r="P28" s="629"/>
      <c r="Q28" s="629"/>
      <c r="R28" s="629"/>
      <c r="S28" s="629"/>
      <c r="T28" s="668"/>
      <c r="U28" s="631">
        <v>0</v>
      </c>
      <c r="V28" s="665">
        <v>0</v>
      </c>
      <c r="W28" s="669"/>
      <c r="X28" s="546"/>
    </row>
    <row r="29" spans="1:24" ht="15" thickBot="1" x14ac:dyDescent="0.25">
      <c r="C29" s="504"/>
      <c r="G29" s="504" t="s">
        <v>396</v>
      </c>
      <c r="H29" s="580"/>
      <c r="I29" s="513">
        <v>1404389.2550599999</v>
      </c>
      <c r="J29" s="670">
        <v>1</v>
      </c>
      <c r="K29" s="666"/>
      <c r="L29" s="629"/>
      <c r="M29" s="629"/>
      <c r="N29" s="629"/>
      <c r="O29" s="667"/>
      <c r="P29" s="629"/>
      <c r="Q29" s="629"/>
      <c r="R29" s="629"/>
      <c r="S29" s="667" t="s">
        <v>397</v>
      </c>
      <c r="T29" s="668"/>
      <c r="U29" s="651">
        <v>249831.57023999997</v>
      </c>
      <c r="V29" s="670">
        <v>0.99999999999999989</v>
      </c>
      <c r="W29" s="625"/>
    </row>
    <row r="30" spans="1:24" ht="6" customHeight="1" thickTop="1" x14ac:dyDescent="0.2">
      <c r="H30" s="580"/>
      <c r="I30" s="508"/>
      <c r="J30" s="629"/>
      <c r="K30" s="666"/>
      <c r="L30" s="629"/>
      <c r="M30" s="629"/>
      <c r="N30" s="629"/>
      <c r="O30" s="629"/>
      <c r="P30" s="629"/>
      <c r="Q30" s="629"/>
      <c r="R30" s="629"/>
      <c r="S30" s="629"/>
      <c r="T30" s="668"/>
      <c r="U30" s="638"/>
      <c r="V30" s="629"/>
      <c r="W30" s="625"/>
    </row>
    <row r="31" spans="1:24" ht="12.75" customHeight="1" x14ac:dyDescent="0.2">
      <c r="G31" s="504"/>
      <c r="H31" s="577"/>
      <c r="I31" s="587"/>
      <c r="J31" s="629"/>
      <c r="K31" s="671"/>
      <c r="L31" s="672"/>
      <c r="M31" s="629"/>
      <c r="N31" s="629"/>
      <c r="O31" s="629"/>
      <c r="P31" s="629"/>
      <c r="Q31" s="629"/>
      <c r="R31" s="629"/>
      <c r="S31" s="667"/>
      <c r="T31" s="673"/>
      <c r="U31" s="674"/>
      <c r="V31" s="629"/>
      <c r="W31" s="675"/>
    </row>
    <row r="32" spans="1:24" ht="10.5" customHeight="1" x14ac:dyDescent="0.2">
      <c r="H32" s="580"/>
      <c r="I32" s="508"/>
      <c r="J32" s="629"/>
      <c r="K32" s="666"/>
      <c r="L32" s="629"/>
      <c r="M32" s="629"/>
      <c r="N32" s="629"/>
      <c r="O32" s="629"/>
      <c r="P32" s="629"/>
      <c r="Q32" s="629"/>
      <c r="R32" s="629"/>
      <c r="S32" s="629"/>
      <c r="T32" s="676"/>
      <c r="U32" s="631"/>
      <c r="V32" s="629"/>
      <c r="W32" s="625"/>
    </row>
    <row r="33" spans="1:24" ht="12.95" customHeight="1" x14ac:dyDescent="0.25">
      <c r="A33" s="497" t="s">
        <v>398</v>
      </c>
      <c r="H33" s="580"/>
      <c r="I33" s="502"/>
      <c r="J33" s="629"/>
      <c r="K33" s="666"/>
      <c r="L33" s="629"/>
      <c r="M33" s="677" t="s">
        <v>399</v>
      </c>
      <c r="N33" s="629"/>
      <c r="O33" s="629"/>
      <c r="P33" s="629"/>
      <c r="Q33" s="629"/>
      <c r="R33" s="629"/>
      <c r="S33" s="629"/>
      <c r="T33" s="668"/>
      <c r="U33" s="631"/>
      <c r="V33" s="629"/>
      <c r="W33" s="625"/>
    </row>
    <row r="34" spans="1:24" ht="12.95" customHeight="1" x14ac:dyDescent="0.2">
      <c r="B34" s="563" t="s">
        <v>375</v>
      </c>
      <c r="H34" s="580"/>
      <c r="I34" s="502"/>
      <c r="J34" s="629"/>
      <c r="K34" s="666"/>
      <c r="L34" s="629"/>
      <c r="M34" s="629"/>
      <c r="N34" s="678" t="s">
        <v>375</v>
      </c>
      <c r="O34" s="629"/>
      <c r="P34" s="629"/>
      <c r="Q34" s="629"/>
      <c r="R34" s="629"/>
      <c r="S34" s="629"/>
      <c r="T34" s="668"/>
      <c r="U34" s="631"/>
      <c r="V34" s="629"/>
      <c r="W34" s="625"/>
    </row>
    <row r="35" spans="1:24" ht="12.95" customHeight="1" x14ac:dyDescent="0.2">
      <c r="B35" s="479" t="s">
        <v>49</v>
      </c>
      <c r="H35" s="580"/>
      <c r="I35" s="498">
        <v>66149.238270000016</v>
      </c>
      <c r="J35" s="665">
        <v>0.45507196262116967</v>
      </c>
      <c r="K35" s="666"/>
      <c r="L35" s="629"/>
      <c r="M35" s="629"/>
      <c r="N35" s="629" t="s">
        <v>49</v>
      </c>
      <c r="O35" s="629"/>
      <c r="P35" s="629"/>
      <c r="Q35" s="629"/>
      <c r="R35" s="629"/>
      <c r="S35" s="629"/>
      <c r="T35" s="668"/>
      <c r="U35" s="626">
        <v>448853.56048999995</v>
      </c>
      <c r="V35" s="665">
        <v>0.90221701619915051</v>
      </c>
      <c r="W35" s="625"/>
    </row>
    <row r="36" spans="1:24" ht="12.95" customHeight="1" x14ac:dyDescent="0.2">
      <c r="B36" s="479" t="s">
        <v>50</v>
      </c>
      <c r="H36" s="580"/>
      <c r="I36" s="502">
        <v>8964.0451399999984</v>
      </c>
      <c r="J36" s="665">
        <v>6.1667915180432152E-2</v>
      </c>
      <c r="K36" s="666"/>
      <c r="L36" s="629"/>
      <c r="M36" s="629"/>
      <c r="N36" s="629" t="s">
        <v>50</v>
      </c>
      <c r="O36" s="629"/>
      <c r="P36" s="629"/>
      <c r="Q36" s="629"/>
      <c r="R36" s="629"/>
      <c r="S36" s="629"/>
      <c r="T36" s="668"/>
      <c r="U36" s="631">
        <v>48406.103139999999</v>
      </c>
      <c r="V36" s="665">
        <v>9.7298570814772722E-2</v>
      </c>
      <c r="W36" s="625"/>
    </row>
    <row r="37" spans="1:24" ht="12.95" customHeight="1" x14ac:dyDescent="0.2">
      <c r="B37" s="479" t="s">
        <v>51</v>
      </c>
      <c r="H37" s="580"/>
      <c r="I37" s="502">
        <v>70246.667770000015</v>
      </c>
      <c r="J37" s="665">
        <v>0.48326012219839826</v>
      </c>
      <c r="K37" s="666"/>
      <c r="L37" s="629"/>
      <c r="M37" s="629"/>
      <c r="N37" s="629" t="s">
        <v>51</v>
      </c>
      <c r="O37" s="629"/>
      <c r="P37" s="629"/>
      <c r="Q37" s="629"/>
      <c r="R37" s="629"/>
      <c r="S37" s="629"/>
      <c r="T37" s="668"/>
      <c r="U37" s="631">
        <v>140.55295999999998</v>
      </c>
      <c r="V37" s="665">
        <v>2.8251813809992879E-4</v>
      </c>
      <c r="W37" s="625"/>
    </row>
    <row r="38" spans="1:24" ht="12.95" customHeight="1" x14ac:dyDescent="0.2">
      <c r="B38" s="479" t="s">
        <v>52</v>
      </c>
      <c r="C38" s="504"/>
      <c r="H38" s="580"/>
      <c r="I38" s="502">
        <v>0</v>
      </c>
      <c r="J38" s="665">
        <v>0</v>
      </c>
      <c r="K38" s="666"/>
      <c r="L38" s="629"/>
      <c r="M38" s="629"/>
      <c r="N38" s="629" t="s">
        <v>52</v>
      </c>
      <c r="O38" s="667"/>
      <c r="P38" s="629"/>
      <c r="Q38" s="629"/>
      <c r="R38" s="629"/>
      <c r="S38" s="629"/>
      <c r="T38" s="668"/>
      <c r="U38" s="631">
        <v>0</v>
      </c>
      <c r="V38" s="665">
        <v>0</v>
      </c>
      <c r="W38" s="625"/>
    </row>
    <row r="39" spans="1:24" ht="12.95" customHeight="1" x14ac:dyDescent="0.2">
      <c r="B39" s="479" t="s">
        <v>48</v>
      </c>
      <c r="C39" s="504"/>
      <c r="H39" s="580"/>
      <c r="I39" s="502">
        <v>0</v>
      </c>
      <c r="J39" s="665">
        <v>0</v>
      </c>
      <c r="K39" s="666"/>
      <c r="L39" s="629"/>
      <c r="M39" s="629"/>
      <c r="N39" s="629" t="s">
        <v>48</v>
      </c>
      <c r="O39" s="667"/>
      <c r="P39" s="629"/>
      <c r="Q39" s="629"/>
      <c r="R39" s="629"/>
      <c r="S39" s="629"/>
      <c r="T39" s="668"/>
      <c r="U39" s="631">
        <v>77.174859999999995</v>
      </c>
      <c r="V39" s="665">
        <v>1.551251411234788E-4</v>
      </c>
      <c r="W39" s="625"/>
    </row>
    <row r="40" spans="1:24" ht="12.95" customHeight="1" x14ac:dyDescent="0.2">
      <c r="B40" s="479" t="s">
        <v>84</v>
      </c>
      <c r="C40" s="504"/>
      <c r="H40" s="580"/>
      <c r="I40" s="502">
        <v>0</v>
      </c>
      <c r="J40" s="665">
        <v>0</v>
      </c>
      <c r="K40" s="648"/>
      <c r="L40" s="629"/>
      <c r="M40" s="629"/>
      <c r="N40" s="629" t="s">
        <v>84</v>
      </c>
      <c r="O40" s="667"/>
      <c r="P40" s="629"/>
      <c r="Q40" s="629"/>
      <c r="R40" s="629"/>
      <c r="S40" s="629"/>
      <c r="T40" s="668"/>
      <c r="U40" s="631">
        <v>23.267959999999999</v>
      </c>
      <c r="V40" s="665">
        <v>4.6769706853442429E-5</v>
      </c>
      <c r="W40" s="669"/>
    </row>
    <row r="41" spans="1:24" ht="14.25" customHeight="1" thickBot="1" x14ac:dyDescent="0.25">
      <c r="C41" s="504"/>
      <c r="G41" s="479" t="s">
        <v>400</v>
      </c>
      <c r="H41" s="580"/>
      <c r="I41" s="513">
        <v>145359.95118000003</v>
      </c>
      <c r="J41" s="670">
        <v>1</v>
      </c>
      <c r="K41" s="666"/>
      <c r="L41" s="629"/>
      <c r="M41" s="629"/>
      <c r="N41" s="629"/>
      <c r="O41" s="667"/>
      <c r="P41" s="629"/>
      <c r="Q41" s="629"/>
      <c r="R41" s="629"/>
      <c r="S41" s="629" t="s">
        <v>401</v>
      </c>
      <c r="T41" s="668"/>
      <c r="U41" s="651">
        <v>497500.65941000002</v>
      </c>
      <c r="V41" s="670">
        <v>1</v>
      </c>
      <c r="W41" s="625"/>
    </row>
    <row r="42" spans="1:24" ht="10.5" customHeight="1" thickTop="1" x14ac:dyDescent="0.2">
      <c r="C42" s="504"/>
      <c r="H42" s="580"/>
      <c r="I42" s="508"/>
      <c r="J42" s="627"/>
      <c r="K42" s="666"/>
      <c r="L42" s="629"/>
      <c r="M42" s="629"/>
      <c r="N42" s="629"/>
      <c r="O42" s="667"/>
      <c r="P42" s="629"/>
      <c r="Q42" s="629"/>
      <c r="R42" s="629"/>
      <c r="S42" s="629"/>
      <c r="T42" s="668"/>
      <c r="U42" s="638"/>
      <c r="V42" s="627"/>
      <c r="W42" s="625"/>
    </row>
    <row r="43" spans="1:24" ht="12.95" customHeight="1" x14ac:dyDescent="0.2">
      <c r="C43" s="504"/>
      <c r="G43" s="504"/>
      <c r="H43" s="577"/>
      <c r="I43" s="587"/>
      <c r="J43" s="627"/>
      <c r="K43" s="648"/>
      <c r="L43" s="672"/>
      <c r="M43" s="629"/>
      <c r="N43" s="629"/>
      <c r="O43" s="667"/>
      <c r="P43" s="629"/>
      <c r="Q43" s="629"/>
      <c r="R43" s="629"/>
      <c r="S43" s="667"/>
      <c r="T43" s="673"/>
      <c r="U43" s="674"/>
      <c r="V43" s="627"/>
      <c r="W43" s="675"/>
    </row>
    <row r="44" spans="1:24" ht="9" customHeight="1" x14ac:dyDescent="0.2">
      <c r="H44" s="580"/>
      <c r="I44" s="502"/>
      <c r="J44" s="629"/>
      <c r="K44" s="666"/>
      <c r="L44" s="629"/>
      <c r="M44" s="629"/>
      <c r="N44" s="629"/>
      <c r="O44" s="629"/>
      <c r="P44" s="629"/>
      <c r="Q44" s="629"/>
      <c r="R44" s="629"/>
      <c r="S44" s="629"/>
      <c r="T44" s="676"/>
      <c r="U44" s="631"/>
      <c r="V44" s="629"/>
      <c r="W44" s="625"/>
    </row>
    <row r="45" spans="1:24" ht="12.95" customHeight="1" x14ac:dyDescent="0.25">
      <c r="A45" s="497" t="s">
        <v>402</v>
      </c>
      <c r="H45" s="580"/>
      <c r="I45" s="502"/>
      <c r="J45" s="629"/>
      <c r="K45" s="666"/>
      <c r="L45" s="629"/>
      <c r="M45" s="677" t="s">
        <v>403</v>
      </c>
      <c r="N45" s="629"/>
      <c r="O45" s="629"/>
      <c r="P45" s="629"/>
      <c r="Q45" s="629"/>
      <c r="R45" s="629"/>
      <c r="S45" s="629"/>
      <c r="T45" s="668"/>
      <c r="U45" s="631"/>
      <c r="V45" s="629"/>
      <c r="W45" s="625"/>
    </row>
    <row r="46" spans="1:24" ht="12.95" customHeight="1" x14ac:dyDescent="0.2">
      <c r="B46" s="563" t="s">
        <v>375</v>
      </c>
      <c r="H46" s="580"/>
      <c r="I46" s="502"/>
      <c r="J46" s="629"/>
      <c r="K46" s="666"/>
      <c r="L46" s="629"/>
      <c r="M46" s="629"/>
      <c r="N46" s="678" t="s">
        <v>375</v>
      </c>
      <c r="O46" s="629"/>
      <c r="P46" s="629"/>
      <c r="Q46" s="629"/>
      <c r="R46" s="629"/>
      <c r="S46" s="629"/>
      <c r="T46" s="668"/>
      <c r="U46" s="631"/>
      <c r="V46" s="629"/>
      <c r="W46" s="625"/>
    </row>
    <row r="47" spans="1:24" ht="12.95" customHeight="1" x14ac:dyDescent="0.2">
      <c r="B47" s="479" t="s">
        <v>49</v>
      </c>
      <c r="H47" s="580"/>
      <c r="I47" s="498">
        <v>23991.722639999996</v>
      </c>
      <c r="J47" s="665">
        <v>0.16196624955746389</v>
      </c>
      <c r="K47" s="666"/>
      <c r="L47" s="629"/>
      <c r="M47" s="629"/>
      <c r="N47" s="629" t="s">
        <v>49</v>
      </c>
      <c r="O47" s="629"/>
      <c r="P47" s="629"/>
      <c r="Q47" s="629"/>
      <c r="R47" s="629"/>
      <c r="S47" s="629"/>
      <c r="T47" s="668"/>
      <c r="U47" s="626">
        <v>61051.366580000016</v>
      </c>
      <c r="V47" s="665">
        <v>0.2048529077991223</v>
      </c>
      <c r="W47" s="625"/>
    </row>
    <row r="48" spans="1:24" ht="12.95" customHeight="1" x14ac:dyDescent="0.2">
      <c r="B48" s="479" t="s">
        <v>50</v>
      </c>
      <c r="H48" s="580"/>
      <c r="I48" s="502">
        <v>6652.6754600000004</v>
      </c>
      <c r="J48" s="665">
        <v>4.4911693501437373E-2</v>
      </c>
      <c r="K48" s="666"/>
      <c r="L48" s="629"/>
      <c r="M48" s="629"/>
      <c r="N48" s="629" t="s">
        <v>50</v>
      </c>
      <c r="O48" s="629"/>
      <c r="P48" s="629"/>
      <c r="Q48" s="629"/>
      <c r="R48" s="629"/>
      <c r="S48" s="629"/>
      <c r="T48" s="668"/>
      <c r="U48" s="631">
        <v>146730.74755999999</v>
      </c>
      <c r="V48" s="665">
        <v>0.49234311998270364</v>
      </c>
      <c r="W48" s="625"/>
      <c r="X48" s="501"/>
    </row>
    <row r="49" spans="1:24" ht="12.95" customHeight="1" x14ac:dyDescent="0.2">
      <c r="B49" s="479" t="s">
        <v>51</v>
      </c>
      <c r="H49" s="580"/>
      <c r="I49" s="502">
        <v>70858.768380000009</v>
      </c>
      <c r="J49" s="665">
        <v>0.47836202239330378</v>
      </c>
      <c r="K49" s="666"/>
      <c r="L49" s="629"/>
      <c r="M49" s="629"/>
      <c r="N49" s="629" t="s">
        <v>51</v>
      </c>
      <c r="O49" s="629"/>
      <c r="P49" s="629"/>
      <c r="Q49" s="629"/>
      <c r="R49" s="629"/>
      <c r="S49" s="629"/>
      <c r="T49" s="668"/>
      <c r="U49" s="631">
        <v>74728.198630000014</v>
      </c>
      <c r="V49" s="665">
        <v>0.25074440821707622</v>
      </c>
      <c r="W49" s="625"/>
      <c r="X49" s="501"/>
    </row>
    <row r="50" spans="1:24" ht="12.95" customHeight="1" x14ac:dyDescent="0.2">
      <c r="B50" s="479" t="s">
        <v>52</v>
      </c>
      <c r="C50" s="504"/>
      <c r="H50" s="580"/>
      <c r="I50" s="502">
        <v>8659.2906400000011</v>
      </c>
      <c r="J50" s="665">
        <v>5.8458196180149379E-2</v>
      </c>
      <c r="K50" s="666"/>
      <c r="L50" s="629"/>
      <c r="M50" s="629"/>
      <c r="N50" s="629" t="s">
        <v>52</v>
      </c>
      <c r="O50" s="667"/>
      <c r="P50" s="629"/>
      <c r="Q50" s="629"/>
      <c r="R50" s="629"/>
      <c r="S50" s="629"/>
      <c r="T50" s="668"/>
      <c r="U50" s="631">
        <v>12085.109250000001</v>
      </c>
      <c r="V50" s="665">
        <v>4.0550603690230613E-2</v>
      </c>
      <c r="W50" s="625"/>
      <c r="X50" s="501"/>
    </row>
    <row r="51" spans="1:24" ht="12.95" customHeight="1" x14ac:dyDescent="0.2">
      <c r="B51" s="479" t="s">
        <v>48</v>
      </c>
      <c r="C51" s="504"/>
      <c r="H51" s="580"/>
      <c r="I51" s="502">
        <v>2144.4448600000001</v>
      </c>
      <c r="J51" s="665">
        <v>1.4476980105542797E-2</v>
      </c>
      <c r="K51" s="666"/>
      <c r="L51" s="629"/>
      <c r="M51" s="629"/>
      <c r="N51" s="629" t="s">
        <v>48</v>
      </c>
      <c r="O51" s="667"/>
      <c r="P51" s="629"/>
      <c r="Q51" s="629"/>
      <c r="R51" s="629"/>
      <c r="S51" s="629"/>
      <c r="T51" s="668"/>
      <c r="U51" s="631">
        <v>3429.9620700000005</v>
      </c>
      <c r="V51" s="665">
        <v>1.150895947201247E-2</v>
      </c>
      <c r="W51" s="625"/>
    </row>
    <row r="52" spans="1:24" ht="12.95" customHeight="1" x14ac:dyDescent="0.2">
      <c r="B52" s="479" t="s">
        <v>84</v>
      </c>
      <c r="C52" s="504"/>
      <c r="H52" s="580"/>
      <c r="I52" s="502">
        <v>35821.011740000002</v>
      </c>
      <c r="J52" s="665">
        <v>0.24182485826210287</v>
      </c>
      <c r="K52" s="648"/>
      <c r="L52" s="629"/>
      <c r="M52" s="629"/>
      <c r="N52" s="629" t="s">
        <v>84</v>
      </c>
      <c r="O52" s="667"/>
      <c r="P52" s="629"/>
      <c r="Q52" s="629"/>
      <c r="R52" s="629"/>
      <c r="S52" s="629"/>
      <c r="T52" s="668"/>
      <c r="U52" s="631">
        <v>2.5000000000000001E-4</v>
      </c>
      <c r="V52" s="665">
        <v>8.596764799151898E-10</v>
      </c>
      <c r="W52" s="669"/>
    </row>
    <row r="53" spans="1:24" ht="15" thickBot="1" x14ac:dyDescent="0.25">
      <c r="C53" s="504"/>
      <c r="G53" s="504" t="s">
        <v>404</v>
      </c>
      <c r="H53" s="580"/>
      <c r="I53" s="513">
        <v>148127.91372000001</v>
      </c>
      <c r="J53" s="679">
        <v>1</v>
      </c>
      <c r="K53" s="666"/>
      <c r="L53" s="680"/>
      <c r="M53" s="625"/>
      <c r="N53" s="625"/>
      <c r="O53" s="681"/>
      <c r="P53" s="625"/>
      <c r="Q53" s="625"/>
      <c r="R53" s="625"/>
      <c r="S53" s="681" t="s">
        <v>405</v>
      </c>
      <c r="T53" s="682"/>
      <c r="U53" s="651">
        <v>298025.38433999999</v>
      </c>
      <c r="V53" s="679">
        <v>1.0000000000208216</v>
      </c>
      <c r="W53" s="625"/>
    </row>
    <row r="54" spans="1:24" ht="12.75" customHeight="1" thickTop="1" x14ac:dyDescent="0.2">
      <c r="C54" s="504"/>
      <c r="H54" s="580"/>
      <c r="I54" s="526"/>
      <c r="J54" s="128"/>
      <c r="K54" s="666"/>
      <c r="L54" s="680"/>
      <c r="M54" s="625"/>
      <c r="N54" s="625"/>
      <c r="O54" s="681"/>
      <c r="P54" s="625"/>
      <c r="Q54" s="625"/>
      <c r="R54" s="625"/>
      <c r="S54" s="625"/>
      <c r="T54" s="682"/>
      <c r="U54" s="669"/>
      <c r="V54" s="128"/>
      <c r="W54" s="625"/>
    </row>
    <row r="55" spans="1:24" ht="12.95" customHeight="1" x14ac:dyDescent="0.2">
      <c r="C55" s="504"/>
      <c r="G55" s="504"/>
      <c r="H55" s="577"/>
      <c r="I55" s="588"/>
      <c r="J55" s="128"/>
      <c r="K55" s="669"/>
      <c r="L55" s="683"/>
      <c r="M55" s="625"/>
      <c r="N55" s="625"/>
      <c r="O55" s="681"/>
      <c r="P55" s="625"/>
      <c r="Q55" s="625"/>
      <c r="R55" s="625"/>
      <c r="S55" s="681"/>
      <c r="T55" s="684"/>
      <c r="U55" s="685"/>
      <c r="V55" s="128"/>
      <c r="W55" s="669"/>
    </row>
    <row r="56" spans="1:24" ht="14.25" customHeight="1" x14ac:dyDescent="0.2">
      <c r="J56" s="625"/>
      <c r="K56" s="260"/>
      <c r="L56" s="680"/>
      <c r="M56" s="625"/>
      <c r="N56" s="625"/>
      <c r="O56" s="625"/>
      <c r="P56" s="625"/>
      <c r="Q56" s="625"/>
      <c r="R56" s="625"/>
      <c r="S56" s="625"/>
      <c r="T56" s="686"/>
      <c r="U56" s="625"/>
      <c r="V56" s="625"/>
      <c r="W56" s="625"/>
    </row>
    <row r="57" spans="1:24" s="493" customFormat="1" ht="20.100000000000001" customHeight="1" x14ac:dyDescent="0.25">
      <c r="A57" s="491" t="s">
        <v>406</v>
      </c>
      <c r="B57" s="492"/>
      <c r="C57" s="492"/>
      <c r="D57" s="492"/>
      <c r="E57" s="492"/>
      <c r="F57" s="492"/>
      <c r="G57" s="492"/>
      <c r="H57" s="559"/>
      <c r="K57" s="560"/>
      <c r="L57" s="561"/>
      <c r="T57" s="562"/>
    </row>
    <row r="58" spans="1:24" ht="6" customHeight="1" x14ac:dyDescent="0.2">
      <c r="A58" s="589"/>
      <c r="I58" s="500"/>
      <c r="J58" s="500"/>
    </row>
    <row r="59" spans="1:24" ht="12.95" customHeight="1" x14ac:dyDescent="0.2">
      <c r="A59" s="687"/>
      <c r="B59" s="663">
        <v>1</v>
      </c>
      <c r="C59" s="629"/>
      <c r="D59" s="629"/>
      <c r="E59" s="629"/>
      <c r="F59" s="629"/>
      <c r="G59" s="663"/>
      <c r="H59" s="688"/>
      <c r="I59" s="626">
        <v>1309708.5440399991</v>
      </c>
      <c r="J59" s="665">
        <v>0.53623268173256289</v>
      </c>
      <c r="K59" s="689"/>
      <c r="L59" s="680"/>
      <c r="M59" s="625"/>
    </row>
    <row r="60" spans="1:24" ht="12.95" customHeight="1" x14ac:dyDescent="0.2">
      <c r="A60" s="687"/>
      <c r="B60" s="663">
        <v>2</v>
      </c>
      <c r="C60" s="629"/>
      <c r="D60" s="629"/>
      <c r="E60" s="629"/>
      <c r="F60" s="629"/>
      <c r="G60" s="663"/>
      <c r="H60" s="688"/>
      <c r="I60" s="631">
        <v>1043258.5982599999</v>
      </c>
      <c r="J60" s="665">
        <v>0.42714034235423681</v>
      </c>
      <c r="K60" s="689"/>
      <c r="L60" s="680"/>
      <c r="M60" s="625"/>
    </row>
    <row r="61" spans="1:24" ht="12.95" customHeight="1" x14ac:dyDescent="0.2">
      <c r="A61" s="687"/>
      <c r="B61" s="663">
        <v>3</v>
      </c>
      <c r="C61" s="629"/>
      <c r="D61" s="629"/>
      <c r="E61" s="629"/>
      <c r="F61" s="629"/>
      <c r="G61" s="663"/>
      <c r="H61" s="688"/>
      <c r="I61" s="631">
        <v>80751.770140000022</v>
      </c>
      <c r="J61" s="665">
        <v>3.3062117868799104E-2</v>
      </c>
      <c r="K61" s="689"/>
      <c r="L61" s="680"/>
      <c r="M61" s="625"/>
    </row>
    <row r="62" spans="1:24" ht="12.95" customHeight="1" x14ac:dyDescent="0.2">
      <c r="A62" s="687"/>
      <c r="B62" s="663">
        <v>4</v>
      </c>
      <c r="C62" s="629"/>
      <c r="D62" s="629"/>
      <c r="E62" s="629"/>
      <c r="F62" s="629"/>
      <c r="G62" s="663"/>
      <c r="H62" s="688"/>
      <c r="I62" s="631">
        <v>8015.9239600000001</v>
      </c>
      <c r="J62" s="665">
        <v>3.2819518672269044E-3</v>
      </c>
      <c r="K62" s="689"/>
      <c r="L62" s="680"/>
      <c r="M62" s="625"/>
    </row>
    <row r="63" spans="1:24" ht="12.95" customHeight="1" x14ac:dyDescent="0.2">
      <c r="A63" s="687"/>
      <c r="B63" s="663">
        <v>5</v>
      </c>
      <c r="C63" s="629"/>
      <c r="D63" s="629"/>
      <c r="E63" s="629"/>
      <c r="F63" s="629"/>
      <c r="G63" s="663"/>
      <c r="H63" s="688"/>
      <c r="I63" s="631">
        <v>690.91247999999996</v>
      </c>
      <c r="J63" s="665">
        <v>2.8287961751403279E-4</v>
      </c>
      <c r="K63" s="689"/>
      <c r="L63" s="680"/>
      <c r="M63" s="625"/>
    </row>
    <row r="64" spans="1:24" ht="12.95" customHeight="1" x14ac:dyDescent="0.2">
      <c r="A64" s="687"/>
      <c r="B64" s="663">
        <v>6</v>
      </c>
      <c r="C64" s="629"/>
      <c r="D64" s="629"/>
      <c r="E64" s="629"/>
      <c r="F64" s="629"/>
      <c r="G64" s="663"/>
      <c r="H64" s="688"/>
      <c r="I64" s="690">
        <v>6.4870000000000011E-2</v>
      </c>
      <c r="J64" s="691">
        <v>2.6559660332283056E-8</v>
      </c>
      <c r="K64" s="689"/>
      <c r="L64" s="680"/>
      <c r="M64" s="625"/>
    </row>
    <row r="65" spans="1:24" ht="12.95" customHeight="1" x14ac:dyDescent="0.2">
      <c r="A65" s="687"/>
      <c r="B65" s="663"/>
      <c r="C65" s="667"/>
      <c r="D65" s="629"/>
      <c r="E65" s="629"/>
      <c r="F65" s="667"/>
      <c r="G65" s="667" t="s">
        <v>407</v>
      </c>
      <c r="H65" s="688"/>
      <c r="I65" s="631">
        <v>2442425.8137499988</v>
      </c>
      <c r="J65" s="665">
        <v>1</v>
      </c>
      <c r="K65" s="689"/>
      <c r="L65" s="680"/>
      <c r="M65" s="625"/>
    </row>
    <row r="66" spans="1:24" ht="12.95" customHeight="1" x14ac:dyDescent="0.2">
      <c r="A66" s="687"/>
      <c r="B66" s="667" t="s">
        <v>408</v>
      </c>
      <c r="C66" s="629"/>
      <c r="D66" s="629"/>
      <c r="E66" s="629"/>
      <c r="F66" s="629"/>
      <c r="G66" s="663"/>
      <c r="H66" s="688"/>
      <c r="I66" s="631">
        <v>380247.50483000046</v>
      </c>
      <c r="J66" s="665"/>
      <c r="K66" s="689"/>
      <c r="L66" s="680"/>
      <c r="M66" s="625"/>
    </row>
    <row r="67" spans="1:24" ht="12.95" customHeight="1" x14ac:dyDescent="0.2">
      <c r="A67" s="687"/>
      <c r="B67" s="667" t="s">
        <v>377</v>
      </c>
      <c r="C67" s="629"/>
      <c r="D67" s="629"/>
      <c r="E67" s="629"/>
      <c r="F67" s="629"/>
      <c r="G67" s="663"/>
      <c r="H67" s="688"/>
      <c r="I67" s="631">
        <v>403430.05128000025</v>
      </c>
      <c r="J67" s="665"/>
      <c r="K67" s="689"/>
      <c r="L67" s="692"/>
      <c r="M67" s="625"/>
      <c r="S67" s="506"/>
    </row>
    <row r="68" spans="1:24" ht="15" thickBot="1" x14ac:dyDescent="0.25">
      <c r="A68" s="687"/>
      <c r="B68" s="629"/>
      <c r="C68" s="629"/>
      <c r="D68" s="693"/>
      <c r="E68" s="629"/>
      <c r="F68" s="629"/>
      <c r="G68" s="667" t="s">
        <v>382</v>
      </c>
      <c r="H68" s="688"/>
      <c r="I68" s="651">
        <v>3226103.3698599995</v>
      </c>
      <c r="J68" s="694"/>
      <c r="K68" s="689"/>
      <c r="L68" s="695"/>
      <c r="M68" s="625"/>
      <c r="S68" s="590"/>
    </row>
    <row r="69" spans="1:24" ht="51" customHeight="1" thickTop="1" x14ac:dyDescent="0.2">
      <c r="A69" s="625"/>
      <c r="B69" s="625"/>
      <c r="C69" s="625"/>
      <c r="D69" s="625"/>
      <c r="E69" s="625"/>
      <c r="F69" s="625"/>
      <c r="G69" s="625"/>
      <c r="H69" s="625"/>
      <c r="I69" s="696"/>
      <c r="J69" s="625"/>
      <c r="K69" s="697"/>
      <c r="L69" s="625"/>
      <c r="M69" s="625"/>
      <c r="T69" s="479"/>
      <c r="X69" s="546"/>
    </row>
    <row r="70" spans="1:24" ht="4.5" customHeight="1" x14ac:dyDescent="0.2">
      <c r="A70" s="591"/>
      <c r="B70" s="592"/>
      <c r="C70" s="591"/>
      <c r="D70" s="591"/>
      <c r="E70" s="593"/>
      <c r="F70" s="592"/>
      <c r="G70" s="591"/>
      <c r="H70" s="591"/>
      <c r="I70" s="594"/>
      <c r="J70" s="594"/>
      <c r="K70" s="594"/>
      <c r="L70" s="594"/>
      <c r="M70" s="594"/>
      <c r="N70" s="594"/>
      <c r="O70" s="594"/>
      <c r="P70" s="594"/>
      <c r="Q70" s="595"/>
      <c r="R70" s="595"/>
      <c r="S70" s="595"/>
      <c r="T70" s="595"/>
      <c r="U70" s="595"/>
      <c r="V70" s="595"/>
      <c r="W70" s="595"/>
      <c r="X70" s="595"/>
    </row>
    <row r="71" spans="1:24" ht="14.25" customHeight="1" x14ac:dyDescent="0.2">
      <c r="A71" s="780" t="s">
        <v>77</v>
      </c>
      <c r="B71" s="780"/>
      <c r="C71" s="781" t="s">
        <v>409</v>
      </c>
      <c r="D71" s="782"/>
      <c r="E71" s="782"/>
      <c r="F71" s="782"/>
      <c r="G71" s="782"/>
      <c r="H71" s="782"/>
      <c r="I71" s="782"/>
      <c r="J71" s="782"/>
      <c r="K71" s="782"/>
      <c r="L71" s="782"/>
      <c r="M71" s="782"/>
      <c r="N71" s="782"/>
      <c r="O71" s="782"/>
      <c r="P71" s="782"/>
      <c r="Q71" s="782"/>
      <c r="R71" s="782"/>
      <c r="S71" s="782"/>
      <c r="T71" s="782"/>
      <c r="U71" s="782"/>
      <c r="V71" s="782"/>
      <c r="W71" s="782"/>
      <c r="X71" s="782"/>
    </row>
    <row r="72" spans="1:24" ht="14.25" customHeight="1" x14ac:dyDescent="0.2">
      <c r="A72" s="780" t="s">
        <v>78</v>
      </c>
      <c r="B72" s="780"/>
      <c r="C72" s="783" t="s">
        <v>410</v>
      </c>
      <c r="D72" s="784"/>
      <c r="E72" s="784"/>
      <c r="F72" s="784"/>
      <c r="G72" s="784"/>
      <c r="H72" s="784"/>
      <c r="I72" s="784"/>
      <c r="J72" s="784"/>
      <c r="K72" s="784"/>
      <c r="L72" s="784"/>
      <c r="M72" s="784"/>
      <c r="N72" s="784"/>
      <c r="O72" s="784"/>
      <c r="P72" s="784"/>
      <c r="Q72" s="784"/>
      <c r="R72" s="784"/>
      <c r="S72" s="784"/>
      <c r="T72" s="784"/>
      <c r="U72" s="784"/>
      <c r="V72" s="784"/>
      <c r="W72" s="784"/>
      <c r="X72" s="784"/>
    </row>
    <row r="73" spans="1:24" ht="14.25" customHeight="1" x14ac:dyDescent="0.2">
      <c r="A73" s="780" t="s">
        <v>79</v>
      </c>
      <c r="B73" s="780"/>
      <c r="C73" s="783" t="s">
        <v>411</v>
      </c>
      <c r="D73" s="785"/>
      <c r="E73" s="785"/>
      <c r="F73" s="785"/>
      <c r="G73" s="785"/>
      <c r="H73" s="785"/>
      <c r="I73" s="785"/>
      <c r="J73" s="785"/>
      <c r="K73" s="785"/>
      <c r="L73" s="785"/>
      <c r="M73" s="785"/>
      <c r="N73" s="785"/>
      <c r="O73" s="785"/>
      <c r="P73" s="785"/>
      <c r="Q73" s="785"/>
      <c r="R73" s="785"/>
      <c r="S73" s="785"/>
      <c r="T73" s="785"/>
      <c r="U73" s="785"/>
      <c r="V73" s="785"/>
      <c r="W73" s="785"/>
      <c r="X73" s="785"/>
    </row>
    <row r="74" spans="1:24" ht="15.75" customHeight="1" x14ac:dyDescent="0.2">
      <c r="G74" s="779" t="s">
        <v>390</v>
      </c>
      <c r="H74" s="779"/>
      <c r="I74" s="779"/>
      <c r="J74" s="779"/>
      <c r="K74" s="779"/>
      <c r="L74" s="779"/>
      <c r="M74" s="779"/>
      <c r="N74" s="779"/>
      <c r="O74" s="779"/>
      <c r="P74" s="779"/>
      <c r="Q74" s="779"/>
      <c r="R74" s="779"/>
      <c r="S74" s="779"/>
    </row>
    <row r="75" spans="1:24" ht="3.75" hidden="1" customHeight="1" x14ac:dyDescent="0.2">
      <c r="I75" s="596"/>
    </row>
  </sheetData>
  <mergeCells count="7">
    <mergeCell ref="G74:S74"/>
    <mergeCell ref="A71:B71"/>
    <mergeCell ref="C71:X71"/>
    <mergeCell ref="A72:B72"/>
    <mergeCell ref="C72:X72"/>
    <mergeCell ref="A73:B73"/>
    <mergeCell ref="C73:X73"/>
  </mergeCells>
  <pageMargins left="0.25" right="0.25" top="0.5" bottom="0.5" header="0.25" footer="0.25"/>
  <pageSetup scale="55" orientation="landscape" cellComments="asDisplayed" r:id="rId1"/>
  <headerFooter alignWithMargins="0">
    <oddHeader>&amp;L&amp;"Arial,Bold"&amp;20Investment Portfolio - Quality Ratings as of June 30, 2022&amp;R&amp;"Arial,Bold"&amp;14PRIMERICA, INC.
&amp;"Arial,Regular"Financial Supplement</oddHeader>
    <oddFooter>&amp;C&amp;P of &amp;N</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0F238-7ED3-458F-8143-5601E1DE92BC}">
  <dimension ref="A1:W69"/>
  <sheetViews>
    <sheetView zoomScaleNormal="100" workbookViewId="0">
      <selection activeCell="D19" sqref="D19"/>
    </sheetView>
  </sheetViews>
  <sheetFormatPr defaultColWidth="9.140625" defaultRowHeight="12.95" customHeight="1" x14ac:dyDescent="0.25"/>
  <cols>
    <col min="1" max="1" width="2.28515625" customWidth="1"/>
    <col min="2" max="2" width="3.5703125" customWidth="1"/>
    <col min="3" max="6" width="2.28515625" customWidth="1"/>
    <col min="7" max="7" width="35.85546875" customWidth="1"/>
    <col min="8" max="13" width="10.5703125" customWidth="1"/>
    <col min="14" max="14" width="11" bestFit="1" customWidth="1"/>
    <col min="15" max="15" width="10.7109375" customWidth="1"/>
    <col min="16" max="16" width="9.7109375" customWidth="1"/>
    <col min="17" max="17" width="12.7109375" customWidth="1"/>
    <col min="18" max="18" width="11.28515625" customWidth="1"/>
    <col min="19" max="19" width="12.7109375" customWidth="1"/>
    <col min="23" max="23" width="33.42578125" customWidth="1"/>
  </cols>
  <sheetData>
    <row r="1" spans="1:23" s="469" customFormat="1" ht="12.95" customHeight="1" thickBot="1" x14ac:dyDescent="0.3">
      <c r="A1" s="597"/>
      <c r="B1" s="598"/>
      <c r="C1" s="598"/>
      <c r="D1" s="598"/>
      <c r="E1" s="598"/>
      <c r="F1" s="598"/>
      <c r="G1" s="598"/>
      <c r="H1" s="599"/>
      <c r="I1" s="599"/>
      <c r="J1" s="599"/>
      <c r="K1" s="599"/>
      <c r="L1" s="599"/>
      <c r="M1" s="599"/>
      <c r="N1" s="599"/>
      <c r="O1" s="599"/>
      <c r="P1" s="599"/>
      <c r="Q1" s="599"/>
      <c r="R1" s="599"/>
      <c r="S1" s="599"/>
      <c r="T1" s="599"/>
      <c r="U1" s="599"/>
      <c r="V1" s="599"/>
      <c r="W1" s="599"/>
    </row>
    <row r="2" spans="1:23" s="469" customFormat="1" ht="9.75" customHeight="1" thickTop="1" x14ac:dyDescent="0.25">
      <c r="A2" s="703"/>
      <c r="B2" s="704"/>
      <c r="C2" s="704"/>
      <c r="D2" s="704"/>
      <c r="E2" s="704"/>
      <c r="F2" s="704"/>
      <c r="G2" s="704"/>
      <c r="H2" s="705"/>
      <c r="I2" s="705"/>
      <c r="J2" s="705"/>
      <c r="K2" s="705"/>
      <c r="L2" s="705"/>
      <c r="M2" s="705"/>
      <c r="N2" s="706"/>
      <c r="O2" s="706"/>
      <c r="P2" s="705"/>
    </row>
    <row r="3" spans="1:23" s="479" customFormat="1" ht="15" x14ac:dyDescent="0.25">
      <c r="A3" s="707"/>
      <c r="B3" s="708"/>
      <c r="C3" s="708"/>
      <c r="D3" s="708"/>
      <c r="E3" s="708"/>
      <c r="F3" s="708"/>
      <c r="G3" s="708"/>
      <c r="H3" s="709"/>
      <c r="I3" s="710"/>
      <c r="J3" s="625"/>
      <c r="K3" s="625"/>
      <c r="L3" s="625"/>
      <c r="M3" s="625"/>
      <c r="N3" s="786" t="s">
        <v>360</v>
      </c>
      <c r="O3" s="787"/>
      <c r="P3" s="625"/>
      <c r="U3" s="501"/>
      <c r="V3" s="501"/>
      <c r="W3" s="501"/>
    </row>
    <row r="4" spans="1:23" s="479" customFormat="1" ht="30" customHeight="1" x14ac:dyDescent="0.25">
      <c r="A4" s="707" t="s">
        <v>47</v>
      </c>
      <c r="B4" s="711"/>
      <c r="C4" s="712"/>
      <c r="D4" s="712"/>
      <c r="E4" s="712"/>
      <c r="F4" s="712"/>
      <c r="G4" s="712"/>
      <c r="H4" s="713" t="s">
        <v>412</v>
      </c>
      <c r="I4" s="713" t="s">
        <v>413</v>
      </c>
      <c r="J4" s="713" t="s">
        <v>414</v>
      </c>
      <c r="K4" s="713" t="s">
        <v>415</v>
      </c>
      <c r="L4" s="714" t="s">
        <v>416</v>
      </c>
      <c r="M4" s="713" t="s">
        <v>417</v>
      </c>
      <c r="N4" s="713" t="s">
        <v>112</v>
      </c>
      <c r="O4" s="713" t="s">
        <v>113</v>
      </c>
      <c r="P4" s="629"/>
    </row>
    <row r="5" spans="1:23" ht="15.75" x14ac:dyDescent="0.25">
      <c r="A5" s="715" t="s">
        <v>418</v>
      </c>
      <c r="B5" s="658"/>
      <c r="C5" s="658"/>
      <c r="D5" s="658"/>
      <c r="E5" s="658"/>
      <c r="F5" s="658"/>
      <c r="G5" s="658"/>
      <c r="H5" s="625"/>
      <c r="I5" s="625"/>
      <c r="J5" s="625"/>
      <c r="K5" s="625"/>
      <c r="L5" s="716"/>
      <c r="M5" s="625"/>
      <c r="N5" s="625"/>
      <c r="O5" s="625"/>
      <c r="P5" s="629"/>
      <c r="Q5" s="479"/>
      <c r="R5" s="479"/>
      <c r="S5" s="479"/>
      <c r="T5" s="479"/>
      <c r="U5" s="479"/>
      <c r="V5" s="479"/>
      <c r="W5" s="501"/>
    </row>
    <row r="6" spans="1:23" ht="12.95" customHeight="1" x14ac:dyDescent="0.25">
      <c r="A6" s="625"/>
      <c r="B6" s="681" t="s">
        <v>419</v>
      </c>
      <c r="C6" s="681"/>
      <c r="D6" s="625"/>
      <c r="E6" s="625"/>
      <c r="F6" s="625"/>
      <c r="G6" s="625"/>
      <c r="H6" s="717">
        <v>20020.201719999997</v>
      </c>
      <c r="I6" s="717">
        <v>20155</v>
      </c>
      <c r="J6" s="717">
        <v>19860</v>
      </c>
      <c r="K6" s="717">
        <v>20327.5</v>
      </c>
      <c r="L6" s="377">
        <v>20889</v>
      </c>
      <c r="M6" s="717">
        <v>22414</v>
      </c>
      <c r="N6" s="717">
        <v>2259</v>
      </c>
      <c r="O6" s="718">
        <v>0.11208136938724882</v>
      </c>
      <c r="P6" s="629"/>
      <c r="Q6" s="479"/>
      <c r="R6" s="479"/>
      <c r="S6" s="600"/>
      <c r="T6" s="479"/>
      <c r="U6" s="479"/>
      <c r="V6" s="479"/>
      <c r="W6" s="501"/>
    </row>
    <row r="7" spans="1:23" ht="12.95" customHeight="1" x14ac:dyDescent="0.25">
      <c r="A7" s="625"/>
      <c r="B7" s="681" t="s">
        <v>420</v>
      </c>
      <c r="C7" s="681"/>
      <c r="D7" s="625"/>
      <c r="E7" s="625"/>
      <c r="F7" s="625"/>
      <c r="G7" s="625"/>
      <c r="H7" s="719">
        <v>15146.4375</v>
      </c>
      <c r="I7" s="719">
        <v>15495</v>
      </c>
      <c r="J7" s="719">
        <v>15741</v>
      </c>
      <c r="K7" s="719">
        <v>15825</v>
      </c>
      <c r="L7" s="369">
        <v>15515</v>
      </c>
      <c r="M7" s="719">
        <v>15815</v>
      </c>
      <c r="N7" s="719">
        <v>320</v>
      </c>
      <c r="O7" s="718">
        <v>2.0651823168764117E-2</v>
      </c>
      <c r="P7" s="629"/>
      <c r="Q7" s="479"/>
      <c r="R7" s="479"/>
      <c r="S7" s="600"/>
      <c r="T7" s="479"/>
      <c r="U7" s="479"/>
      <c r="V7" s="479"/>
      <c r="W7" s="501"/>
    </row>
    <row r="8" spans="1:23" ht="15" x14ac:dyDescent="0.25">
      <c r="A8" s="625"/>
      <c r="B8" s="681" t="s">
        <v>421</v>
      </c>
      <c r="C8" s="625"/>
      <c r="D8" s="681"/>
      <c r="E8" s="625"/>
      <c r="F8" s="625"/>
      <c r="G8" s="625"/>
      <c r="H8" s="719">
        <v>391.43142999999998</v>
      </c>
      <c r="I8" s="719">
        <v>411</v>
      </c>
      <c r="J8" s="719">
        <v>413</v>
      </c>
      <c r="K8" s="719">
        <v>416</v>
      </c>
      <c r="L8" s="369">
        <v>387</v>
      </c>
      <c r="M8" s="719">
        <v>371</v>
      </c>
      <c r="N8" s="719">
        <v>-40</v>
      </c>
      <c r="O8" s="718">
        <v>-9.7323600973236016E-2</v>
      </c>
      <c r="P8" s="629"/>
      <c r="Q8" s="479"/>
      <c r="R8" s="479"/>
      <c r="S8" s="600"/>
      <c r="T8" s="479"/>
      <c r="U8" s="479"/>
      <c r="V8" s="479"/>
      <c r="W8" s="501"/>
    </row>
    <row r="9" spans="1:23" ht="15" x14ac:dyDescent="0.25">
      <c r="A9" s="625"/>
      <c r="B9" s="720" t="s">
        <v>422</v>
      </c>
      <c r="C9" s="625"/>
      <c r="D9" s="681"/>
      <c r="E9" s="625"/>
      <c r="F9" s="625"/>
      <c r="G9" s="625"/>
      <c r="H9" s="719">
        <v>1367.52503</v>
      </c>
      <c r="I9" s="719">
        <v>1238</v>
      </c>
      <c r="J9" s="719">
        <v>987</v>
      </c>
      <c r="K9" s="719">
        <v>784.6</v>
      </c>
      <c r="L9" s="369">
        <v>589</v>
      </c>
      <c r="M9" s="719">
        <v>485</v>
      </c>
      <c r="N9" s="719">
        <v>-753</v>
      </c>
      <c r="O9" s="718">
        <v>-0.60823909531502418</v>
      </c>
      <c r="P9" s="629"/>
      <c r="Q9" s="479"/>
      <c r="R9" s="479"/>
      <c r="S9" s="600"/>
      <c r="T9" s="479"/>
      <c r="U9" s="479"/>
      <c r="V9" s="479"/>
      <c r="W9" s="501"/>
    </row>
    <row r="10" spans="1:23" ht="15" x14ac:dyDescent="0.25">
      <c r="A10" s="625"/>
      <c r="B10" s="720" t="s">
        <v>423</v>
      </c>
      <c r="C10" s="625"/>
      <c r="D10" s="681"/>
      <c r="E10" s="625"/>
      <c r="F10" s="625"/>
      <c r="G10" s="625"/>
      <c r="H10" s="719">
        <v>-792.6871900000001</v>
      </c>
      <c r="I10" s="719">
        <v>-170</v>
      </c>
      <c r="J10" s="719">
        <v>-640</v>
      </c>
      <c r="K10" s="719">
        <v>-899</v>
      </c>
      <c r="L10" s="369">
        <v>-2099</v>
      </c>
      <c r="M10" s="719">
        <v>-1254</v>
      </c>
      <c r="N10" s="719">
        <v>-1084</v>
      </c>
      <c r="O10" s="718" t="s">
        <v>424</v>
      </c>
      <c r="P10" s="629"/>
      <c r="Q10" s="479"/>
      <c r="R10" s="479"/>
      <c r="S10" s="600"/>
      <c r="T10" s="479"/>
      <c r="U10" s="479"/>
      <c r="V10" s="479"/>
      <c r="W10" s="501"/>
    </row>
    <row r="11" spans="1:23" ht="15" x14ac:dyDescent="0.25">
      <c r="A11" s="625"/>
      <c r="B11" s="681" t="s">
        <v>425</v>
      </c>
      <c r="C11" s="625"/>
      <c r="D11" s="681"/>
      <c r="E11" s="625"/>
      <c r="F11" s="625"/>
      <c r="G11" s="625"/>
      <c r="H11" s="719">
        <v>231.45650000000023</v>
      </c>
      <c r="I11" s="719">
        <v>98</v>
      </c>
      <c r="J11" s="719">
        <v>289</v>
      </c>
      <c r="K11" s="719">
        <v>401</v>
      </c>
      <c r="L11" s="369">
        <v>102</v>
      </c>
      <c r="M11" s="719">
        <v>58</v>
      </c>
      <c r="N11" s="719">
        <v>-40</v>
      </c>
      <c r="O11" s="718">
        <v>-0.40816326530612246</v>
      </c>
      <c r="P11" s="629"/>
      <c r="Q11" s="479"/>
      <c r="R11" s="479"/>
      <c r="S11" s="600"/>
      <c r="T11" s="479"/>
      <c r="U11" s="479"/>
      <c r="V11" s="479"/>
      <c r="W11" s="501"/>
    </row>
    <row r="12" spans="1:23" ht="15" x14ac:dyDescent="0.25">
      <c r="A12" s="625"/>
      <c r="B12" s="625" t="s">
        <v>426</v>
      </c>
      <c r="C12" s="625"/>
      <c r="D12" s="681"/>
      <c r="E12" s="625"/>
      <c r="F12" s="625"/>
      <c r="G12" s="625"/>
      <c r="H12" s="372">
        <v>118.73288000000001</v>
      </c>
      <c r="I12" s="372">
        <v>156</v>
      </c>
      <c r="J12" s="372">
        <v>96</v>
      </c>
      <c r="K12" s="372">
        <v>85</v>
      </c>
      <c r="L12" s="373">
        <v>125</v>
      </c>
      <c r="M12" s="372">
        <v>498</v>
      </c>
      <c r="N12" s="372">
        <v>342</v>
      </c>
      <c r="O12" s="718">
        <v>2.1923076923076925</v>
      </c>
      <c r="P12" s="629"/>
      <c r="Q12" s="479"/>
      <c r="R12" s="479"/>
      <c r="S12" s="600"/>
      <c r="T12" s="479"/>
      <c r="U12" s="479"/>
      <c r="V12" s="479"/>
      <c r="W12" s="501"/>
    </row>
    <row r="13" spans="1:23" s="469" customFormat="1" ht="16.5" customHeight="1" x14ac:dyDescent="0.25">
      <c r="A13" s="703"/>
      <c r="B13" s="625"/>
      <c r="C13" s="625"/>
      <c r="D13" s="681"/>
      <c r="E13" s="625"/>
      <c r="F13" s="681" t="s">
        <v>427</v>
      </c>
      <c r="G13" s="625"/>
      <c r="H13" s="719">
        <v>36483.097869999998</v>
      </c>
      <c r="I13" s="719">
        <v>37383</v>
      </c>
      <c r="J13" s="719">
        <v>36746</v>
      </c>
      <c r="K13" s="719">
        <v>36940.1</v>
      </c>
      <c r="L13" s="371">
        <v>35508</v>
      </c>
      <c r="M13" s="719">
        <v>38387</v>
      </c>
      <c r="N13" s="719">
        <v>1004</v>
      </c>
      <c r="O13" s="721">
        <v>2.6857127571355964E-2</v>
      </c>
      <c r="P13" s="705"/>
      <c r="S13" s="600"/>
    </row>
    <row r="14" spans="1:23" s="469" customFormat="1" ht="15" x14ac:dyDescent="0.25">
      <c r="A14" s="703"/>
      <c r="B14" s="681" t="s">
        <v>428</v>
      </c>
      <c r="C14" s="625"/>
      <c r="D14" s="681"/>
      <c r="E14" s="625"/>
      <c r="F14" s="625"/>
      <c r="G14" s="625"/>
      <c r="H14" s="719">
        <v>1284.1701199999989</v>
      </c>
      <c r="I14" s="719">
        <v>1353</v>
      </c>
      <c r="J14" s="719">
        <v>1004</v>
      </c>
      <c r="K14" s="719">
        <v>1114</v>
      </c>
      <c r="L14" s="369">
        <v>1088</v>
      </c>
      <c r="M14" s="719">
        <v>1288</v>
      </c>
      <c r="N14" s="719">
        <v>-65</v>
      </c>
      <c r="O14" s="718">
        <v>-4.804138950480414E-2</v>
      </c>
      <c r="P14" s="705"/>
      <c r="S14" s="600"/>
    </row>
    <row r="15" spans="1:23" s="469" customFormat="1" ht="15" x14ac:dyDescent="0.25">
      <c r="A15" s="703"/>
      <c r="B15" s="681" t="s">
        <v>429</v>
      </c>
      <c r="C15" s="625"/>
      <c r="D15" s="681"/>
      <c r="E15" s="625"/>
      <c r="F15" s="625"/>
      <c r="G15" s="625"/>
      <c r="H15" s="719">
        <v>15146.4375</v>
      </c>
      <c r="I15" s="719">
        <v>15495</v>
      </c>
      <c r="J15" s="719">
        <v>15741</v>
      </c>
      <c r="K15" s="719">
        <v>15825</v>
      </c>
      <c r="L15" s="369">
        <v>15515</v>
      </c>
      <c r="M15" s="719">
        <v>15815</v>
      </c>
      <c r="N15" s="719">
        <v>320</v>
      </c>
      <c r="O15" s="718">
        <v>2.0651823168764117E-2</v>
      </c>
      <c r="P15" s="722"/>
      <c r="S15" s="600"/>
    </row>
    <row r="16" spans="1:23" s="469" customFormat="1" ht="15.75" thickBot="1" x14ac:dyDescent="0.3">
      <c r="A16" s="703"/>
      <c r="B16" s="625"/>
      <c r="C16" s="625"/>
      <c r="D16" s="681"/>
      <c r="E16" s="625"/>
      <c r="F16" s="681" t="s">
        <v>27</v>
      </c>
      <c r="G16" s="625"/>
      <c r="H16" s="723">
        <v>20052.490250000003</v>
      </c>
      <c r="I16" s="723">
        <v>20535</v>
      </c>
      <c r="J16" s="723">
        <v>20001</v>
      </c>
      <c r="K16" s="723">
        <v>20001.099999999999</v>
      </c>
      <c r="L16" s="724">
        <v>18905</v>
      </c>
      <c r="M16" s="723">
        <v>21284</v>
      </c>
      <c r="N16" s="725">
        <v>749</v>
      </c>
      <c r="O16" s="726">
        <v>3.6474312149987823E-2</v>
      </c>
      <c r="P16" s="705"/>
      <c r="S16" s="600"/>
    </row>
    <row r="17" spans="1:23" s="469" customFormat="1" ht="15.75" thickTop="1" x14ac:dyDescent="0.25">
      <c r="A17" s="703"/>
      <c r="B17" s="625"/>
      <c r="C17" s="625" t="s">
        <v>430</v>
      </c>
      <c r="D17" s="681"/>
      <c r="E17" s="625"/>
      <c r="F17" s="625"/>
      <c r="G17" s="625"/>
      <c r="H17" s="632">
        <v>3.3000000000000002E-2</v>
      </c>
      <c r="I17" s="632">
        <v>3.3099999999999997E-2</v>
      </c>
      <c r="J17" s="632">
        <v>3.2300000000000002E-2</v>
      </c>
      <c r="K17" s="632">
        <v>3.1199999999999999E-2</v>
      </c>
      <c r="L17" s="727">
        <v>3.1800000000000002E-2</v>
      </c>
      <c r="M17" s="632">
        <v>3.2534532700426999E-2</v>
      </c>
      <c r="N17" s="728"/>
      <c r="O17" s="728"/>
      <c r="P17" s="705"/>
      <c r="Q17" s="601"/>
      <c r="R17" s="602"/>
    </row>
    <row r="18" spans="1:23" s="469" customFormat="1" ht="15" x14ac:dyDescent="0.25">
      <c r="A18" s="703"/>
      <c r="B18" s="625"/>
      <c r="C18" s="625" t="s">
        <v>431</v>
      </c>
      <c r="D18" s="681"/>
      <c r="E18" s="625"/>
      <c r="F18" s="625"/>
      <c r="G18" s="625"/>
      <c r="H18" s="632">
        <v>1.72E-2</v>
      </c>
      <c r="I18" s="632">
        <v>2.6800000000000001E-2</v>
      </c>
      <c r="J18" s="632">
        <v>2.2100000000000002E-2</v>
      </c>
      <c r="K18" s="632">
        <v>1.6E-2</v>
      </c>
      <c r="L18" s="727">
        <v>3.3700000000000001E-2</v>
      </c>
      <c r="M18" s="632">
        <v>4.2099999999999999E-2</v>
      </c>
      <c r="N18" s="729"/>
      <c r="O18" s="728"/>
      <c r="P18" s="705"/>
      <c r="Q18" s="354"/>
      <c r="R18" s="602"/>
    </row>
    <row r="19" spans="1:23" s="469" customFormat="1" ht="8.25" customHeight="1" x14ac:dyDescent="0.25">
      <c r="A19" s="703"/>
      <c r="B19" s="625"/>
      <c r="C19" s="625"/>
      <c r="D19" s="681"/>
      <c r="E19" s="625"/>
      <c r="F19" s="625"/>
      <c r="G19" s="625"/>
      <c r="H19" s="632"/>
      <c r="I19" s="632"/>
      <c r="J19" s="632"/>
      <c r="K19" s="632"/>
      <c r="L19" s="632"/>
      <c r="M19" s="632"/>
      <c r="N19" s="730"/>
      <c r="O19" s="731"/>
      <c r="P19" s="705"/>
    </row>
    <row r="20" spans="1:23" s="469" customFormat="1" ht="15" x14ac:dyDescent="0.25">
      <c r="A20" s="703"/>
      <c r="B20" s="625"/>
      <c r="C20" s="625"/>
      <c r="D20" s="681"/>
      <c r="E20" s="625"/>
      <c r="F20" s="625"/>
      <c r="G20" s="625"/>
      <c r="H20" s="709"/>
      <c r="I20" s="709"/>
      <c r="J20" s="709"/>
      <c r="K20" s="709"/>
      <c r="L20" s="709"/>
      <c r="M20" s="732"/>
      <c r="N20" s="733" t="str">
        <f>N3</f>
        <v>YOY Q2</v>
      </c>
      <c r="O20" s="705"/>
      <c r="P20" s="705"/>
    </row>
    <row r="21" spans="1:23" s="469" customFormat="1" ht="30" customHeight="1" x14ac:dyDescent="0.25">
      <c r="A21" s="703"/>
      <c r="B21" s="625"/>
      <c r="C21" s="625"/>
      <c r="D21" s="681"/>
      <c r="E21" s="625"/>
      <c r="F21" s="625"/>
      <c r="G21" s="625"/>
      <c r="H21" s="713" t="str">
        <f>H4</f>
        <v>Q1 
2021</v>
      </c>
      <c r="I21" s="713" t="str">
        <f t="shared" ref="I21:M21" si="0">I4</f>
        <v>Q2 
2021</v>
      </c>
      <c r="J21" s="713" t="str">
        <f t="shared" si="0"/>
        <v>Q3 
2021</v>
      </c>
      <c r="K21" s="713" t="str">
        <f t="shared" si="0"/>
        <v>Q4 
2021</v>
      </c>
      <c r="L21" s="714" t="str">
        <f t="shared" si="0"/>
        <v>Q1 
2022</v>
      </c>
      <c r="M21" s="734" t="str">
        <f t="shared" si="0"/>
        <v>Q2 
2022</v>
      </c>
      <c r="N21" s="735" t="s">
        <v>432</v>
      </c>
      <c r="O21" s="705"/>
      <c r="P21" s="705"/>
    </row>
    <row r="22" spans="1:23" ht="15.75" customHeight="1" x14ac:dyDescent="0.25">
      <c r="A22" s="715" t="s">
        <v>433</v>
      </c>
      <c r="B22" s="658"/>
      <c r="C22" s="658"/>
      <c r="D22" s="658"/>
      <c r="E22" s="658"/>
      <c r="F22" s="658"/>
      <c r="G22" s="658"/>
      <c r="H22" s="625"/>
      <c r="I22" s="625"/>
      <c r="J22" s="625"/>
      <c r="K22" s="625"/>
      <c r="L22" s="716"/>
      <c r="M22" s="736"/>
      <c r="N22" s="629"/>
      <c r="O22" s="625"/>
      <c r="P22" s="625"/>
      <c r="Q22" s="479"/>
      <c r="R22" s="479"/>
      <c r="S22" s="479"/>
      <c r="T22" s="479"/>
      <c r="U22" s="479"/>
      <c r="V22" s="479"/>
      <c r="W22" s="501"/>
    </row>
    <row r="23" spans="1:23" s="469" customFormat="1" ht="15" customHeight="1" x14ac:dyDescent="0.25">
      <c r="A23" s="703"/>
      <c r="B23" s="737" t="s">
        <v>375</v>
      </c>
      <c r="C23" s="625"/>
      <c r="D23" s="681"/>
      <c r="E23" s="625"/>
      <c r="F23" s="625"/>
      <c r="G23" s="625"/>
      <c r="H23" s="625"/>
      <c r="I23" s="625"/>
      <c r="J23" s="625"/>
      <c r="K23" s="625"/>
      <c r="L23" s="716"/>
      <c r="M23" s="736"/>
      <c r="N23" s="705"/>
      <c r="O23" s="705"/>
      <c r="P23" s="705"/>
    </row>
    <row r="24" spans="1:23" s="469" customFormat="1" ht="12.95" customHeight="1" x14ac:dyDescent="0.25">
      <c r="A24" s="703"/>
      <c r="B24" s="625" t="s">
        <v>49</v>
      </c>
      <c r="C24" s="625"/>
      <c r="D24" s="681"/>
      <c r="E24" s="625"/>
      <c r="F24" s="625"/>
      <c r="G24" s="625"/>
      <c r="H24" s="665">
        <v>0.16630548816526006</v>
      </c>
      <c r="I24" s="665">
        <v>0.16479507345479452</v>
      </c>
      <c r="J24" s="665">
        <v>0.18036330197302197</v>
      </c>
      <c r="K24" s="665">
        <v>0.18711376287711901</v>
      </c>
      <c r="L24" s="738">
        <v>0.21037805745783178</v>
      </c>
      <c r="M24" s="665">
        <v>0.22021714622374</v>
      </c>
      <c r="N24" s="739">
        <v>5.542207276894548E-2</v>
      </c>
      <c r="O24" s="705"/>
      <c r="P24" s="705"/>
    </row>
    <row r="25" spans="1:23" s="469" customFormat="1" ht="12.95" customHeight="1" x14ac:dyDescent="0.25">
      <c r="A25" s="703"/>
      <c r="B25" s="625" t="s">
        <v>50</v>
      </c>
      <c r="C25" s="625"/>
      <c r="D25" s="681"/>
      <c r="E25" s="625"/>
      <c r="F25" s="625"/>
      <c r="G25" s="625"/>
      <c r="H25" s="665">
        <v>0.12172276266630574</v>
      </c>
      <c r="I25" s="665">
        <v>0.1161669599978026</v>
      </c>
      <c r="J25" s="665">
        <v>0.11028123852138026</v>
      </c>
      <c r="K25" s="665">
        <v>0.1180833497587461</v>
      </c>
      <c r="L25" s="738">
        <v>0.1118539021450584</v>
      </c>
      <c r="M25" s="665">
        <v>0.11193576296426207</v>
      </c>
      <c r="N25" s="739">
        <v>-4.2311970335405374E-3</v>
      </c>
      <c r="O25" s="705"/>
      <c r="P25" s="705"/>
    </row>
    <row r="26" spans="1:23" s="469" customFormat="1" ht="12.95" customHeight="1" x14ac:dyDescent="0.25">
      <c r="A26" s="703"/>
      <c r="B26" s="625" t="s">
        <v>51</v>
      </c>
      <c r="C26" s="625"/>
      <c r="D26" s="681"/>
      <c r="E26" s="625"/>
      <c r="F26" s="625"/>
      <c r="G26" s="625"/>
      <c r="H26" s="665">
        <v>0.23003454888986838</v>
      </c>
      <c r="I26" s="665">
        <v>0.22108450866279358</v>
      </c>
      <c r="J26" s="665">
        <v>0.23616844384814265</v>
      </c>
      <c r="K26" s="665">
        <v>0.24370264757664392</v>
      </c>
      <c r="L26" s="738">
        <v>0.23691804281887807</v>
      </c>
      <c r="M26" s="665">
        <v>0.23024923012179546</v>
      </c>
      <c r="N26" s="739">
        <v>9.1647214590018788E-3</v>
      </c>
      <c r="O26" s="705"/>
      <c r="P26" s="705"/>
    </row>
    <row r="27" spans="1:23" s="469" customFormat="1" ht="12.95" customHeight="1" x14ac:dyDescent="0.25">
      <c r="A27" s="703"/>
      <c r="B27" s="625" t="s">
        <v>52</v>
      </c>
      <c r="C27" s="625"/>
      <c r="D27" s="681"/>
      <c r="E27" s="625"/>
      <c r="F27" s="625"/>
      <c r="G27" s="625"/>
      <c r="H27" s="665">
        <v>0.44025688197359547</v>
      </c>
      <c r="I27" s="665">
        <v>0.45489131825345902</v>
      </c>
      <c r="J27" s="665">
        <v>0.42900881280065528</v>
      </c>
      <c r="K27" s="665">
        <v>0.40787142265466819</v>
      </c>
      <c r="L27" s="738">
        <v>0.39796348406173249</v>
      </c>
      <c r="M27" s="665">
        <v>0.39618176055605708</v>
      </c>
      <c r="N27" s="739">
        <v>-5.8709557697401937E-2</v>
      </c>
      <c r="O27" s="705"/>
      <c r="P27" s="705"/>
    </row>
    <row r="28" spans="1:23" s="469" customFormat="1" ht="12.95" customHeight="1" x14ac:dyDescent="0.25">
      <c r="A28" s="703"/>
      <c r="B28" s="625" t="s">
        <v>48</v>
      </c>
      <c r="C28" s="625"/>
      <c r="D28" s="681"/>
      <c r="E28" s="625"/>
      <c r="F28" s="625"/>
      <c r="G28" s="625"/>
      <c r="H28" s="665">
        <v>4.0655877173152534E-2</v>
      </c>
      <c r="I28" s="665">
        <v>4.1623190812166283E-2</v>
      </c>
      <c r="J28" s="665">
        <v>4.0868119139565381E-2</v>
      </c>
      <c r="K28" s="665">
        <v>3.5261931039543518E-2</v>
      </c>
      <c r="L28" s="738">
        <v>3.0543506646192261E-2</v>
      </c>
      <c r="M28" s="665">
        <v>2.8490887954519945E-2</v>
      </c>
      <c r="N28" s="739">
        <v>-1.3132302857646338E-2</v>
      </c>
      <c r="O28" s="705"/>
      <c r="P28" s="705"/>
    </row>
    <row r="29" spans="1:23" s="469" customFormat="1" ht="12.95" customHeight="1" x14ac:dyDescent="0.25">
      <c r="A29" s="703"/>
      <c r="B29" s="625" t="s">
        <v>84</v>
      </c>
      <c r="C29" s="625"/>
      <c r="D29" s="681"/>
      <c r="E29" s="625"/>
      <c r="F29" s="625"/>
      <c r="G29" s="625"/>
      <c r="H29" s="691">
        <v>1.0244411318176417E-3</v>
      </c>
      <c r="I29" s="691">
        <v>1.4389488189839993E-3</v>
      </c>
      <c r="J29" s="691">
        <v>3.3100837172342756E-3</v>
      </c>
      <c r="K29" s="691">
        <v>7.9668860932792952E-3</v>
      </c>
      <c r="L29" s="738">
        <v>1.2343006870307077E-2</v>
      </c>
      <c r="M29" s="691">
        <v>1.2925212179625348E-2</v>
      </c>
      <c r="N29" s="739">
        <v>1.1486263360641348E-2</v>
      </c>
      <c r="O29" s="705"/>
      <c r="P29" s="705"/>
    </row>
    <row r="30" spans="1:23" s="469" customFormat="1" ht="15" x14ac:dyDescent="0.25">
      <c r="A30" s="703"/>
      <c r="B30" s="704"/>
      <c r="C30" s="704"/>
      <c r="D30" s="704"/>
      <c r="E30" s="704"/>
      <c r="F30" s="704"/>
      <c r="G30" s="625" t="s">
        <v>379</v>
      </c>
      <c r="H30" s="665">
        <v>0.99999999999999978</v>
      </c>
      <c r="I30" s="665">
        <v>1</v>
      </c>
      <c r="J30" s="665">
        <v>0.99999999999999978</v>
      </c>
      <c r="K30" s="665">
        <v>1</v>
      </c>
      <c r="L30" s="740">
        <v>1</v>
      </c>
      <c r="M30" s="665">
        <v>1</v>
      </c>
      <c r="N30" s="741">
        <v>0</v>
      </c>
      <c r="O30" s="705"/>
      <c r="P30" s="705"/>
    </row>
    <row r="31" spans="1:23" s="469" customFormat="1" ht="8.25" customHeight="1" x14ac:dyDescent="0.25">
      <c r="A31" s="703"/>
      <c r="B31" s="704"/>
      <c r="C31" s="704"/>
      <c r="D31" s="704"/>
      <c r="E31" s="704"/>
      <c r="F31" s="704"/>
      <c r="G31" s="625"/>
      <c r="H31" s="705"/>
      <c r="I31" s="705"/>
      <c r="J31" s="705"/>
      <c r="K31" s="742"/>
      <c r="L31" s="743"/>
      <c r="M31" s="744"/>
      <c r="N31" s="705"/>
      <c r="O31" s="705"/>
      <c r="P31" s="705"/>
    </row>
    <row r="32" spans="1:23" s="469" customFormat="1" ht="12.95" customHeight="1" x14ac:dyDescent="0.25">
      <c r="A32" s="703"/>
      <c r="B32" s="704"/>
      <c r="C32" s="704"/>
      <c r="D32" s="704"/>
      <c r="E32" s="704"/>
      <c r="F32" s="704"/>
      <c r="G32" s="681" t="s">
        <v>434</v>
      </c>
      <c r="H32" s="685" t="s">
        <v>66</v>
      </c>
      <c r="I32" s="685" t="s">
        <v>66</v>
      </c>
      <c r="J32" s="685" t="s">
        <v>51</v>
      </c>
      <c r="K32" s="685" t="s">
        <v>51</v>
      </c>
      <c r="L32" s="745" t="s">
        <v>51</v>
      </c>
      <c r="M32" s="746" t="s">
        <v>51</v>
      </c>
      <c r="N32" s="731"/>
      <c r="O32" s="705"/>
      <c r="P32" s="705"/>
    </row>
    <row r="33" spans="1:23" s="469" customFormat="1" ht="2.25" customHeight="1" thickBot="1" x14ac:dyDescent="0.3">
      <c r="A33" s="603"/>
      <c r="B33" s="604"/>
      <c r="C33" s="604"/>
      <c r="D33" s="604"/>
      <c r="E33" s="604"/>
      <c r="F33" s="604"/>
      <c r="G33" s="605"/>
      <c r="H33" s="606"/>
      <c r="I33" s="606"/>
      <c r="J33" s="606"/>
      <c r="K33" s="607"/>
      <c r="L33" s="607"/>
      <c r="M33" s="607"/>
      <c r="N33" s="607"/>
      <c r="O33" s="608"/>
      <c r="P33" s="608"/>
      <c r="Q33" s="608"/>
      <c r="R33" s="608"/>
      <c r="S33" s="608"/>
      <c r="T33" s="608"/>
      <c r="U33" s="608"/>
      <c r="V33" s="608"/>
      <c r="W33" s="608"/>
    </row>
    <row r="34" spans="1:23" s="469" customFormat="1" ht="10.5" customHeight="1" x14ac:dyDescent="0.25">
      <c r="A34" s="465"/>
      <c r="B34" s="466"/>
      <c r="C34" s="466"/>
      <c r="D34" s="466"/>
      <c r="E34" s="466"/>
      <c r="F34" s="466"/>
      <c r="G34" s="479"/>
      <c r="O34" s="479"/>
      <c r="V34" s="467"/>
      <c r="W34" s="467"/>
    </row>
    <row r="35" spans="1:23" s="479" customFormat="1" ht="15" x14ac:dyDescent="0.25">
      <c r="A35" s="609"/>
      <c r="B35" s="507"/>
      <c r="C35" s="507"/>
      <c r="D35" s="507"/>
      <c r="E35" s="507"/>
      <c r="F35" s="507"/>
      <c r="G35" s="507"/>
      <c r="H35" s="609"/>
      <c r="I35" s="507"/>
      <c r="J35" s="507"/>
      <c r="K35" s="507"/>
      <c r="L35" s="507"/>
      <c r="M35" s="507"/>
      <c r="N35" s="507"/>
      <c r="O35" s="507"/>
      <c r="P35" s="507"/>
      <c r="Q35" s="788"/>
      <c r="R35" s="789"/>
      <c r="S35" s="788"/>
      <c r="T35" s="789"/>
      <c r="U35" s="507"/>
      <c r="V35" s="610"/>
      <c r="W35" s="610"/>
    </row>
    <row r="36" spans="1:23" s="479" customFormat="1" ht="30" customHeight="1" x14ac:dyDescent="0.25">
      <c r="A36" s="609"/>
      <c r="B36" s="507"/>
      <c r="C36" s="507"/>
      <c r="D36" s="507"/>
      <c r="E36" s="507"/>
      <c r="F36" s="507"/>
      <c r="G36" s="507"/>
      <c r="H36" s="609"/>
      <c r="I36" s="507"/>
      <c r="J36" s="507"/>
      <c r="K36" s="507"/>
      <c r="L36" s="507"/>
      <c r="M36" s="507"/>
      <c r="N36" s="507"/>
      <c r="O36" s="507"/>
      <c r="P36" s="507"/>
      <c r="Q36" s="611"/>
      <c r="R36" s="611"/>
      <c r="S36" s="611"/>
      <c r="T36" s="611"/>
      <c r="U36" s="507"/>
      <c r="V36" s="610"/>
      <c r="W36" s="610"/>
    </row>
    <row r="37" spans="1:23" s="493" customFormat="1" ht="20.100000000000001" customHeight="1" x14ac:dyDescent="0.25">
      <c r="A37" s="612"/>
      <c r="B37" s="613"/>
      <c r="C37" s="613"/>
      <c r="D37" s="613"/>
      <c r="E37" s="613"/>
      <c r="F37" s="613"/>
      <c r="G37" s="613"/>
      <c r="H37" s="614"/>
      <c r="I37" s="613"/>
      <c r="J37" s="613"/>
      <c r="K37" s="613"/>
      <c r="L37" s="613"/>
      <c r="M37" s="613"/>
      <c r="N37" s="613"/>
      <c r="O37" s="613"/>
      <c r="P37" s="613"/>
      <c r="Q37" s="507"/>
      <c r="R37" s="611"/>
      <c r="S37" s="507"/>
      <c r="T37" s="611"/>
      <c r="U37" s="615"/>
      <c r="V37" s="616"/>
      <c r="W37" s="616"/>
    </row>
    <row r="38" spans="1:23" ht="12.95" customHeight="1" x14ac:dyDescent="0.25">
      <c r="A38" s="507"/>
      <c r="B38" s="507"/>
      <c r="C38" s="507"/>
      <c r="D38" s="507"/>
      <c r="E38" s="507"/>
      <c r="F38" s="507"/>
      <c r="G38" s="507"/>
      <c r="H38" s="507"/>
      <c r="I38" s="507"/>
      <c r="J38" s="507"/>
      <c r="K38" s="507"/>
      <c r="L38" s="507"/>
      <c r="M38" s="507"/>
      <c r="N38" s="507"/>
      <c r="O38" s="507"/>
      <c r="P38" s="507"/>
      <c r="Q38" s="507"/>
      <c r="R38" s="507"/>
      <c r="S38" s="507"/>
      <c r="T38" s="507"/>
      <c r="U38" s="507"/>
      <c r="V38" s="617"/>
      <c r="W38" s="618"/>
    </row>
    <row r="39" spans="1:23" ht="15" customHeight="1" x14ac:dyDescent="0.25">
      <c r="A39" s="507"/>
      <c r="B39" s="615"/>
      <c r="C39" s="507"/>
      <c r="D39" s="507"/>
      <c r="E39" s="507"/>
      <c r="F39" s="507"/>
      <c r="G39" s="507"/>
      <c r="H39" s="619"/>
      <c r="I39" s="507"/>
      <c r="J39" s="507"/>
      <c r="K39" s="507"/>
      <c r="L39" s="507"/>
      <c r="M39" s="507"/>
      <c r="N39" s="507"/>
      <c r="O39" s="507"/>
      <c r="P39" s="507"/>
      <c r="Q39" s="620"/>
      <c r="R39" s="620"/>
      <c r="S39" s="620"/>
      <c r="T39" s="620"/>
      <c r="U39" s="621"/>
      <c r="V39" s="622"/>
      <c r="W39" s="610"/>
    </row>
    <row r="40" spans="1:23" ht="15" customHeight="1" x14ac:dyDescent="0.25">
      <c r="A40" s="507"/>
      <c r="B40" s="615"/>
      <c r="C40" s="507"/>
      <c r="D40" s="507"/>
      <c r="E40" s="507"/>
      <c r="F40" s="507"/>
      <c r="G40" s="507"/>
      <c r="H40" s="619"/>
      <c r="I40" s="507"/>
      <c r="J40" s="507"/>
      <c r="K40" s="507"/>
      <c r="L40" s="507"/>
      <c r="M40" s="507"/>
      <c r="N40" s="507"/>
      <c r="O40" s="507"/>
      <c r="P40" s="507"/>
      <c r="Q40" s="499"/>
      <c r="R40" s="499"/>
      <c r="S40" s="499"/>
      <c r="T40" s="499"/>
      <c r="U40" s="623"/>
      <c r="V40" s="622"/>
      <c r="W40" s="610"/>
    </row>
    <row r="41" spans="1:23" ht="15" customHeight="1" x14ac:dyDescent="0.25">
      <c r="A41" s="507"/>
      <c r="B41" s="615"/>
      <c r="C41" s="507"/>
      <c r="D41" s="507"/>
      <c r="E41" s="507"/>
      <c r="F41" s="507"/>
      <c r="G41" s="507"/>
      <c r="H41" s="619"/>
      <c r="I41" s="507"/>
      <c r="J41" s="507"/>
      <c r="K41" s="507"/>
      <c r="L41" s="507"/>
      <c r="M41" s="507"/>
      <c r="N41" s="507"/>
      <c r="O41" s="507"/>
      <c r="P41" s="507"/>
      <c r="Q41" s="499"/>
      <c r="R41" s="499"/>
      <c r="S41" s="499"/>
      <c r="T41" s="499"/>
      <c r="U41" s="623"/>
      <c r="V41" s="622"/>
      <c r="W41" s="610"/>
    </row>
    <row r="42" spans="1:23" ht="15" customHeight="1" x14ac:dyDescent="0.25">
      <c r="A42" s="507"/>
      <c r="B42" s="615"/>
      <c r="C42" s="507"/>
      <c r="D42" s="507"/>
      <c r="E42" s="507"/>
      <c r="F42" s="507"/>
      <c r="G42" s="507"/>
      <c r="H42" s="619"/>
      <c r="I42" s="507"/>
      <c r="J42" s="507"/>
      <c r="K42" s="507"/>
      <c r="L42" s="507"/>
      <c r="M42" s="507"/>
      <c r="N42" s="507"/>
      <c r="O42" s="507"/>
      <c r="P42" s="507"/>
      <c r="Q42" s="499"/>
      <c r="R42" s="499"/>
      <c r="S42" s="499"/>
      <c r="T42" s="499"/>
      <c r="U42" s="623"/>
      <c r="V42" s="622"/>
      <c r="W42" s="610"/>
    </row>
    <row r="43" spans="1:23" ht="15" customHeight="1" x14ac:dyDescent="0.25">
      <c r="A43" s="507"/>
      <c r="B43" s="615"/>
      <c r="C43" s="507"/>
      <c r="D43" s="507"/>
      <c r="E43" s="507"/>
      <c r="F43" s="507"/>
      <c r="G43" s="507"/>
      <c r="H43" s="619"/>
      <c r="I43" s="507"/>
      <c r="J43" s="507"/>
      <c r="K43" s="507"/>
      <c r="L43" s="507"/>
      <c r="M43" s="507"/>
      <c r="N43" s="507"/>
      <c r="O43" s="507"/>
      <c r="P43" s="507"/>
      <c r="Q43" s="499"/>
      <c r="R43" s="499"/>
      <c r="S43" s="499"/>
      <c r="T43" s="499"/>
      <c r="U43" s="623"/>
      <c r="V43" s="622"/>
      <c r="W43" s="610"/>
    </row>
    <row r="44" spans="1:23" ht="15" customHeight="1" x14ac:dyDescent="0.25">
      <c r="A44" s="507"/>
      <c r="B44" s="615"/>
      <c r="C44" s="507"/>
      <c r="D44" s="507"/>
      <c r="E44" s="507"/>
      <c r="F44" s="507"/>
      <c r="G44" s="507"/>
      <c r="H44" s="619"/>
      <c r="I44" s="507"/>
      <c r="J44" s="507"/>
      <c r="K44" s="507"/>
      <c r="L44" s="507"/>
      <c r="M44" s="507"/>
      <c r="N44" s="507"/>
      <c r="O44" s="507"/>
      <c r="P44" s="507"/>
      <c r="Q44" s="499"/>
      <c r="R44" s="499"/>
      <c r="S44" s="499"/>
      <c r="T44" s="499"/>
      <c r="U44" s="623"/>
      <c r="V44" s="622"/>
      <c r="W44" s="610"/>
    </row>
    <row r="45" spans="1:23" ht="15" customHeight="1" x14ac:dyDescent="0.25">
      <c r="A45" s="507"/>
      <c r="B45" s="615"/>
      <c r="C45" s="507"/>
      <c r="D45" s="507"/>
      <c r="E45" s="507"/>
      <c r="F45" s="507"/>
      <c r="G45" s="507"/>
      <c r="H45" s="619"/>
      <c r="I45" s="507"/>
      <c r="J45" s="507"/>
      <c r="K45" s="507"/>
      <c r="L45" s="507"/>
      <c r="M45" s="507"/>
      <c r="N45" s="507"/>
      <c r="O45" s="499"/>
      <c r="P45" s="507"/>
      <c r="Q45" s="620"/>
      <c r="R45" s="620"/>
      <c r="S45" s="620"/>
      <c r="T45" s="620"/>
      <c r="U45" s="623"/>
      <c r="V45" s="622"/>
      <c r="W45" s="610"/>
    </row>
    <row r="46" spans="1:23" ht="15" customHeight="1" x14ac:dyDescent="0.25">
      <c r="A46" s="507"/>
      <c r="B46" s="615"/>
      <c r="C46" s="507"/>
      <c r="D46" s="507"/>
      <c r="E46" s="507"/>
      <c r="F46" s="507"/>
      <c r="G46" s="507"/>
      <c r="H46" s="619"/>
      <c r="I46" s="507"/>
      <c r="J46" s="507"/>
      <c r="K46" s="507"/>
      <c r="L46" s="507"/>
      <c r="M46" s="507"/>
      <c r="N46" s="507"/>
      <c r="O46" s="507"/>
      <c r="P46" s="507"/>
      <c r="Q46" s="507"/>
      <c r="R46" s="507"/>
      <c r="S46" s="507"/>
      <c r="T46" s="507"/>
      <c r="U46" s="623"/>
      <c r="V46" s="622"/>
      <c r="W46" s="610"/>
    </row>
    <row r="47" spans="1:23" ht="15" customHeight="1" x14ac:dyDescent="0.25">
      <c r="A47" s="507"/>
      <c r="B47" s="615"/>
      <c r="C47" s="507"/>
      <c r="D47" s="507"/>
      <c r="E47" s="507"/>
      <c r="F47" s="507"/>
      <c r="G47" s="507"/>
      <c r="H47" s="619"/>
      <c r="I47" s="507"/>
      <c r="J47" s="507"/>
      <c r="K47" s="507"/>
      <c r="L47" s="507"/>
      <c r="M47" s="507"/>
      <c r="N47" s="507"/>
      <c r="O47" s="507"/>
      <c r="P47" s="507"/>
      <c r="Q47" s="507"/>
      <c r="R47" s="507"/>
      <c r="S47" s="507"/>
      <c r="T47" s="507"/>
      <c r="U47" s="623"/>
      <c r="V47" s="622"/>
      <c r="W47" s="610"/>
    </row>
    <row r="48" spans="1:23" ht="15" customHeight="1" x14ac:dyDescent="0.25">
      <c r="A48" s="507"/>
      <c r="B48" s="615"/>
      <c r="C48" s="507"/>
      <c r="D48" s="507"/>
      <c r="E48" s="507"/>
      <c r="F48" s="507"/>
      <c r="G48" s="507"/>
      <c r="H48" s="619"/>
      <c r="I48" s="507"/>
      <c r="J48" s="507"/>
      <c r="K48" s="507"/>
      <c r="L48" s="507"/>
      <c r="M48" s="507"/>
      <c r="N48" s="507"/>
      <c r="O48" s="613"/>
      <c r="P48" s="613"/>
      <c r="Q48" s="507"/>
      <c r="R48" s="507"/>
      <c r="S48" s="507"/>
      <c r="T48" s="507"/>
      <c r="U48" s="623"/>
      <c r="V48" s="622"/>
      <c r="W48" s="610"/>
    </row>
    <row r="49" spans="1:23" ht="15" customHeight="1" x14ac:dyDescent="0.25">
      <c r="A49" s="507"/>
      <c r="B49" s="615"/>
      <c r="C49" s="507"/>
      <c r="D49" s="507"/>
      <c r="E49" s="507"/>
      <c r="F49" s="507"/>
      <c r="G49" s="507"/>
      <c r="H49" s="619"/>
      <c r="I49" s="507"/>
      <c r="J49" s="507"/>
      <c r="K49" s="507"/>
      <c r="L49" s="507"/>
      <c r="M49" s="507"/>
      <c r="N49" s="507"/>
      <c r="O49" s="507"/>
      <c r="P49" s="507"/>
      <c r="Q49" s="507"/>
      <c r="R49" s="507"/>
      <c r="S49" s="507"/>
      <c r="T49" s="507"/>
      <c r="U49" s="623"/>
      <c r="V49" s="622"/>
      <c r="W49" s="610"/>
    </row>
    <row r="50" spans="1:23" ht="15" customHeight="1" x14ac:dyDescent="0.25">
      <c r="A50" s="507"/>
      <c r="B50" s="615"/>
      <c r="C50" s="507"/>
      <c r="D50" s="507"/>
      <c r="E50" s="507"/>
      <c r="F50" s="507"/>
      <c r="G50" s="507"/>
      <c r="H50" s="619"/>
      <c r="I50" s="507"/>
      <c r="J50" s="507"/>
      <c r="K50" s="507"/>
      <c r="L50" s="507"/>
      <c r="M50" s="507"/>
      <c r="N50" s="507"/>
      <c r="O50" s="507"/>
      <c r="P50" s="507"/>
      <c r="Q50" s="620"/>
      <c r="R50" s="620"/>
      <c r="S50" s="620"/>
      <c r="T50" s="620"/>
      <c r="U50" s="623"/>
      <c r="V50" s="622"/>
      <c r="W50" s="610"/>
    </row>
    <row r="51" spans="1:23" ht="15" customHeight="1" x14ac:dyDescent="0.25">
      <c r="A51" s="507"/>
      <c r="B51" s="615"/>
      <c r="C51" s="507"/>
      <c r="D51" s="507"/>
      <c r="E51" s="507"/>
      <c r="F51" s="507"/>
      <c r="G51" s="507"/>
      <c r="H51" s="619"/>
      <c r="I51" s="507"/>
      <c r="J51" s="507"/>
      <c r="K51" s="507"/>
      <c r="L51" s="507"/>
      <c r="M51" s="507"/>
      <c r="N51" s="507"/>
      <c r="O51" s="507"/>
      <c r="P51" s="507"/>
      <c r="Q51" s="499"/>
      <c r="R51" s="499"/>
      <c r="S51" s="499"/>
      <c r="T51" s="499"/>
      <c r="U51" s="623"/>
      <c r="V51" s="622"/>
      <c r="W51" s="610"/>
    </row>
    <row r="52" spans="1:23" ht="15" customHeight="1" x14ac:dyDescent="0.25">
      <c r="A52" s="507"/>
      <c r="B52" s="615"/>
      <c r="C52" s="507"/>
      <c r="D52" s="507"/>
      <c r="E52" s="507"/>
      <c r="F52" s="507"/>
      <c r="G52" s="507"/>
      <c r="H52" s="619"/>
      <c r="I52" s="507"/>
      <c r="J52" s="507"/>
      <c r="K52" s="507"/>
      <c r="L52" s="507"/>
      <c r="M52" s="507"/>
      <c r="N52" s="507"/>
      <c r="O52" s="507"/>
      <c r="P52" s="507"/>
      <c r="Q52" s="499"/>
      <c r="R52" s="499"/>
      <c r="S52" s="499"/>
      <c r="T52" s="499"/>
      <c r="U52" s="623"/>
      <c r="V52" s="622"/>
      <c r="W52" s="610"/>
    </row>
    <row r="53" spans="1:23" ht="15" customHeight="1" x14ac:dyDescent="0.25">
      <c r="A53" s="507"/>
      <c r="B53" s="615"/>
      <c r="C53" s="507"/>
      <c r="D53" s="507"/>
      <c r="E53" s="507"/>
      <c r="F53" s="507"/>
      <c r="G53" s="507"/>
      <c r="H53" s="619"/>
      <c r="I53" s="507"/>
      <c r="J53" s="507"/>
      <c r="K53" s="507"/>
      <c r="L53" s="507"/>
      <c r="M53" s="507"/>
      <c r="N53" s="507"/>
      <c r="O53" s="507"/>
      <c r="P53" s="507"/>
      <c r="Q53" s="499"/>
      <c r="R53" s="499"/>
      <c r="S53" s="499"/>
      <c r="T53" s="499"/>
      <c r="U53" s="623"/>
      <c r="V53" s="622"/>
      <c r="W53" s="610"/>
    </row>
    <row r="54" spans="1:23" ht="15" customHeight="1" x14ac:dyDescent="0.25">
      <c r="A54" s="507"/>
      <c r="B54" s="615"/>
      <c r="C54" s="507"/>
      <c r="D54" s="507"/>
      <c r="E54" s="507"/>
      <c r="F54" s="507"/>
      <c r="G54" s="507"/>
      <c r="H54" s="619"/>
      <c r="I54" s="507"/>
      <c r="J54" s="507"/>
      <c r="K54" s="507"/>
      <c r="L54" s="507"/>
      <c r="M54" s="507"/>
      <c r="N54" s="507"/>
      <c r="O54" s="507"/>
      <c r="P54" s="507"/>
      <c r="Q54" s="499"/>
      <c r="R54" s="499"/>
      <c r="S54" s="499"/>
      <c r="T54" s="499"/>
      <c r="U54" s="623"/>
      <c r="V54" s="622"/>
      <c r="W54" s="610"/>
    </row>
    <row r="55" spans="1:23" ht="15" customHeight="1" x14ac:dyDescent="0.25">
      <c r="A55" s="507"/>
      <c r="B55" s="615"/>
      <c r="C55" s="507"/>
      <c r="D55" s="507"/>
      <c r="E55" s="507"/>
      <c r="F55" s="507"/>
      <c r="G55" s="507"/>
      <c r="H55" s="619"/>
      <c r="I55" s="507"/>
      <c r="J55" s="507"/>
      <c r="K55" s="507"/>
      <c r="L55" s="507"/>
      <c r="M55" s="507"/>
      <c r="N55" s="507"/>
      <c r="O55" s="507"/>
      <c r="P55" s="507"/>
      <c r="Q55" s="499"/>
      <c r="R55" s="499"/>
      <c r="S55" s="499"/>
      <c r="T55" s="499"/>
      <c r="U55" s="623"/>
      <c r="V55" s="622"/>
      <c r="W55" s="610"/>
    </row>
    <row r="56" spans="1:23" ht="15" customHeight="1" x14ac:dyDescent="0.25">
      <c r="A56" s="507"/>
      <c r="B56" s="615"/>
      <c r="C56" s="507"/>
      <c r="D56" s="507"/>
      <c r="E56" s="507"/>
      <c r="F56" s="507"/>
      <c r="G56" s="507"/>
      <c r="H56" s="499"/>
      <c r="I56" s="499"/>
      <c r="J56" s="499"/>
      <c r="K56" s="507"/>
      <c r="L56" s="507"/>
      <c r="M56" s="507"/>
      <c r="N56" s="507"/>
      <c r="O56" s="499"/>
      <c r="P56" s="507"/>
      <c r="Q56" s="620"/>
      <c r="R56" s="620"/>
      <c r="S56" s="620"/>
      <c r="T56" s="620"/>
      <c r="U56" s="623"/>
      <c r="V56" s="622"/>
      <c r="W56" s="610"/>
    </row>
    <row r="57" spans="1:23" ht="15" customHeight="1" x14ac:dyDescent="0.25">
      <c r="A57" s="507"/>
      <c r="B57" s="615"/>
      <c r="C57" s="507"/>
      <c r="D57" s="507"/>
      <c r="E57" s="507"/>
      <c r="F57" s="507"/>
      <c r="G57" s="507"/>
      <c r="H57" s="507"/>
      <c r="I57" s="507"/>
      <c r="J57" s="507"/>
      <c r="K57" s="507"/>
      <c r="L57" s="507"/>
      <c r="M57" s="507"/>
      <c r="N57" s="507"/>
      <c r="O57" s="507"/>
      <c r="P57" s="507"/>
      <c r="Q57" s="507"/>
      <c r="R57" s="499"/>
      <c r="S57" s="507"/>
      <c r="T57" s="499"/>
      <c r="U57" s="623"/>
      <c r="V57" s="622"/>
      <c r="W57" s="610"/>
    </row>
    <row r="58" spans="1:23" ht="15" customHeight="1" x14ac:dyDescent="0.25">
      <c r="A58" s="507"/>
      <c r="B58" s="615"/>
      <c r="C58" s="507"/>
      <c r="D58" s="507"/>
      <c r="E58" s="507"/>
      <c r="F58" s="507"/>
      <c r="G58" s="507"/>
      <c r="H58" s="507"/>
      <c r="I58" s="507"/>
      <c r="J58" s="507"/>
      <c r="K58" s="507"/>
      <c r="L58" s="507"/>
      <c r="M58" s="507"/>
      <c r="N58" s="507"/>
      <c r="O58" s="507"/>
      <c r="P58" s="507"/>
      <c r="Q58" s="507"/>
      <c r="R58" s="620"/>
      <c r="S58" s="507"/>
      <c r="T58" s="620"/>
      <c r="U58" s="623"/>
      <c r="V58" s="622"/>
      <c r="W58" s="610"/>
    </row>
    <row r="59" spans="1:23" ht="15" customHeight="1" x14ac:dyDescent="0.25">
      <c r="A59" s="507"/>
      <c r="B59" s="615"/>
      <c r="C59" s="507"/>
      <c r="D59" s="507"/>
      <c r="E59" s="507"/>
      <c r="F59" s="507"/>
      <c r="G59" s="507"/>
      <c r="H59" s="507"/>
      <c r="I59" s="507"/>
      <c r="J59" s="507"/>
      <c r="K59" s="507"/>
      <c r="L59" s="507"/>
      <c r="M59" s="507"/>
      <c r="N59" s="507"/>
      <c r="O59" s="507"/>
      <c r="P59" s="507"/>
      <c r="Q59" s="507"/>
      <c r="R59" s="507"/>
      <c r="S59" s="507"/>
      <c r="T59" s="507"/>
      <c r="U59" s="623"/>
      <c r="V59" s="622"/>
      <c r="W59" s="610"/>
    </row>
    <row r="60" spans="1:23" ht="15" customHeight="1" x14ac:dyDescent="0.25">
      <c r="A60" s="507"/>
      <c r="B60" s="615"/>
      <c r="C60" s="507"/>
      <c r="D60" s="507"/>
      <c r="E60" s="507"/>
      <c r="F60" s="507"/>
      <c r="G60" s="507"/>
      <c r="H60" s="619"/>
      <c r="I60" s="507"/>
      <c r="J60" s="507"/>
      <c r="K60" s="507"/>
      <c r="L60" s="507"/>
      <c r="M60" s="507"/>
      <c r="N60" s="507"/>
      <c r="O60" s="507"/>
      <c r="P60" s="507"/>
      <c r="Q60" s="507"/>
      <c r="R60" s="507"/>
      <c r="S60" s="507"/>
      <c r="T60" s="507"/>
      <c r="U60" s="623"/>
      <c r="V60" s="622"/>
      <c r="W60" s="610"/>
    </row>
    <row r="61" spans="1:23" ht="15" customHeight="1" x14ac:dyDescent="0.25">
      <c r="A61" s="507"/>
      <c r="B61" s="615"/>
      <c r="C61" s="507"/>
      <c r="D61" s="507"/>
      <c r="E61" s="507"/>
      <c r="F61" s="507"/>
      <c r="G61" s="507"/>
      <c r="H61" s="507"/>
      <c r="I61" s="507"/>
      <c r="J61" s="507"/>
      <c r="K61" s="507"/>
      <c r="L61" s="507"/>
      <c r="M61" s="507"/>
      <c r="N61" s="507"/>
      <c r="O61" s="507"/>
      <c r="P61" s="507"/>
      <c r="Q61" s="507"/>
      <c r="R61" s="507"/>
      <c r="S61" s="507"/>
      <c r="T61" s="507"/>
      <c r="U61" s="623"/>
      <c r="V61" s="622"/>
      <c r="W61" s="610"/>
    </row>
    <row r="62" spans="1:23" ht="15" customHeight="1" x14ac:dyDescent="0.25">
      <c r="A62" s="507"/>
      <c r="B62" s="615"/>
      <c r="C62" s="507"/>
      <c r="D62" s="507"/>
      <c r="E62" s="507"/>
      <c r="F62" s="507"/>
      <c r="G62" s="507"/>
      <c r="H62" s="507"/>
      <c r="I62" s="507"/>
      <c r="J62" s="507"/>
      <c r="K62" s="507"/>
      <c r="L62" s="507"/>
      <c r="M62" s="507"/>
      <c r="N62" s="507"/>
      <c r="O62" s="507"/>
      <c r="P62" s="507"/>
      <c r="Q62" s="507"/>
      <c r="R62" s="620"/>
      <c r="S62" s="507"/>
      <c r="T62" s="620"/>
      <c r="U62" s="623"/>
      <c r="V62" s="622"/>
      <c r="W62" s="610"/>
    </row>
    <row r="63" spans="1:23" ht="12.75" customHeight="1" x14ac:dyDescent="0.25">
      <c r="A63" s="507"/>
      <c r="B63" s="615"/>
      <c r="C63" s="507"/>
      <c r="D63" s="507"/>
      <c r="E63" s="507"/>
      <c r="F63" s="507"/>
      <c r="G63" s="507"/>
      <c r="H63" s="619"/>
      <c r="I63" s="507"/>
      <c r="J63" s="507"/>
      <c r="K63" s="507"/>
      <c r="L63" s="507"/>
      <c r="M63" s="507"/>
      <c r="N63" s="507"/>
      <c r="O63" s="507"/>
      <c r="P63" s="507"/>
      <c r="Q63" s="507"/>
      <c r="R63" s="499"/>
      <c r="S63" s="507"/>
      <c r="T63" s="499"/>
      <c r="U63" s="623"/>
      <c r="V63" s="622"/>
      <c r="W63" s="610"/>
    </row>
    <row r="64" spans="1:23" ht="15" customHeight="1" x14ac:dyDescent="0.25">
      <c r="A64" s="507"/>
      <c r="B64" s="615"/>
      <c r="C64" s="507"/>
      <c r="D64" s="507"/>
      <c r="E64" s="507"/>
      <c r="F64" s="507"/>
      <c r="G64" s="507"/>
      <c r="H64" s="507"/>
      <c r="I64" s="507"/>
      <c r="J64" s="507"/>
      <c r="K64" s="507"/>
      <c r="L64" s="507"/>
      <c r="M64" s="507"/>
      <c r="N64" s="507"/>
      <c r="O64" s="507"/>
      <c r="P64" s="507"/>
      <c r="Q64" s="507"/>
      <c r="R64" s="499"/>
      <c r="S64" s="507"/>
      <c r="T64" s="499"/>
      <c r="U64" s="623"/>
      <c r="V64" s="610"/>
      <c r="W64" s="610"/>
    </row>
    <row r="65" spans="1:23" ht="3" customHeight="1" x14ac:dyDescent="0.25">
      <c r="A65" s="479"/>
      <c r="B65" s="479"/>
      <c r="C65" s="479"/>
      <c r="D65" s="479"/>
      <c r="E65" s="479"/>
      <c r="F65" s="479"/>
      <c r="G65" s="479"/>
      <c r="H65" s="495"/>
      <c r="I65" s="495"/>
      <c r="J65" s="495"/>
      <c r="K65" s="495"/>
      <c r="L65" s="495"/>
      <c r="M65" s="495"/>
      <c r="N65" s="495"/>
      <c r="O65" s="479"/>
      <c r="P65" s="479"/>
      <c r="Q65" s="479"/>
      <c r="R65" s="479"/>
      <c r="S65" s="546"/>
      <c r="T65" s="479"/>
      <c r="U65" s="479"/>
      <c r="V65" s="501"/>
      <c r="W65" s="501"/>
    </row>
    <row r="66" spans="1:23" ht="4.5" customHeight="1" x14ac:dyDescent="0.25">
      <c r="A66" s="591"/>
      <c r="B66" s="592"/>
      <c r="C66" s="591"/>
      <c r="D66" s="591"/>
      <c r="E66" s="593"/>
      <c r="F66" s="592"/>
      <c r="G66" s="591"/>
      <c r="H66" s="594"/>
      <c r="I66" s="594"/>
      <c r="J66" s="594"/>
      <c r="K66" s="594"/>
      <c r="L66" s="594"/>
      <c r="M66" s="594"/>
      <c r="N66" s="594"/>
      <c r="O66" s="594"/>
      <c r="P66" s="595"/>
      <c r="Q66" s="595"/>
      <c r="R66" s="595"/>
      <c r="S66" s="595"/>
      <c r="T66" s="595"/>
      <c r="U66" s="595"/>
      <c r="V66" s="595"/>
      <c r="W66" s="595"/>
    </row>
    <row r="67" spans="1:23" ht="15.75" customHeight="1" x14ac:dyDescent="0.25">
      <c r="A67" s="479"/>
      <c r="B67" s="624" t="s">
        <v>77</v>
      </c>
      <c r="C67" s="790" t="s">
        <v>435</v>
      </c>
      <c r="D67" s="791"/>
      <c r="E67" s="791"/>
      <c r="F67" s="791"/>
      <c r="G67" s="791"/>
      <c r="H67" s="791"/>
      <c r="I67" s="791"/>
      <c r="J67" s="791"/>
      <c r="K67" s="791"/>
      <c r="L67" s="791"/>
      <c r="M67" s="791"/>
      <c r="N67" s="791"/>
      <c r="O67" s="791"/>
      <c r="P67" s="791"/>
      <c r="Q67" s="791"/>
      <c r="R67" s="791"/>
      <c r="S67" s="479"/>
      <c r="T67" s="479"/>
      <c r="U67" s="479"/>
      <c r="V67" s="501"/>
      <c r="W67" s="501"/>
    </row>
    <row r="68" spans="1:23" ht="15.75" customHeight="1" x14ac:dyDescent="0.25">
      <c r="A68" s="479"/>
      <c r="B68" s="624" t="s">
        <v>78</v>
      </c>
      <c r="C68" s="790" t="s">
        <v>436</v>
      </c>
      <c r="D68" s="791"/>
      <c r="E68" s="791"/>
      <c r="F68" s="791"/>
      <c r="G68" s="791"/>
      <c r="H68" s="791"/>
      <c r="I68" s="791"/>
      <c r="J68" s="791"/>
      <c r="K68" s="791"/>
      <c r="L68" s="791"/>
      <c r="M68" s="791"/>
      <c r="N68" s="791"/>
      <c r="O68" s="791"/>
      <c r="P68" s="791"/>
      <c r="Q68" s="791"/>
      <c r="R68" s="791"/>
      <c r="S68" s="479"/>
      <c r="T68" s="479"/>
      <c r="U68" s="479"/>
      <c r="V68" s="501"/>
      <c r="W68" s="501"/>
    </row>
    <row r="69" spans="1:23" ht="15.75" customHeight="1" x14ac:dyDescent="0.25">
      <c r="A69" s="479"/>
      <c r="B69" s="479"/>
      <c r="C69" s="479"/>
      <c r="D69" s="479"/>
      <c r="E69" s="779" t="s">
        <v>390</v>
      </c>
      <c r="F69" s="779"/>
      <c r="G69" s="779"/>
      <c r="H69" s="779"/>
      <c r="I69" s="779"/>
      <c r="J69" s="779"/>
      <c r="K69" s="779"/>
      <c r="L69" s="779"/>
      <c r="M69" s="779"/>
      <c r="N69" s="779"/>
      <c r="O69" s="779"/>
      <c r="P69" s="779"/>
      <c r="Q69" s="779"/>
      <c r="R69" s="779"/>
      <c r="S69" s="479"/>
      <c r="T69" s="479"/>
      <c r="U69" s="479"/>
      <c r="V69" s="501"/>
      <c r="W69" s="501"/>
    </row>
  </sheetData>
  <mergeCells count="6">
    <mergeCell ref="E69:R69"/>
    <mergeCell ref="N3:O3"/>
    <mergeCell ref="Q35:R35"/>
    <mergeCell ref="S35:T35"/>
    <mergeCell ref="C67:R67"/>
    <mergeCell ref="C68:R68"/>
  </mergeCells>
  <pageMargins left="0.25" right="0.25" top="0.5" bottom="0.5" header="0.25" footer="0.25"/>
  <pageSetup scale="55" orientation="landscape" cellComments="asDisplayed" r:id="rId1"/>
  <headerFooter alignWithMargins="0">
    <oddHeader>&amp;L&amp;"Arial,Bold"&amp;20Investment Portfolio - Supplemental Data and Trends&amp;R&amp;"Arial,Bold"&amp;14PRIMERICA, INC.
&amp;"Arial,Regular"Financial Supplement</oddHeader>
    <oddFooter>&amp;C&amp;P of &amp;N</oddFooter>
  </headerFooter>
  <drawing r:id="rId2"/>
  <legacy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88"/>
  <sheetViews>
    <sheetView zoomScaleNormal="100" zoomScaleSheetLayoutView="70" workbookViewId="0">
      <selection activeCell="D19" sqref="D19"/>
    </sheetView>
  </sheetViews>
  <sheetFormatPr defaultColWidth="9.140625" defaultRowHeight="14.25" x14ac:dyDescent="0.2"/>
  <cols>
    <col min="1" max="6" width="2.28515625" style="5" customWidth="1"/>
    <col min="7" max="7" width="38.140625" style="5" customWidth="1"/>
    <col min="8" max="12" width="12.7109375" style="5" customWidth="1"/>
    <col min="13" max="18" width="13.85546875" style="5" customWidth="1"/>
    <col min="19" max="19" width="18.140625" style="5" customWidth="1"/>
    <col min="20" max="16384" width="9.140625" style="5"/>
  </cols>
  <sheetData>
    <row r="1" spans="1:19" s="4" customFormat="1" ht="15.75" thickBot="1" x14ac:dyDescent="0.3">
      <c r="A1" s="28"/>
      <c r="B1" s="84"/>
      <c r="C1" s="29"/>
      <c r="D1" s="3"/>
      <c r="E1" s="3"/>
      <c r="F1" s="3"/>
      <c r="G1" s="3"/>
    </row>
    <row r="2" spans="1:19" s="43" customFormat="1" ht="6" customHeight="1" thickTop="1" x14ac:dyDescent="0.2">
      <c r="A2" s="37"/>
      <c r="B2" s="37"/>
      <c r="C2" s="38"/>
      <c r="D2" s="39"/>
      <c r="E2" s="39"/>
      <c r="F2" s="39"/>
      <c r="G2" s="39"/>
      <c r="H2" s="40"/>
      <c r="I2" s="40"/>
      <c r="J2" s="40"/>
      <c r="K2" s="40"/>
      <c r="L2" s="40"/>
      <c r="M2" s="40"/>
      <c r="N2" s="40"/>
      <c r="O2" s="40"/>
      <c r="P2" s="40"/>
      <c r="Q2" s="40"/>
      <c r="R2" s="40"/>
      <c r="S2" s="40"/>
    </row>
    <row r="3" spans="1:19" s="77" customFormat="1" ht="30" x14ac:dyDescent="0.25">
      <c r="A3" s="751" t="s">
        <v>7</v>
      </c>
      <c r="B3" s="751"/>
      <c r="C3" s="751"/>
      <c r="D3" s="751"/>
      <c r="E3" s="751"/>
      <c r="F3" s="751"/>
      <c r="G3" s="751"/>
      <c r="H3" s="265">
        <v>2017</v>
      </c>
      <c r="I3" s="265">
        <v>2018</v>
      </c>
      <c r="J3" s="299">
        <v>2019</v>
      </c>
      <c r="K3" s="299">
        <v>2020</v>
      </c>
      <c r="L3" s="299">
        <v>2021</v>
      </c>
      <c r="M3" s="45" t="s">
        <v>272</v>
      </c>
      <c r="N3" s="44" t="s">
        <v>273</v>
      </c>
      <c r="O3" s="44" t="s">
        <v>274</v>
      </c>
      <c r="P3" s="44" t="s">
        <v>275</v>
      </c>
      <c r="Q3" s="45" t="s">
        <v>356</v>
      </c>
      <c r="R3" s="44" t="s">
        <v>357</v>
      </c>
      <c r="S3" s="5"/>
    </row>
    <row r="4" spans="1:19" ht="15" x14ac:dyDescent="0.25">
      <c r="H4" s="264"/>
      <c r="I4" s="264"/>
      <c r="J4" s="300"/>
      <c r="K4" s="300"/>
      <c r="L4" s="300"/>
      <c r="M4" s="142"/>
      <c r="N4" s="331"/>
      <c r="O4" s="334"/>
      <c r="P4" s="304"/>
      <c r="Q4" s="266"/>
      <c r="R4" s="461"/>
    </row>
    <row r="5" spans="1:19" ht="15" x14ac:dyDescent="0.25">
      <c r="H5" s="267"/>
      <c r="I5" s="267"/>
      <c r="J5" s="284"/>
      <c r="K5" s="284"/>
      <c r="L5" s="284"/>
      <c r="M5" s="286"/>
      <c r="N5" s="284"/>
      <c r="O5" s="284"/>
      <c r="P5" s="284"/>
      <c r="Q5" s="292"/>
      <c r="R5" s="284"/>
    </row>
    <row r="6" spans="1:19" x14ac:dyDescent="0.2">
      <c r="A6" s="793" t="s">
        <v>53</v>
      </c>
      <c r="B6" s="793"/>
      <c r="C6" s="793"/>
      <c r="D6" s="793"/>
      <c r="E6" s="793"/>
      <c r="F6" s="793"/>
      <c r="G6" s="793"/>
      <c r="H6" s="367">
        <v>303867</v>
      </c>
      <c r="I6" s="367">
        <v>290886</v>
      </c>
      <c r="J6" s="367">
        <v>282207</v>
      </c>
      <c r="K6" s="367">
        <v>400345</v>
      </c>
      <c r="L6" s="367">
        <v>349374</v>
      </c>
      <c r="M6" s="369">
        <v>94633</v>
      </c>
      <c r="N6" s="367">
        <v>89285</v>
      </c>
      <c r="O6" s="367">
        <v>91884</v>
      </c>
      <c r="P6" s="367">
        <v>73572</v>
      </c>
      <c r="Q6" s="368">
        <v>84707</v>
      </c>
      <c r="R6" s="367">
        <v>70215</v>
      </c>
    </row>
    <row r="7" spans="1:19" x14ac:dyDescent="0.2">
      <c r="H7" s="53"/>
      <c r="I7" s="53"/>
      <c r="J7" s="53"/>
      <c r="K7" s="53"/>
      <c r="L7" s="53"/>
      <c r="M7" s="270"/>
      <c r="N7" s="268"/>
      <c r="O7" s="268"/>
      <c r="P7" s="268"/>
      <c r="Q7" s="269"/>
      <c r="R7" s="268"/>
    </row>
    <row r="8" spans="1:19" x14ac:dyDescent="0.2">
      <c r="H8" s="53"/>
      <c r="I8" s="53"/>
      <c r="J8" s="53"/>
      <c r="K8" s="53"/>
      <c r="L8" s="53"/>
      <c r="M8" s="55"/>
      <c r="N8" s="53"/>
      <c r="O8" s="53"/>
      <c r="P8" s="53"/>
      <c r="Q8" s="54"/>
      <c r="R8" s="53"/>
    </row>
    <row r="9" spans="1:19" x14ac:dyDescent="0.2">
      <c r="A9" s="793" t="s">
        <v>121</v>
      </c>
      <c r="B9" s="793"/>
      <c r="C9" s="793"/>
      <c r="D9" s="793"/>
      <c r="E9" s="793"/>
      <c r="F9" s="793"/>
      <c r="G9" s="793"/>
      <c r="H9" s="367">
        <v>116827</v>
      </c>
      <c r="I9" s="367">
        <v>126121</v>
      </c>
      <c r="J9" s="367">
        <v>130736</v>
      </c>
      <c r="K9" s="367">
        <v>130522</v>
      </c>
      <c r="L9" s="367">
        <v>134907</v>
      </c>
      <c r="M9" s="369">
        <v>134907</v>
      </c>
      <c r="N9" s="367">
        <v>132030</v>
      </c>
      <c r="O9" s="367">
        <v>132041</v>
      </c>
      <c r="P9" s="367">
        <v>130023</v>
      </c>
      <c r="Q9" s="368">
        <v>129515</v>
      </c>
      <c r="R9" s="367">
        <v>130206</v>
      </c>
    </row>
    <row r="10" spans="1:19" x14ac:dyDescent="0.2">
      <c r="B10" s="793" t="s">
        <v>122</v>
      </c>
      <c r="C10" s="793"/>
      <c r="D10" s="793"/>
      <c r="E10" s="793"/>
      <c r="F10" s="793"/>
      <c r="G10" s="793"/>
      <c r="H10" s="367">
        <v>48535</v>
      </c>
      <c r="I10" s="367">
        <v>48041</v>
      </c>
      <c r="J10" s="367">
        <v>44739</v>
      </c>
      <c r="K10" s="367">
        <v>48106</v>
      </c>
      <c r="L10" s="367">
        <v>39622</v>
      </c>
      <c r="M10" s="369">
        <v>10833</v>
      </c>
      <c r="N10" s="367">
        <v>10112</v>
      </c>
      <c r="O10" s="367">
        <v>9381</v>
      </c>
      <c r="P10" s="367">
        <v>9296</v>
      </c>
      <c r="Q10" s="368">
        <v>9983</v>
      </c>
      <c r="R10" s="367">
        <v>11529</v>
      </c>
    </row>
    <row r="11" spans="1:19" x14ac:dyDescent="0.2">
      <c r="B11" s="793" t="s">
        <v>123</v>
      </c>
      <c r="C11" s="793"/>
      <c r="D11" s="793"/>
      <c r="E11" s="793"/>
      <c r="F11" s="793"/>
      <c r="G11" s="793"/>
      <c r="H11" s="367">
        <v>-39241</v>
      </c>
      <c r="I11" s="367">
        <v>-43426</v>
      </c>
      <c r="J11" s="367">
        <v>-44953</v>
      </c>
      <c r="K11" s="367">
        <v>-43721</v>
      </c>
      <c r="L11" s="367">
        <v>-45014</v>
      </c>
      <c r="M11" s="369">
        <v>-13710</v>
      </c>
      <c r="N11" s="367">
        <v>-10101</v>
      </c>
      <c r="O11" s="367">
        <v>-11399</v>
      </c>
      <c r="P11" s="367">
        <v>-9804</v>
      </c>
      <c r="Q11" s="368">
        <v>-9292</v>
      </c>
      <c r="R11" s="367">
        <v>-9586</v>
      </c>
    </row>
    <row r="12" spans="1:19" ht="15" thickBot="1" x14ac:dyDescent="0.25">
      <c r="A12" s="793" t="s">
        <v>120</v>
      </c>
      <c r="B12" s="793"/>
      <c r="C12" s="793"/>
      <c r="D12" s="793"/>
      <c r="E12" s="793"/>
      <c r="F12" s="793"/>
      <c r="G12" s="793"/>
      <c r="H12" s="440">
        <v>126121</v>
      </c>
      <c r="I12" s="440">
        <v>130736</v>
      </c>
      <c r="J12" s="440">
        <v>130522</v>
      </c>
      <c r="K12" s="440">
        <v>134907</v>
      </c>
      <c r="L12" s="440">
        <v>129515</v>
      </c>
      <c r="M12" s="441">
        <v>132030</v>
      </c>
      <c r="N12" s="440">
        <v>132041</v>
      </c>
      <c r="O12" s="440">
        <v>130023</v>
      </c>
      <c r="P12" s="440">
        <v>129515</v>
      </c>
      <c r="Q12" s="441">
        <v>130206</v>
      </c>
      <c r="R12" s="440">
        <v>132149</v>
      </c>
    </row>
    <row r="13" spans="1:19" ht="15" thickTop="1" x14ac:dyDescent="0.2">
      <c r="H13" s="367"/>
      <c r="I13" s="367"/>
      <c r="J13" s="367"/>
      <c r="K13" s="367"/>
      <c r="L13" s="367"/>
      <c r="M13" s="369"/>
      <c r="N13" s="367"/>
      <c r="O13" s="367"/>
      <c r="P13" s="367"/>
      <c r="Q13" s="368"/>
      <c r="R13" s="367"/>
    </row>
    <row r="14" spans="1:19" x14ac:dyDescent="0.2">
      <c r="H14" s="367"/>
      <c r="I14" s="367"/>
      <c r="J14" s="367"/>
      <c r="K14" s="367"/>
      <c r="L14" s="367"/>
      <c r="M14" s="369"/>
      <c r="N14" s="367"/>
      <c r="O14" s="367"/>
      <c r="P14" s="367"/>
      <c r="Q14" s="368"/>
      <c r="R14" s="367"/>
    </row>
    <row r="15" spans="1:19" x14ac:dyDescent="0.2">
      <c r="A15" s="793" t="s">
        <v>19</v>
      </c>
      <c r="B15" s="793"/>
      <c r="C15" s="793"/>
      <c r="D15" s="793"/>
      <c r="E15" s="793"/>
      <c r="F15" s="793"/>
      <c r="G15" s="793"/>
      <c r="H15" s="367">
        <v>312799</v>
      </c>
      <c r="I15" s="367">
        <v>301589</v>
      </c>
      <c r="J15" s="367">
        <v>287809</v>
      </c>
      <c r="K15" s="367">
        <v>352868</v>
      </c>
      <c r="L15" s="367">
        <v>323855</v>
      </c>
      <c r="M15" s="369">
        <v>82667</v>
      </c>
      <c r="N15" s="367">
        <v>90071</v>
      </c>
      <c r="O15" s="367">
        <v>75914</v>
      </c>
      <c r="P15" s="367">
        <v>75203</v>
      </c>
      <c r="Q15" s="368">
        <v>71324</v>
      </c>
      <c r="R15" s="367">
        <v>76946</v>
      </c>
    </row>
    <row r="16" spans="1:19" x14ac:dyDescent="0.2">
      <c r="A16" s="794"/>
      <c r="B16" s="794"/>
      <c r="C16" s="794"/>
      <c r="D16" s="794"/>
      <c r="E16" s="794"/>
      <c r="F16" s="794"/>
      <c r="G16" s="794"/>
      <c r="H16" s="53"/>
      <c r="I16" s="53"/>
      <c r="J16" s="53"/>
      <c r="K16" s="53"/>
      <c r="L16" s="53"/>
      <c r="M16" s="55"/>
      <c r="N16" s="53"/>
      <c r="O16" s="53"/>
      <c r="P16" s="53"/>
      <c r="Q16" s="54"/>
      <c r="R16" s="53"/>
    </row>
    <row r="17" spans="1:18" x14ac:dyDescent="0.2">
      <c r="A17" s="794"/>
      <c r="B17" s="794"/>
      <c r="C17" s="794"/>
      <c r="D17" s="794"/>
      <c r="E17" s="794"/>
      <c r="F17" s="794"/>
      <c r="G17" s="794"/>
      <c r="H17" s="53"/>
      <c r="I17" s="53"/>
      <c r="J17" s="53"/>
      <c r="K17" s="53"/>
      <c r="L17" s="53"/>
      <c r="M17" s="55"/>
      <c r="N17" s="53"/>
      <c r="O17" s="53"/>
      <c r="P17" s="53"/>
      <c r="Q17" s="54"/>
      <c r="R17" s="53"/>
    </row>
    <row r="18" spans="1:18" x14ac:dyDescent="0.2">
      <c r="A18" s="793" t="s">
        <v>103</v>
      </c>
      <c r="B18" s="793"/>
      <c r="C18" s="793"/>
      <c r="D18" s="793"/>
      <c r="E18" s="793"/>
      <c r="F18" s="793"/>
      <c r="G18" s="793"/>
      <c r="H18" s="364">
        <v>95635.263071657391</v>
      </c>
      <c r="I18" s="364">
        <v>95208.969000000012</v>
      </c>
      <c r="J18" s="364">
        <v>93994.152999999991</v>
      </c>
      <c r="K18" s="364">
        <v>109436.31</v>
      </c>
      <c r="L18" s="364">
        <v>108521.12700000001</v>
      </c>
      <c r="M18" s="366">
        <v>26642.703000000001</v>
      </c>
      <c r="N18" s="364">
        <v>29981.013999999999</v>
      </c>
      <c r="O18" s="364">
        <v>26219.341</v>
      </c>
      <c r="P18" s="364">
        <v>25678.069</v>
      </c>
      <c r="Q18" s="365">
        <v>24772.595000000001</v>
      </c>
      <c r="R18" s="364">
        <v>27650.794999999998</v>
      </c>
    </row>
    <row r="19" spans="1:18" x14ac:dyDescent="0.2">
      <c r="A19" s="73"/>
      <c r="H19" s="50"/>
      <c r="I19" s="50"/>
      <c r="J19" s="50"/>
      <c r="K19" s="50"/>
      <c r="L19" s="50"/>
      <c r="M19" s="52"/>
      <c r="N19" s="50"/>
      <c r="O19" s="50"/>
      <c r="P19" s="50"/>
      <c r="Q19" s="51"/>
      <c r="R19" s="50"/>
    </row>
    <row r="20" spans="1:18" x14ac:dyDescent="0.2">
      <c r="A20" s="73"/>
      <c r="H20" s="50"/>
      <c r="I20" s="50"/>
      <c r="J20" s="50"/>
      <c r="K20" s="50"/>
      <c r="L20" s="50"/>
      <c r="M20" s="52"/>
      <c r="N20" s="50"/>
      <c r="O20" s="50"/>
      <c r="P20" s="50"/>
      <c r="Q20" s="51"/>
      <c r="R20" s="50"/>
    </row>
    <row r="21" spans="1:18" x14ac:dyDescent="0.2">
      <c r="A21" s="793" t="s">
        <v>2</v>
      </c>
      <c r="B21" s="793"/>
      <c r="C21" s="793"/>
      <c r="D21" s="793"/>
      <c r="E21" s="793"/>
      <c r="F21" s="793"/>
      <c r="G21" s="793"/>
      <c r="H21" s="364">
        <v>728384.97624694672</v>
      </c>
      <c r="I21" s="364">
        <v>763831.44372787979</v>
      </c>
      <c r="J21" s="364">
        <v>781041.11672787985</v>
      </c>
      <c r="K21" s="364">
        <v>808262.07872787991</v>
      </c>
      <c r="L21" s="364">
        <v>858818.30872787989</v>
      </c>
      <c r="M21" s="366">
        <v>858818.32872787968</v>
      </c>
      <c r="N21" s="364">
        <v>869642.98472787964</v>
      </c>
      <c r="O21" s="364">
        <v>886519.06172787957</v>
      </c>
      <c r="P21" s="364">
        <v>894017.55772787961</v>
      </c>
      <c r="Q21" s="365">
        <v>903403.8757278797</v>
      </c>
      <c r="R21" s="364">
        <v>909631.79072787962</v>
      </c>
    </row>
    <row r="22" spans="1:18" x14ac:dyDescent="0.2">
      <c r="A22" s="73"/>
      <c r="B22" s="793" t="s">
        <v>103</v>
      </c>
      <c r="C22" s="793"/>
      <c r="D22" s="793"/>
      <c r="E22" s="793"/>
      <c r="F22" s="793"/>
      <c r="G22" s="793"/>
      <c r="H22" s="367">
        <v>95635.263071657391</v>
      </c>
      <c r="I22" s="367">
        <v>95208.969000000012</v>
      </c>
      <c r="J22" s="367">
        <v>93994.152999999991</v>
      </c>
      <c r="K22" s="367">
        <v>109436.31</v>
      </c>
      <c r="L22" s="367">
        <v>108521.12700000001</v>
      </c>
      <c r="M22" s="369">
        <v>26642.703000000001</v>
      </c>
      <c r="N22" s="367">
        <v>29981.013999999999</v>
      </c>
      <c r="O22" s="367">
        <v>26219.341</v>
      </c>
      <c r="P22" s="367">
        <v>25678.069</v>
      </c>
      <c r="Q22" s="368">
        <v>24772.595000000001</v>
      </c>
      <c r="R22" s="367">
        <v>27650.794999999998</v>
      </c>
    </row>
    <row r="23" spans="1:18" x14ac:dyDescent="0.2">
      <c r="A23" s="73"/>
      <c r="B23" s="793" t="s">
        <v>18</v>
      </c>
      <c r="C23" s="793"/>
      <c r="D23" s="793"/>
      <c r="E23" s="793"/>
      <c r="F23" s="793"/>
      <c r="G23" s="793"/>
      <c r="H23" s="367">
        <v>-65957.714590724296</v>
      </c>
      <c r="I23" s="367">
        <v>-70291.183999999994</v>
      </c>
      <c r="J23" s="367">
        <v>-71519.111000000004</v>
      </c>
      <c r="K23" s="367">
        <v>-60848.396000000008</v>
      </c>
      <c r="L23" s="367">
        <v>-64797.861000000004</v>
      </c>
      <c r="M23" s="369">
        <v>-17239.903999999999</v>
      </c>
      <c r="N23" s="367">
        <v>-14706.453</v>
      </c>
      <c r="O23" s="367">
        <v>-16241.037</v>
      </c>
      <c r="P23" s="367">
        <v>-16610.467000000001</v>
      </c>
      <c r="Q23" s="368">
        <v>-19786.898000000001</v>
      </c>
      <c r="R23" s="367">
        <v>-19297.931</v>
      </c>
    </row>
    <row r="24" spans="1:18" x14ac:dyDescent="0.2">
      <c r="A24" s="73"/>
      <c r="B24" s="793" t="s">
        <v>76</v>
      </c>
      <c r="C24" s="793"/>
      <c r="D24" s="793"/>
      <c r="E24" s="793"/>
      <c r="F24" s="793"/>
      <c r="G24" s="793"/>
      <c r="H24" s="367">
        <v>5768.9189999999999</v>
      </c>
      <c r="I24" s="367">
        <v>-7708.1120000000001</v>
      </c>
      <c r="J24" s="367">
        <v>4745.92</v>
      </c>
      <c r="K24" s="367">
        <v>1968.3159999999998</v>
      </c>
      <c r="L24" s="367">
        <v>862.28100000000006</v>
      </c>
      <c r="M24" s="369">
        <v>1421.857</v>
      </c>
      <c r="N24" s="367">
        <v>1601.5160000000001</v>
      </c>
      <c r="O24" s="367">
        <v>-2479.808</v>
      </c>
      <c r="P24" s="367">
        <v>318.71600000000001</v>
      </c>
      <c r="Q24" s="368">
        <v>1242.2180000000001</v>
      </c>
      <c r="R24" s="367">
        <v>-3547.1260000000002</v>
      </c>
    </row>
    <row r="25" spans="1:18" ht="15" thickBot="1" x14ac:dyDescent="0.25">
      <c r="A25" s="793" t="s">
        <v>3</v>
      </c>
      <c r="B25" s="793"/>
      <c r="C25" s="793"/>
      <c r="D25" s="793"/>
      <c r="E25" s="793"/>
      <c r="F25" s="793"/>
      <c r="G25" s="793"/>
      <c r="H25" s="374">
        <v>763831.44372787979</v>
      </c>
      <c r="I25" s="374">
        <v>781041.11672787985</v>
      </c>
      <c r="J25" s="374">
        <v>808262.07872787991</v>
      </c>
      <c r="K25" s="374">
        <v>858818.30872787989</v>
      </c>
      <c r="L25" s="374">
        <v>903403.8557278798</v>
      </c>
      <c r="M25" s="375">
        <v>869642.98472787964</v>
      </c>
      <c r="N25" s="374">
        <v>886519.06172787957</v>
      </c>
      <c r="O25" s="374">
        <v>894017.55772787961</v>
      </c>
      <c r="P25" s="374">
        <v>903403.8757278797</v>
      </c>
      <c r="Q25" s="375">
        <v>909631.79072787962</v>
      </c>
      <c r="R25" s="374">
        <v>914437.52872787963</v>
      </c>
    </row>
    <row r="26" spans="1:18" ht="15" thickTop="1" x14ac:dyDescent="0.2">
      <c r="H26" s="53"/>
      <c r="I26" s="53"/>
      <c r="J26" s="53"/>
      <c r="K26" s="53"/>
      <c r="L26" s="53"/>
      <c r="M26" s="55"/>
      <c r="N26" s="53"/>
      <c r="O26" s="53"/>
      <c r="P26" s="53"/>
      <c r="Q26" s="54"/>
      <c r="R26" s="53"/>
    </row>
    <row r="27" spans="1:18" x14ac:dyDescent="0.2">
      <c r="H27" s="53"/>
      <c r="I27" s="53"/>
      <c r="J27" s="53"/>
      <c r="K27" s="53"/>
      <c r="L27" s="53"/>
      <c r="M27" s="55"/>
      <c r="N27" s="53"/>
      <c r="O27" s="53"/>
      <c r="P27" s="53"/>
      <c r="Q27" s="54"/>
      <c r="R27" s="53"/>
    </row>
    <row r="28" spans="1:18" x14ac:dyDescent="0.2">
      <c r="A28" s="793" t="s">
        <v>104</v>
      </c>
      <c r="B28" s="793"/>
      <c r="C28" s="793"/>
      <c r="D28" s="793"/>
      <c r="E28" s="793"/>
      <c r="F28" s="793"/>
      <c r="G28" s="793"/>
      <c r="H28" s="50"/>
      <c r="I28" s="50"/>
      <c r="J28" s="50"/>
      <c r="K28" s="50"/>
      <c r="L28" s="50"/>
      <c r="M28" s="52"/>
      <c r="N28" s="50"/>
      <c r="O28" s="50"/>
      <c r="P28" s="50"/>
      <c r="Q28" s="51"/>
      <c r="R28" s="50"/>
    </row>
    <row r="29" spans="1:18" x14ac:dyDescent="0.2">
      <c r="A29" s="124"/>
      <c r="B29" s="793" t="s">
        <v>105</v>
      </c>
      <c r="C29" s="793"/>
      <c r="D29" s="793"/>
      <c r="E29" s="793"/>
      <c r="F29" s="793"/>
      <c r="G29" s="793"/>
      <c r="H29" s="421">
        <v>255.41199999999998</v>
      </c>
      <c r="I29" s="421">
        <v>250.83700000000002</v>
      </c>
      <c r="J29" s="421">
        <v>244.82599999999999</v>
      </c>
      <c r="K29" s="421">
        <v>303.60599999999999</v>
      </c>
      <c r="L29" s="421">
        <v>297.23400000000004</v>
      </c>
      <c r="M29" s="443">
        <v>74.488</v>
      </c>
      <c r="N29" s="421">
        <v>82.626000000000005</v>
      </c>
      <c r="O29" s="421">
        <v>70.7</v>
      </c>
      <c r="P29" s="421">
        <v>69.42</v>
      </c>
      <c r="Q29" s="442">
        <v>65.462000000000003</v>
      </c>
      <c r="R29" s="421">
        <v>72.341999999999999</v>
      </c>
    </row>
    <row r="30" spans="1:18" x14ac:dyDescent="0.2">
      <c r="A30" s="124"/>
      <c r="B30" s="793" t="s">
        <v>106</v>
      </c>
      <c r="C30" s="793"/>
      <c r="D30" s="793"/>
      <c r="E30" s="793"/>
      <c r="F30" s="793"/>
      <c r="G30" s="793"/>
      <c r="H30" s="424">
        <v>49.531999999999996</v>
      </c>
      <c r="I30" s="424">
        <v>55.183</v>
      </c>
      <c r="J30" s="424">
        <v>60.194999999999986</v>
      </c>
      <c r="K30" s="424">
        <v>68.861000000000004</v>
      </c>
      <c r="L30" s="424">
        <v>76.99199999999999</v>
      </c>
      <c r="M30" s="445">
        <v>18.016999999999996</v>
      </c>
      <c r="N30" s="424">
        <v>20.335999999999999</v>
      </c>
      <c r="O30" s="424">
        <v>19.546999999999997</v>
      </c>
      <c r="P30" s="424">
        <v>19.091999999999999</v>
      </c>
      <c r="Q30" s="444">
        <v>18.382999999999996</v>
      </c>
      <c r="R30" s="424">
        <v>20.593000000000004</v>
      </c>
    </row>
    <row r="31" spans="1:18" ht="15" thickBot="1" x14ac:dyDescent="0.25">
      <c r="B31" s="124"/>
      <c r="C31" s="758" t="s">
        <v>107</v>
      </c>
      <c r="D31" s="758"/>
      <c r="E31" s="758"/>
      <c r="F31" s="758"/>
      <c r="G31" s="758"/>
      <c r="H31" s="446">
        <v>304.94400000000002</v>
      </c>
      <c r="I31" s="446">
        <v>306.02</v>
      </c>
      <c r="J31" s="446">
        <v>305.02099999999996</v>
      </c>
      <c r="K31" s="446">
        <v>372.46699999999998</v>
      </c>
      <c r="L31" s="446">
        <v>374.226</v>
      </c>
      <c r="M31" s="447">
        <v>92.504999999999995</v>
      </c>
      <c r="N31" s="446">
        <v>102.962</v>
      </c>
      <c r="O31" s="446">
        <v>90.247</v>
      </c>
      <c r="P31" s="446">
        <v>88.512</v>
      </c>
      <c r="Q31" s="447">
        <v>83.844999999999999</v>
      </c>
      <c r="R31" s="446">
        <v>92.935000000000002</v>
      </c>
    </row>
    <row r="32" spans="1:18" ht="15" thickTop="1" x14ac:dyDescent="0.2">
      <c r="B32" s="124"/>
      <c r="C32" s="124"/>
      <c r="D32" s="124"/>
      <c r="H32" s="239"/>
      <c r="I32" s="239"/>
      <c r="J32" s="239"/>
      <c r="K32" s="239"/>
      <c r="L32" s="239"/>
      <c r="M32" s="272"/>
      <c r="N32" s="239"/>
      <c r="O32" s="239"/>
      <c r="P32" s="239"/>
      <c r="Q32" s="271"/>
      <c r="R32" s="239"/>
    </row>
    <row r="33" spans="1:18" x14ac:dyDescent="0.2">
      <c r="H33" s="53"/>
      <c r="I33" s="53"/>
      <c r="J33" s="53"/>
      <c r="K33" s="53"/>
      <c r="L33" s="53"/>
      <c r="M33" s="55"/>
      <c r="N33" s="53"/>
      <c r="O33" s="53"/>
      <c r="P33" s="53"/>
      <c r="Q33" s="54"/>
      <c r="R33" s="53"/>
    </row>
    <row r="34" spans="1:18" x14ac:dyDescent="0.2">
      <c r="A34" s="793" t="s">
        <v>109</v>
      </c>
      <c r="B34" s="793"/>
      <c r="C34" s="793"/>
      <c r="D34" s="793"/>
      <c r="E34" s="793"/>
      <c r="F34" s="793"/>
      <c r="G34" s="793"/>
      <c r="H34" s="421">
        <v>6192.2176060852162</v>
      </c>
      <c r="I34" s="421">
        <v>7040.0789999999997</v>
      </c>
      <c r="J34" s="421">
        <v>7533.155999999999</v>
      </c>
      <c r="K34" s="421">
        <v>7842.512999999999</v>
      </c>
      <c r="L34" s="421">
        <v>11703.126999999999</v>
      </c>
      <c r="M34" s="443">
        <v>2853.4580000000001</v>
      </c>
      <c r="N34" s="421">
        <v>3040.2269999999999</v>
      </c>
      <c r="O34" s="421">
        <v>2790.3969999999999</v>
      </c>
      <c r="P34" s="421">
        <v>3019.0450000000001</v>
      </c>
      <c r="Q34" s="442">
        <v>3065.395</v>
      </c>
      <c r="R34" s="421">
        <v>2689.5699999999997</v>
      </c>
    </row>
    <row r="35" spans="1:18" x14ac:dyDescent="0.2">
      <c r="A35" s="794"/>
      <c r="B35" s="794"/>
      <c r="C35" s="794"/>
      <c r="D35" s="794"/>
      <c r="E35" s="794"/>
      <c r="F35" s="794"/>
      <c r="G35" s="794"/>
      <c r="H35" s="239"/>
      <c r="I35" s="239"/>
      <c r="J35" s="239"/>
      <c r="K35" s="239"/>
      <c r="L35" s="239"/>
      <c r="M35" s="272"/>
      <c r="N35" s="239"/>
      <c r="O35" s="239"/>
      <c r="P35" s="239"/>
      <c r="Q35" s="271"/>
      <c r="R35" s="239"/>
    </row>
    <row r="36" spans="1:18" x14ac:dyDescent="0.2">
      <c r="A36" s="793" t="s">
        <v>138</v>
      </c>
      <c r="B36" s="793"/>
      <c r="C36" s="793"/>
      <c r="D36" s="793"/>
      <c r="E36" s="793"/>
      <c r="F36" s="793"/>
      <c r="G36" s="793"/>
      <c r="H36" s="364">
        <v>56790.74097739104</v>
      </c>
      <c r="I36" s="364">
        <v>61842.334500000004</v>
      </c>
      <c r="J36" s="364">
        <v>65028.665499999988</v>
      </c>
      <c r="K36" s="364">
        <v>69708.672499999986</v>
      </c>
      <c r="L36" s="364">
        <v>89992.544750000015</v>
      </c>
      <c r="M36" s="366">
        <v>83130.937999999995</v>
      </c>
      <c r="N36" s="364">
        <v>89378.062000000005</v>
      </c>
      <c r="O36" s="364">
        <v>92651.844000000012</v>
      </c>
      <c r="P36" s="364">
        <v>94809.335000000006</v>
      </c>
      <c r="Q36" s="365">
        <v>94202.808999999979</v>
      </c>
      <c r="R36" s="364">
        <v>87993.866999999998</v>
      </c>
    </row>
    <row r="37" spans="1:18" ht="13.5" customHeight="1" x14ac:dyDescent="0.2">
      <c r="I37" s="77"/>
      <c r="J37" s="77"/>
      <c r="M37" s="145"/>
      <c r="Q37" s="362"/>
    </row>
    <row r="38" spans="1:18" ht="13.5" customHeight="1" x14ac:dyDescent="0.2">
      <c r="A38" s="793" t="s">
        <v>270</v>
      </c>
      <c r="B38" s="793"/>
      <c r="C38" s="793"/>
      <c r="D38" s="793"/>
      <c r="E38" s="793"/>
      <c r="F38" s="793"/>
      <c r="G38" s="793"/>
      <c r="H38" s="421">
        <v>0</v>
      </c>
      <c r="I38" s="421">
        <v>0</v>
      </c>
      <c r="J38" s="421">
        <v>31.120739999999998</v>
      </c>
      <c r="K38" s="421">
        <v>442.52977999999996</v>
      </c>
      <c r="L38" s="421">
        <v>1229.1619999999998</v>
      </c>
      <c r="M38" s="443">
        <v>262.25900000000001</v>
      </c>
      <c r="N38" s="421">
        <v>298.56099999999998</v>
      </c>
      <c r="O38" s="421">
        <v>337.59100000000001</v>
      </c>
      <c r="P38" s="421">
        <v>330.75099999999998</v>
      </c>
      <c r="Q38" s="442">
        <v>235.87</v>
      </c>
      <c r="R38" s="421">
        <v>152.68100000000001</v>
      </c>
    </row>
    <row r="39" spans="1:18" ht="12" customHeight="1" x14ac:dyDescent="0.2"/>
    <row r="40" spans="1:18" x14ac:dyDescent="0.2">
      <c r="H40" s="273"/>
      <c r="I40" s="273"/>
      <c r="J40" s="273"/>
      <c r="K40" s="273"/>
      <c r="L40" s="273"/>
      <c r="N40" s="305"/>
      <c r="R40" s="305"/>
    </row>
    <row r="41" spans="1:18" x14ac:dyDescent="0.2">
      <c r="M41" s="305"/>
    </row>
    <row r="66" ht="70.5" customHeight="1" x14ac:dyDescent="0.2"/>
    <row r="86" spans="2:12" s="77" customFormat="1" x14ac:dyDescent="0.2"/>
    <row r="88" spans="2:12" x14ac:dyDescent="0.2">
      <c r="B88" s="764"/>
      <c r="C88" s="792"/>
      <c r="D88" s="792"/>
      <c r="E88" s="792"/>
      <c r="F88" s="792"/>
      <c r="G88" s="792"/>
      <c r="H88" s="274"/>
      <c r="I88" s="275"/>
      <c r="J88" s="290"/>
      <c r="K88" s="301"/>
      <c r="L88" s="347"/>
    </row>
  </sheetData>
  <mergeCells count="24">
    <mergeCell ref="A38:G38"/>
    <mergeCell ref="B30:G30"/>
    <mergeCell ref="C31:G31"/>
    <mergeCell ref="B11:G11"/>
    <mergeCell ref="B22:G22"/>
    <mergeCell ref="B23:G23"/>
    <mergeCell ref="B24:G24"/>
    <mergeCell ref="B29:G29"/>
    <mergeCell ref="B88:G88"/>
    <mergeCell ref="A3:G3"/>
    <mergeCell ref="A6:G6"/>
    <mergeCell ref="A9:G9"/>
    <mergeCell ref="A12:G12"/>
    <mergeCell ref="A15:G15"/>
    <mergeCell ref="A16:G16"/>
    <mergeCell ref="A17:G17"/>
    <mergeCell ref="A18:G18"/>
    <mergeCell ref="A21:G21"/>
    <mergeCell ref="A25:G25"/>
    <mergeCell ref="A28:G28"/>
    <mergeCell ref="A34:G34"/>
    <mergeCell ref="A35:G35"/>
    <mergeCell ref="A36:G36"/>
    <mergeCell ref="B10:G10"/>
  </mergeCells>
  <phoneticPr fontId="7" type="noConversion"/>
  <pageMargins left="0.2" right="0.2" top="0.5" bottom="0.5" header="0.25" footer="0.25"/>
  <pageSetup scale="62" orientation="landscape" cellComments="asDisplayed" r:id="rId1"/>
  <headerFooter alignWithMargins="0">
    <oddHeader>&amp;L&amp;"Arial,Bold"&amp;20Five-Year Historical Key Statistics&amp;R&amp;"Arial,Bold"&amp;14PRIMERICA, INC.
&amp;"Arial,Regular"Financial Supplement</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sheetPr>
  <dimension ref="A1:N68"/>
  <sheetViews>
    <sheetView zoomScale="70" zoomScaleNormal="70" workbookViewId="0">
      <selection activeCell="D19" sqref="D19"/>
    </sheetView>
  </sheetViews>
  <sheetFormatPr defaultColWidth="9.140625" defaultRowHeight="12.95" customHeight="1" x14ac:dyDescent="0.2"/>
  <cols>
    <col min="1" max="3" width="2.28515625" style="5" customWidth="1"/>
    <col min="4" max="4" width="4.28515625" style="5" customWidth="1"/>
    <col min="5" max="5" width="148.85546875" style="5" customWidth="1"/>
    <col min="6" max="6" width="10.28515625" style="6" customWidth="1"/>
    <col min="7" max="11" width="8" style="5" customWidth="1"/>
    <col min="12" max="12" width="12.5703125" style="5" customWidth="1"/>
    <col min="13" max="13" width="6.7109375" style="5" customWidth="1"/>
    <col min="14" max="14" width="5.85546875" style="5" customWidth="1"/>
    <col min="15" max="16" width="9.140625" style="5"/>
    <col min="17" max="17" width="8.42578125" style="5" customWidth="1"/>
    <col min="18" max="18" width="2.7109375" style="5" customWidth="1"/>
    <col min="19" max="16384" width="9.140625" style="5"/>
  </cols>
  <sheetData>
    <row r="1" spans="1:7" s="4" customFormat="1" ht="7.5" customHeight="1" thickBot="1" x14ac:dyDescent="0.3">
      <c r="A1" s="28"/>
      <c r="B1" s="29"/>
      <c r="C1" s="29"/>
      <c r="D1" s="3"/>
      <c r="E1" s="3"/>
      <c r="F1" s="12"/>
    </row>
    <row r="2" spans="1:7" s="9" customFormat="1" ht="12.95" customHeight="1" thickTop="1" x14ac:dyDescent="0.25">
      <c r="A2" s="30"/>
      <c r="B2" s="31"/>
      <c r="C2" s="31"/>
      <c r="D2" s="8"/>
      <c r="E2" s="8"/>
      <c r="F2" s="13"/>
    </row>
    <row r="3" spans="1:7" ht="11.25" customHeight="1" x14ac:dyDescent="0.2"/>
    <row r="4" spans="1:7" ht="16.5" customHeight="1" x14ac:dyDescent="0.25">
      <c r="E4" s="14"/>
      <c r="F4" s="15" t="s">
        <v>98</v>
      </c>
      <c r="G4" s="14"/>
    </row>
    <row r="5" spans="1:7" ht="28.5" customHeight="1" x14ac:dyDescent="0.25">
      <c r="E5" s="20" t="s">
        <v>100</v>
      </c>
      <c r="F5" s="16">
        <v>3</v>
      </c>
      <c r="G5" s="14"/>
    </row>
    <row r="6" spans="1:7" ht="16.5" customHeight="1" x14ac:dyDescent="0.25">
      <c r="E6" s="14"/>
      <c r="F6" s="16"/>
      <c r="G6" s="14"/>
    </row>
    <row r="7" spans="1:7" ht="18" x14ac:dyDescent="0.25">
      <c r="E7" s="20" t="s">
        <v>140</v>
      </c>
      <c r="F7" s="16">
        <v>4</v>
      </c>
      <c r="G7" s="14"/>
    </row>
    <row r="8" spans="1:7" ht="16.5" customHeight="1" x14ac:dyDescent="0.25">
      <c r="E8" s="14"/>
      <c r="F8" s="17"/>
      <c r="G8" s="14"/>
    </row>
    <row r="9" spans="1:7" ht="18" x14ac:dyDescent="0.25">
      <c r="E9" s="20" t="s">
        <v>131</v>
      </c>
      <c r="F9" s="16">
        <v>5</v>
      </c>
      <c r="G9" s="14"/>
    </row>
    <row r="10" spans="1:7" ht="16.5" customHeight="1" x14ac:dyDescent="0.25">
      <c r="E10" s="14"/>
      <c r="F10" s="16"/>
      <c r="G10" s="14"/>
    </row>
    <row r="11" spans="1:7" ht="18" x14ac:dyDescent="0.25">
      <c r="E11" s="20" t="s">
        <v>130</v>
      </c>
      <c r="F11" s="16">
        <v>6</v>
      </c>
      <c r="G11" s="14"/>
    </row>
    <row r="12" spans="1:7" ht="18" x14ac:dyDescent="0.25">
      <c r="E12" s="14"/>
      <c r="F12" s="18"/>
      <c r="G12" s="14"/>
    </row>
    <row r="13" spans="1:7" ht="18" x14ac:dyDescent="0.25">
      <c r="E13" s="20" t="s">
        <v>197</v>
      </c>
      <c r="F13" s="18" t="s">
        <v>337</v>
      </c>
      <c r="G13" s="14"/>
    </row>
    <row r="14" spans="1:7" ht="16.5" customHeight="1" x14ac:dyDescent="0.25">
      <c r="E14" s="14"/>
      <c r="F14" s="16"/>
      <c r="G14" s="14"/>
    </row>
    <row r="15" spans="1:7" ht="18" x14ac:dyDescent="0.25">
      <c r="E15" s="20" t="s">
        <v>280</v>
      </c>
      <c r="F15" s="18"/>
      <c r="G15" s="14"/>
    </row>
    <row r="16" spans="1:7" ht="18" x14ac:dyDescent="0.25">
      <c r="E16" s="20" t="s">
        <v>139</v>
      </c>
      <c r="F16" s="18" t="s">
        <v>338</v>
      </c>
      <c r="G16" s="14"/>
    </row>
    <row r="17" spans="5:7" ht="18" x14ac:dyDescent="0.25">
      <c r="E17" s="20" t="s">
        <v>177</v>
      </c>
      <c r="F17" s="18" t="s">
        <v>339</v>
      </c>
      <c r="G17" s="14"/>
    </row>
    <row r="18" spans="5:7" ht="18" x14ac:dyDescent="0.25">
      <c r="E18" s="20" t="s">
        <v>279</v>
      </c>
      <c r="F18" s="16">
        <v>13</v>
      </c>
      <c r="G18" s="14"/>
    </row>
    <row r="19" spans="5:7" ht="18" x14ac:dyDescent="0.25">
      <c r="E19" s="20" t="s">
        <v>315</v>
      </c>
      <c r="F19" s="16">
        <v>14</v>
      </c>
      <c r="G19" s="14"/>
    </row>
    <row r="20" spans="5:7" ht="16.5" customHeight="1" x14ac:dyDescent="0.25">
      <c r="E20" s="14"/>
      <c r="F20" s="16"/>
      <c r="G20" s="14"/>
    </row>
    <row r="21" spans="5:7" ht="18" x14ac:dyDescent="0.25">
      <c r="E21" s="20" t="s">
        <v>129</v>
      </c>
      <c r="F21" s="18" t="s">
        <v>340</v>
      </c>
      <c r="G21" s="14"/>
    </row>
    <row r="22" spans="5:7" ht="16.5" customHeight="1" x14ac:dyDescent="0.25">
      <c r="E22" s="14"/>
      <c r="F22" s="16"/>
      <c r="G22" s="14"/>
    </row>
    <row r="23" spans="5:7" ht="18" x14ac:dyDescent="0.25">
      <c r="E23" s="20" t="s">
        <v>128</v>
      </c>
      <c r="F23" s="16">
        <v>18</v>
      </c>
      <c r="G23" s="14"/>
    </row>
    <row r="24" spans="5:7" ht="16.5" customHeight="1" x14ac:dyDescent="0.25">
      <c r="E24" s="14"/>
      <c r="F24" s="16"/>
      <c r="G24" s="14"/>
    </row>
    <row r="25" spans="5:7" ht="16.5" customHeight="1" x14ac:dyDescent="0.25">
      <c r="E25" s="14"/>
      <c r="F25" s="16"/>
      <c r="G25" s="14"/>
    </row>
    <row r="26" spans="5:7" ht="16.5" customHeight="1" x14ac:dyDescent="0.25">
      <c r="E26" s="14"/>
      <c r="F26" s="16"/>
      <c r="G26" s="14"/>
    </row>
    <row r="27" spans="5:7" ht="12.95" customHeight="1" x14ac:dyDescent="0.25">
      <c r="E27" s="14"/>
      <c r="F27" s="16"/>
      <c r="G27" s="14"/>
    </row>
    <row r="28" spans="5:7" ht="12.95" customHeight="1" x14ac:dyDescent="0.25">
      <c r="E28" s="14"/>
      <c r="F28" s="16"/>
      <c r="G28" s="14"/>
    </row>
    <row r="29" spans="5:7" ht="12.95" customHeight="1" x14ac:dyDescent="0.25">
      <c r="E29" s="14"/>
      <c r="F29" s="16"/>
      <c r="G29" s="14"/>
    </row>
    <row r="30" spans="5:7" ht="12.95" customHeight="1" x14ac:dyDescent="0.25">
      <c r="E30" s="14"/>
      <c r="F30" s="16"/>
      <c r="G30" s="14"/>
    </row>
    <row r="51" spans="2:14" ht="1.5" customHeight="1" x14ac:dyDescent="0.2"/>
    <row r="57" spans="2:14" ht="1.5" customHeight="1" x14ac:dyDescent="0.2"/>
    <row r="60" spans="2:14" ht="6" customHeight="1" x14ac:dyDescent="0.2"/>
    <row r="62" spans="2:14" ht="15.75" customHeight="1" x14ac:dyDescent="0.2"/>
    <row r="63" spans="2:14" s="7" customFormat="1" ht="12.95" customHeight="1" x14ac:dyDescent="0.2">
      <c r="F63" s="23"/>
    </row>
    <row r="64" spans="2:14" ht="13.5" customHeight="1" x14ac:dyDescent="0.2">
      <c r="B64" s="748" t="s">
        <v>355</v>
      </c>
      <c r="C64" s="748"/>
      <c r="D64" s="748"/>
      <c r="E64" s="748"/>
      <c r="F64" s="748"/>
      <c r="G64" s="748"/>
      <c r="H64" s="748"/>
      <c r="I64" s="748"/>
      <c r="J64" s="748"/>
      <c r="K64" s="748"/>
      <c r="L64" s="748"/>
      <c r="M64" s="748"/>
      <c r="N64" s="24"/>
    </row>
    <row r="65" spans="2:14" ht="12" customHeight="1" x14ac:dyDescent="0.2">
      <c r="B65" s="748"/>
      <c r="C65" s="748"/>
      <c r="D65" s="748"/>
      <c r="E65" s="748"/>
      <c r="F65" s="748"/>
      <c r="G65" s="748"/>
      <c r="H65" s="748"/>
      <c r="I65" s="748"/>
      <c r="J65" s="748"/>
      <c r="K65" s="748"/>
      <c r="L65" s="748"/>
      <c r="M65" s="748"/>
      <c r="N65" s="24"/>
    </row>
    <row r="66" spans="2:14" ht="12" customHeight="1" x14ac:dyDescent="0.2">
      <c r="B66" s="748"/>
      <c r="C66" s="748"/>
      <c r="D66" s="748"/>
      <c r="E66" s="748"/>
      <c r="F66" s="748"/>
      <c r="G66" s="748"/>
      <c r="H66" s="748"/>
      <c r="I66" s="748"/>
      <c r="J66" s="748"/>
      <c r="K66" s="748"/>
      <c r="L66" s="748"/>
      <c r="M66" s="748"/>
      <c r="N66" s="24"/>
    </row>
    <row r="67" spans="2:14" ht="12.95" customHeight="1" x14ac:dyDescent="0.2">
      <c r="B67" s="748"/>
      <c r="C67" s="748"/>
      <c r="D67" s="748"/>
      <c r="E67" s="748"/>
      <c r="F67" s="748"/>
      <c r="G67" s="748"/>
      <c r="H67" s="748"/>
      <c r="I67" s="748"/>
      <c r="J67" s="748"/>
      <c r="K67" s="748"/>
      <c r="L67" s="748"/>
      <c r="M67" s="748"/>
      <c r="N67" s="24"/>
    </row>
    <row r="68" spans="2:14" ht="12.95" customHeight="1" x14ac:dyDescent="0.2">
      <c r="B68" s="748"/>
      <c r="C68" s="748"/>
      <c r="D68" s="748"/>
      <c r="E68" s="748"/>
      <c r="F68" s="748"/>
      <c r="G68" s="748"/>
      <c r="H68" s="748"/>
      <c r="I68" s="748"/>
      <c r="J68" s="748"/>
      <c r="K68" s="748"/>
      <c r="L68" s="748"/>
      <c r="M68" s="748"/>
      <c r="N68" s="24"/>
    </row>
  </sheetData>
  <mergeCells count="1">
    <mergeCell ref="B64:M68"/>
  </mergeCells>
  <phoneticPr fontId="7" type="noConversion"/>
  <pageMargins left="0.25" right="0.25" top="0.5" bottom="0.5" header="0.25" footer="0.25"/>
  <pageSetup scale="60" orientation="landscape" cellComments="asDisplayed" r:id="rId1"/>
  <headerFooter alignWithMargins="0">
    <oddHeader>&amp;L&amp;"Arial,Bold"&amp;20Table of Contents&amp;R&amp;"Arial,Bold"&amp;14PRIMERICA, INC.
&amp;"Arial,Regular"Financial Supplement</oddHeader>
    <oddFooter>&amp;C&amp;P of &amp;N</oddFooter>
  </headerFooter>
  <colBreaks count="1" manualBreakCount="1">
    <brk id="13" max="66"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79A62-B896-4DB0-AFDD-672F0A539D6B}">
  <dimension ref="A1:G77"/>
  <sheetViews>
    <sheetView workbookViewId="0">
      <selection activeCell="D19" sqref="D19"/>
    </sheetView>
  </sheetViews>
  <sheetFormatPr defaultRowHeight="15" x14ac:dyDescent="0.25"/>
  <cols>
    <col min="15" max="15" width="5.140625" customWidth="1"/>
    <col min="16" max="16" width="18" customWidth="1"/>
    <col min="17" max="17" width="8.28515625" customWidth="1"/>
  </cols>
  <sheetData>
    <row r="1" spans="1:3" s="19" customFormat="1" ht="7.5" customHeight="1" thickBot="1" x14ac:dyDescent="0.3">
      <c r="A1" s="32"/>
      <c r="B1" s="33"/>
      <c r="C1" s="33"/>
    </row>
    <row r="2" spans="1:3" ht="11.25" customHeight="1" x14ac:dyDescent="0.25">
      <c r="A2" s="34"/>
      <c r="B2" s="34"/>
      <c r="C2" s="34"/>
    </row>
    <row r="20" ht="15" customHeight="1" x14ac:dyDescent="0.25"/>
    <row r="25" ht="12.75" customHeight="1" x14ac:dyDescent="0.25"/>
    <row r="32" ht="11.25" customHeight="1" x14ac:dyDescent="0.25"/>
    <row r="37" spans="7:7" ht="9" customHeight="1" x14ac:dyDescent="0.25"/>
    <row r="38" spans="7:7" ht="13.5" hidden="1" customHeight="1" x14ac:dyDescent="0.25"/>
    <row r="39" spans="7:7" ht="14.25" hidden="1" customHeight="1" x14ac:dyDescent="0.25"/>
    <row r="41" spans="7:7" x14ac:dyDescent="0.25">
      <c r="G41" s="11"/>
    </row>
    <row r="42" spans="7:7" x14ac:dyDescent="0.25">
      <c r="G42" s="10"/>
    </row>
    <row r="43" spans="7:7" ht="11.25" customHeight="1" x14ac:dyDescent="0.25"/>
    <row r="44" spans="7:7" ht="31.5" customHeight="1" x14ac:dyDescent="0.25"/>
    <row r="77" spans="1:1" x14ac:dyDescent="0.25">
      <c r="A77" s="27"/>
    </row>
  </sheetData>
  <pageMargins left="0.25" right="0.25" top="0.5" bottom="0.4" header="0.25" footer="0.25"/>
  <pageSetup fitToWidth="0" orientation="landscape" cellComments="asDisplayed" r:id="rId1"/>
  <headerFooter alignWithMargins="0">
    <oddHeader>&amp;L&amp;"Arial,Bold"&amp;13Preface&amp;R&amp;"Arial,Bold"&amp;9PRIMERICA, INC.
&amp;"Arial,Regular"Financial Supplement</oddHeader>
    <oddFooter>&amp;C&amp;8&amp;P of &amp;N</oddFooter>
  </headerFooter>
  <drawing r:id="rId2"/>
  <legacyDrawing r:id="rId3"/>
  <oleObjects>
    <mc:AlternateContent xmlns:mc="http://schemas.openxmlformats.org/markup-compatibility/2006">
      <mc:Choice Requires="x14">
        <oleObject progId="Word.Document.12" shapeId="504833" r:id="rId4">
          <objectPr defaultSize="0" r:id="rId5">
            <anchor moveWithCells="1">
              <from>
                <xdr:col>0</xdr:col>
                <xdr:colOff>76200</xdr:colOff>
                <xdr:row>1</xdr:row>
                <xdr:rowOff>66675</xdr:rowOff>
              </from>
              <to>
                <xdr:col>14</xdr:col>
                <xdr:colOff>200025</xdr:colOff>
                <xdr:row>27</xdr:row>
                <xdr:rowOff>28575</xdr:rowOff>
              </to>
            </anchor>
          </objectPr>
        </oleObject>
      </mc:Choice>
      <mc:Fallback>
        <oleObject progId="Word.Document.12" shapeId="504833"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67"/>
  <sheetViews>
    <sheetView zoomScaleNormal="100" zoomScaleSheetLayoutView="70" workbookViewId="0">
      <selection activeCell="D19" sqref="D19"/>
    </sheetView>
  </sheetViews>
  <sheetFormatPr defaultColWidth="9.140625" defaultRowHeight="14.25" x14ac:dyDescent="0.2"/>
  <cols>
    <col min="1" max="1" width="2.28515625" style="5" customWidth="1"/>
    <col min="2" max="2" width="1.7109375" style="5" customWidth="1"/>
    <col min="3" max="6" width="2.28515625" style="5" customWidth="1"/>
    <col min="7" max="7" width="66.28515625" style="5" customWidth="1"/>
    <col min="8" max="14" width="14" style="5" customWidth="1"/>
    <col min="15" max="15" width="14.85546875" style="5" customWidth="1"/>
    <col min="16" max="16" width="28.28515625" style="5" customWidth="1"/>
    <col min="17" max="16384" width="9.140625" style="5"/>
  </cols>
  <sheetData>
    <row r="1" spans="1:16" s="77" customFormat="1" ht="5.25" customHeight="1" thickBot="1" x14ac:dyDescent="0.25">
      <c r="A1" s="35"/>
      <c r="B1" s="36"/>
      <c r="C1" s="36"/>
      <c r="D1" s="5"/>
      <c r="E1" s="5"/>
      <c r="F1" s="5"/>
      <c r="G1" s="5"/>
      <c r="H1" s="5"/>
      <c r="I1" s="5"/>
      <c r="J1" s="5"/>
      <c r="K1" s="5"/>
      <c r="L1" s="5"/>
      <c r="M1" s="5"/>
      <c r="N1" s="5"/>
      <c r="O1" s="5"/>
      <c r="P1" s="5"/>
    </row>
    <row r="2" spans="1:16" s="43" customFormat="1" ht="5.25" customHeight="1" thickTop="1" x14ac:dyDescent="0.2">
      <c r="A2" s="37"/>
      <c r="B2" s="38"/>
      <c r="C2" s="38"/>
      <c r="D2" s="39"/>
      <c r="E2" s="39"/>
      <c r="F2" s="39"/>
      <c r="G2" s="39"/>
      <c r="H2" s="40"/>
      <c r="I2" s="40"/>
      <c r="J2" s="40"/>
      <c r="K2" s="40"/>
      <c r="L2" s="40"/>
      <c r="M2" s="40"/>
      <c r="N2" s="40"/>
      <c r="O2" s="40"/>
      <c r="P2" s="40"/>
    </row>
    <row r="3" spans="1:16" s="43" customFormat="1" ht="5.25" customHeight="1" x14ac:dyDescent="0.2">
      <c r="A3" s="41"/>
      <c r="B3" s="42"/>
      <c r="C3" s="42"/>
      <c r="D3" s="42"/>
      <c r="E3" s="42"/>
      <c r="F3" s="42"/>
      <c r="G3" s="42"/>
    </row>
    <row r="4" spans="1:16" s="43" customFormat="1" ht="30" x14ac:dyDescent="0.25">
      <c r="A4" s="751" t="s">
        <v>47</v>
      </c>
      <c r="B4" s="751"/>
      <c r="C4" s="751"/>
      <c r="D4" s="751"/>
      <c r="E4" s="751"/>
      <c r="F4" s="751"/>
      <c r="G4" s="751"/>
      <c r="H4" s="44" t="s">
        <v>437</v>
      </c>
      <c r="I4" s="45" t="s">
        <v>438</v>
      </c>
      <c r="J4" s="44" t="s">
        <v>439</v>
      </c>
      <c r="K4" s="44" t="s">
        <v>440</v>
      </c>
      <c r="L4" s="44" t="s">
        <v>441</v>
      </c>
      <c r="M4" s="45" t="s">
        <v>442</v>
      </c>
      <c r="N4" s="44" t="s">
        <v>443</v>
      </c>
    </row>
    <row r="5" spans="1:16" s="41" customFormat="1" ht="15" x14ac:dyDescent="0.25">
      <c r="A5" s="752" t="s">
        <v>143</v>
      </c>
      <c r="B5" s="752"/>
      <c r="C5" s="752"/>
      <c r="D5" s="752"/>
      <c r="E5" s="752"/>
      <c r="F5" s="752"/>
      <c r="G5" s="752"/>
      <c r="I5" s="72"/>
      <c r="M5" s="72"/>
      <c r="O5" s="306"/>
    </row>
    <row r="6" spans="1:16" ht="15" x14ac:dyDescent="0.25">
      <c r="A6" s="753" t="s">
        <v>57</v>
      </c>
      <c r="B6" s="753"/>
      <c r="C6" s="753"/>
      <c r="D6" s="753"/>
      <c r="E6" s="753"/>
      <c r="F6" s="753"/>
      <c r="G6" s="753"/>
      <c r="H6" s="47"/>
      <c r="I6" s="48"/>
      <c r="J6" s="47"/>
      <c r="K6" s="47"/>
      <c r="L6" s="47"/>
      <c r="M6" s="48"/>
      <c r="N6" s="47"/>
    </row>
    <row r="7" spans="1:16" ht="15" x14ac:dyDescent="0.25">
      <c r="A7" s="49"/>
      <c r="B7" s="755" t="s">
        <v>169</v>
      </c>
      <c r="C7" s="755"/>
      <c r="D7" s="755"/>
      <c r="E7" s="755"/>
      <c r="F7" s="755"/>
      <c r="G7" s="755"/>
      <c r="H7" s="364">
        <v>3096702.7776799975</v>
      </c>
      <c r="I7" s="366">
        <v>3133859.9754699972</v>
      </c>
      <c r="J7" s="364">
        <v>3431824.9977599988</v>
      </c>
      <c r="K7" s="364">
        <v>3056394.8653400019</v>
      </c>
      <c r="L7" s="364">
        <v>3277829.852970005</v>
      </c>
      <c r="M7" s="366">
        <v>3191153.7194599975</v>
      </c>
      <c r="N7" s="364">
        <v>3048973.8430699985</v>
      </c>
      <c r="O7" s="305"/>
    </row>
    <row r="8" spans="1:16" ht="15" x14ac:dyDescent="0.25">
      <c r="A8" s="49"/>
      <c r="B8" s="755" t="s">
        <v>168</v>
      </c>
      <c r="C8" s="755"/>
      <c r="D8" s="755"/>
      <c r="E8" s="755"/>
      <c r="F8" s="755"/>
      <c r="G8" s="755"/>
      <c r="H8" s="367">
        <v>1346350</v>
      </c>
      <c r="I8" s="369">
        <v>1362210</v>
      </c>
      <c r="J8" s="367">
        <v>1368740</v>
      </c>
      <c r="K8" s="367">
        <v>1376090</v>
      </c>
      <c r="L8" s="367">
        <v>1379100</v>
      </c>
      <c r="M8" s="369">
        <v>1390310</v>
      </c>
      <c r="N8" s="367">
        <v>1415940</v>
      </c>
    </row>
    <row r="9" spans="1:16" x14ac:dyDescent="0.2">
      <c r="A9" s="56"/>
      <c r="B9" s="56"/>
      <c r="C9" s="56"/>
      <c r="D9" s="755" t="s">
        <v>170</v>
      </c>
      <c r="E9" s="755"/>
      <c r="F9" s="755"/>
      <c r="G9" s="755"/>
      <c r="H9" s="370">
        <v>4443052.7776799975</v>
      </c>
      <c r="I9" s="371">
        <v>4496069.9754699972</v>
      </c>
      <c r="J9" s="370">
        <v>4800564.9977599988</v>
      </c>
      <c r="K9" s="370">
        <v>4432484.8653400019</v>
      </c>
      <c r="L9" s="370">
        <v>4656929.852970005</v>
      </c>
      <c r="M9" s="371">
        <v>4581463.7194599975</v>
      </c>
      <c r="N9" s="370">
        <v>4464913.8430699985</v>
      </c>
    </row>
    <row r="10" spans="1:16" x14ac:dyDescent="0.2">
      <c r="A10" s="56"/>
      <c r="B10" s="755" t="s">
        <v>35</v>
      </c>
      <c r="C10" s="755"/>
      <c r="D10" s="755"/>
      <c r="E10" s="755"/>
      <c r="F10" s="755"/>
      <c r="G10" s="755"/>
      <c r="H10" s="367">
        <v>4273904.0135500031</v>
      </c>
      <c r="I10" s="369">
        <v>4345482.9841</v>
      </c>
      <c r="J10" s="367">
        <v>4239510.2782500004</v>
      </c>
      <c r="K10" s="367">
        <v>4278322.2460700013</v>
      </c>
      <c r="L10" s="367">
        <v>4268419.1050700042</v>
      </c>
      <c r="M10" s="369">
        <v>4240480.8795299968</v>
      </c>
      <c r="N10" s="367">
        <v>4069039.2269699997</v>
      </c>
    </row>
    <row r="11" spans="1:16" x14ac:dyDescent="0.2">
      <c r="A11" s="56"/>
      <c r="B11" s="755" t="s">
        <v>8</v>
      </c>
      <c r="C11" s="755"/>
      <c r="D11" s="755"/>
      <c r="E11" s="755"/>
      <c r="F11" s="755"/>
      <c r="G11" s="755"/>
      <c r="H11" s="367">
        <v>2629644.0137300002</v>
      </c>
      <c r="I11" s="369">
        <v>2712168.8892700002</v>
      </c>
      <c r="J11" s="367">
        <v>2808347.4186300002</v>
      </c>
      <c r="K11" s="367">
        <v>2877921.28204</v>
      </c>
      <c r="L11" s="367">
        <v>2943782.2555399998</v>
      </c>
      <c r="M11" s="369">
        <v>2994367.45468</v>
      </c>
      <c r="N11" s="367">
        <v>3028510.5830700002</v>
      </c>
    </row>
    <row r="12" spans="1:16" x14ac:dyDescent="0.2">
      <c r="A12" s="56"/>
      <c r="B12" s="755" t="s">
        <v>299</v>
      </c>
      <c r="C12" s="755"/>
      <c r="D12" s="755"/>
      <c r="E12" s="755"/>
      <c r="F12" s="755"/>
      <c r="G12" s="755"/>
      <c r="H12" s="367">
        <v>0</v>
      </c>
      <c r="I12" s="369">
        <v>0</v>
      </c>
      <c r="J12" s="367">
        <v>0</v>
      </c>
      <c r="K12" s="367">
        <v>224180.30789</v>
      </c>
      <c r="L12" s="367">
        <v>179153.66233000002</v>
      </c>
      <c r="M12" s="369">
        <v>179153.6623299999</v>
      </c>
      <c r="N12" s="367">
        <v>187707.03558999993</v>
      </c>
    </row>
    <row r="13" spans="1:16" x14ac:dyDescent="0.2">
      <c r="A13" s="56"/>
      <c r="B13" s="755" t="s">
        <v>36</v>
      </c>
      <c r="C13" s="755"/>
      <c r="D13" s="755"/>
      <c r="E13" s="755"/>
      <c r="F13" s="755"/>
      <c r="G13" s="755"/>
      <c r="H13" s="367">
        <v>899165.11025000352</v>
      </c>
      <c r="I13" s="369">
        <v>921235.65562999877</v>
      </c>
      <c r="J13" s="367">
        <v>925621.22121999902</v>
      </c>
      <c r="K13" s="367">
        <v>1330619.8552299987</v>
      </c>
      <c r="L13" s="367">
        <v>1274945.8600099997</v>
      </c>
      <c r="M13" s="369">
        <v>1242456.6119699976</v>
      </c>
      <c r="N13" s="367">
        <v>1219847.4271699977</v>
      </c>
    </row>
    <row r="14" spans="1:16" x14ac:dyDescent="0.2">
      <c r="A14" s="56"/>
      <c r="B14" s="755" t="s">
        <v>37</v>
      </c>
      <c r="C14" s="755"/>
      <c r="D14" s="755"/>
      <c r="E14" s="755"/>
      <c r="F14" s="755"/>
      <c r="G14" s="755"/>
      <c r="H14" s="372">
        <v>2659519.7753000003</v>
      </c>
      <c r="I14" s="373">
        <v>2638900.6062399996</v>
      </c>
      <c r="J14" s="372">
        <v>2745826.6583899991</v>
      </c>
      <c r="K14" s="372">
        <v>2672606.4118899996</v>
      </c>
      <c r="L14" s="372">
        <v>2799991.6199499997</v>
      </c>
      <c r="M14" s="373">
        <v>2696890.6136999996</v>
      </c>
      <c r="N14" s="372">
        <v>2358987.3185799997</v>
      </c>
    </row>
    <row r="15" spans="1:16" ht="15.75" thickBot="1" x14ac:dyDescent="0.3">
      <c r="A15" s="58"/>
      <c r="B15" s="59"/>
      <c r="C15" s="59"/>
      <c r="D15" s="758" t="s">
        <v>91</v>
      </c>
      <c r="E15" s="758"/>
      <c r="F15" s="758"/>
      <c r="G15" s="758"/>
      <c r="H15" s="374">
        <v>14905285.690510005</v>
      </c>
      <c r="I15" s="375">
        <v>15113858.110709995</v>
      </c>
      <c r="J15" s="374">
        <v>15519870.574249998</v>
      </c>
      <c r="K15" s="374">
        <v>15816134.968460001</v>
      </c>
      <c r="L15" s="374">
        <v>16123222.35587001</v>
      </c>
      <c r="M15" s="375">
        <v>15934812.941669989</v>
      </c>
      <c r="N15" s="374">
        <v>15329005.434449997</v>
      </c>
    </row>
    <row r="16" spans="1:16" ht="8.25" customHeight="1" thickTop="1" x14ac:dyDescent="0.2">
      <c r="A16" s="56"/>
      <c r="B16" s="56"/>
      <c r="C16" s="56"/>
      <c r="D16" s="56"/>
      <c r="E16" s="56"/>
      <c r="F16" s="56"/>
      <c r="G16" s="56"/>
      <c r="H16" s="53"/>
      <c r="I16" s="55"/>
      <c r="J16" s="53"/>
      <c r="K16" s="53"/>
      <c r="L16" s="53"/>
      <c r="M16" s="55"/>
      <c r="N16" s="53"/>
    </row>
    <row r="17" spans="1:14" ht="15" x14ac:dyDescent="0.25">
      <c r="A17" s="753" t="s">
        <v>38</v>
      </c>
      <c r="B17" s="753"/>
      <c r="C17" s="753"/>
      <c r="D17" s="753"/>
      <c r="E17" s="753"/>
      <c r="F17" s="753"/>
      <c r="G17" s="753"/>
      <c r="H17" s="53"/>
      <c r="I17" s="55"/>
      <c r="J17" s="53"/>
      <c r="K17" s="53"/>
      <c r="L17" s="53"/>
      <c r="M17" s="55"/>
      <c r="N17" s="53"/>
    </row>
    <row r="18" spans="1:14" x14ac:dyDescent="0.2">
      <c r="A18" s="56"/>
      <c r="B18" s="755" t="s">
        <v>39</v>
      </c>
      <c r="C18" s="755"/>
      <c r="D18" s="755"/>
      <c r="E18" s="755"/>
      <c r="F18" s="755"/>
      <c r="G18" s="755"/>
      <c r="H18" s="376">
        <v>6790557.3186400039</v>
      </c>
      <c r="I18" s="377">
        <v>6885114.9814699991</v>
      </c>
      <c r="J18" s="376">
        <v>6984272.3322800007</v>
      </c>
      <c r="K18" s="376">
        <v>7057598.9727900038</v>
      </c>
      <c r="L18" s="376">
        <v>7138649.0209700083</v>
      </c>
      <c r="M18" s="377">
        <v>7216596.8325500004</v>
      </c>
      <c r="N18" s="376">
        <v>7276277.7188200019</v>
      </c>
    </row>
    <row r="19" spans="1:14" x14ac:dyDescent="0.2">
      <c r="A19" s="56"/>
      <c r="B19" s="755" t="s">
        <v>9</v>
      </c>
      <c r="C19" s="755"/>
      <c r="D19" s="755"/>
      <c r="E19" s="755"/>
      <c r="F19" s="755"/>
      <c r="G19" s="755"/>
      <c r="H19" s="367">
        <v>984612.0171799995</v>
      </c>
      <c r="I19" s="369">
        <v>1020349.1491300003</v>
      </c>
      <c r="J19" s="367">
        <v>977373.36107000033</v>
      </c>
      <c r="K19" s="367">
        <v>1054925.331</v>
      </c>
      <c r="L19" s="367">
        <v>1103641.5606199997</v>
      </c>
      <c r="M19" s="369">
        <v>1108047.1126000003</v>
      </c>
      <c r="N19" s="367">
        <v>999788.62600000016</v>
      </c>
    </row>
    <row r="20" spans="1:14" x14ac:dyDescent="0.2">
      <c r="A20" s="56"/>
      <c r="B20" s="755" t="s">
        <v>34</v>
      </c>
      <c r="C20" s="755"/>
      <c r="D20" s="755"/>
      <c r="E20" s="755"/>
      <c r="F20" s="755"/>
      <c r="G20" s="755"/>
      <c r="H20" s="367">
        <v>223495.71571400019</v>
      </c>
      <c r="I20" s="369">
        <v>235233.33251999988</v>
      </c>
      <c r="J20" s="367">
        <v>204196.9378899998</v>
      </c>
      <c r="K20" s="367">
        <v>260263.81924000001</v>
      </c>
      <c r="L20" s="367">
        <v>241311.21854</v>
      </c>
      <c r="M20" s="369">
        <v>217326.12769999998</v>
      </c>
      <c r="N20" s="367">
        <v>164971.43508000002</v>
      </c>
    </row>
    <row r="21" spans="1:14" x14ac:dyDescent="0.2">
      <c r="A21" s="56"/>
      <c r="B21" s="755" t="s">
        <v>40</v>
      </c>
      <c r="C21" s="755"/>
      <c r="D21" s="755"/>
      <c r="E21" s="755"/>
      <c r="F21" s="755"/>
      <c r="G21" s="755"/>
      <c r="H21" s="367">
        <v>618874.38154699828</v>
      </c>
      <c r="I21" s="369">
        <v>633719.46481000248</v>
      </c>
      <c r="J21" s="367">
        <v>641025.41778000258</v>
      </c>
      <c r="K21" s="367">
        <v>668643.40769000351</v>
      </c>
      <c r="L21" s="367">
        <v>669631.3849100041</v>
      </c>
      <c r="M21" s="369">
        <v>683864.98716999392</v>
      </c>
      <c r="N21" s="367">
        <v>646660.29135999444</v>
      </c>
    </row>
    <row r="22" spans="1:14" x14ac:dyDescent="0.2">
      <c r="A22" s="56"/>
      <c r="B22" s="756" t="s">
        <v>296</v>
      </c>
      <c r="C22" s="757"/>
      <c r="D22" s="757"/>
      <c r="E22" s="757"/>
      <c r="F22" s="757"/>
      <c r="G22" s="757"/>
      <c r="H22" s="367">
        <v>374415.31660000002</v>
      </c>
      <c r="I22" s="369">
        <v>374510.53360000002</v>
      </c>
      <c r="J22" s="367">
        <v>499605.96160000004</v>
      </c>
      <c r="K22" s="367">
        <v>514701.60360000003</v>
      </c>
      <c r="L22" s="367">
        <v>607102.21611000004</v>
      </c>
      <c r="M22" s="369">
        <v>598303.00722000003</v>
      </c>
      <c r="N22" s="367">
        <v>592503.79833999998</v>
      </c>
    </row>
    <row r="23" spans="1:14" x14ac:dyDescent="0.2">
      <c r="A23" s="56"/>
      <c r="B23" s="755" t="s">
        <v>167</v>
      </c>
      <c r="C23" s="755"/>
      <c r="D23" s="755"/>
      <c r="E23" s="755"/>
      <c r="F23" s="755"/>
      <c r="G23" s="755"/>
      <c r="H23" s="367">
        <v>1345771.82654</v>
      </c>
      <c r="I23" s="369">
        <v>1361647.70172</v>
      </c>
      <c r="J23" s="367">
        <v>1368193.5769200001</v>
      </c>
      <c r="K23" s="367">
        <v>1375559.45211</v>
      </c>
      <c r="L23" s="367">
        <v>1378585.3273099998</v>
      </c>
      <c r="M23" s="369">
        <v>1389811.2024900001</v>
      </c>
      <c r="N23" s="367">
        <v>1415457.0776899999</v>
      </c>
    </row>
    <row r="24" spans="1:14" x14ac:dyDescent="0.2">
      <c r="A24" s="56"/>
      <c r="B24" s="755" t="s">
        <v>142</v>
      </c>
      <c r="C24" s="755"/>
      <c r="D24" s="755"/>
      <c r="E24" s="755"/>
      <c r="F24" s="755"/>
      <c r="G24" s="755"/>
      <c r="H24" s="367">
        <v>72154.392000000007</v>
      </c>
      <c r="I24" s="369">
        <v>87190.055999999997</v>
      </c>
      <c r="J24" s="367">
        <v>80612.653000000006</v>
      </c>
      <c r="K24" s="367">
        <v>105263.799</v>
      </c>
      <c r="L24" s="367">
        <v>94529.369000000006</v>
      </c>
      <c r="M24" s="369">
        <v>93171.214999999997</v>
      </c>
      <c r="N24" s="367">
        <v>96602.823999999993</v>
      </c>
    </row>
    <row r="25" spans="1:14" x14ac:dyDescent="0.2">
      <c r="A25" s="64"/>
      <c r="B25" s="755" t="s">
        <v>41</v>
      </c>
      <c r="C25" s="755"/>
      <c r="D25" s="755"/>
      <c r="E25" s="755"/>
      <c r="F25" s="755"/>
      <c r="G25" s="755"/>
      <c r="H25" s="367">
        <v>2659519.7753000003</v>
      </c>
      <c r="I25" s="369">
        <v>2638900.6062399996</v>
      </c>
      <c r="J25" s="367">
        <v>2745826.6583899991</v>
      </c>
      <c r="K25" s="367">
        <v>2672606.4118899996</v>
      </c>
      <c r="L25" s="367">
        <v>2799991.6199499997</v>
      </c>
      <c r="M25" s="369">
        <v>2696890.6136999996</v>
      </c>
      <c r="N25" s="367">
        <v>2358987.3185799997</v>
      </c>
    </row>
    <row r="26" spans="1:14" x14ac:dyDescent="0.2">
      <c r="A26" s="64"/>
      <c r="B26" s="64"/>
      <c r="C26" s="64"/>
      <c r="D26" s="759" t="s">
        <v>92</v>
      </c>
      <c r="E26" s="759"/>
      <c r="F26" s="759"/>
      <c r="G26" s="759"/>
      <c r="H26" s="378">
        <v>13069400.743521003</v>
      </c>
      <c r="I26" s="379">
        <v>13236665.825490002</v>
      </c>
      <c r="J26" s="378">
        <v>13501106.898930004</v>
      </c>
      <c r="K26" s="378">
        <v>13709562.797320006</v>
      </c>
      <c r="L26" s="378">
        <v>14033441.717410013</v>
      </c>
      <c r="M26" s="379">
        <v>14004011.098429993</v>
      </c>
      <c r="N26" s="378">
        <v>13551249.089869995</v>
      </c>
    </row>
    <row r="27" spans="1:14" ht="9" customHeight="1" x14ac:dyDescent="0.2">
      <c r="A27" s="64"/>
      <c r="B27" s="64"/>
      <c r="C27" s="64"/>
      <c r="D27" s="326"/>
      <c r="E27" s="326"/>
      <c r="F27" s="326"/>
      <c r="G27" s="326"/>
      <c r="H27" s="53"/>
      <c r="I27" s="55"/>
      <c r="J27" s="53"/>
      <c r="K27" s="53"/>
      <c r="L27" s="53"/>
      <c r="M27" s="55"/>
      <c r="N27" s="53"/>
    </row>
    <row r="28" spans="1:14" ht="14.25" customHeight="1" x14ac:dyDescent="0.25">
      <c r="A28" s="753" t="s">
        <v>343</v>
      </c>
      <c r="B28" s="753"/>
      <c r="C28" s="753"/>
      <c r="D28" s="753"/>
      <c r="E28" s="753"/>
      <c r="F28" s="753"/>
      <c r="G28" s="753"/>
      <c r="H28" s="376">
        <v>0</v>
      </c>
      <c r="I28" s="377">
        <v>0</v>
      </c>
      <c r="J28" s="376">
        <v>0</v>
      </c>
      <c r="K28" s="376">
        <v>7630.9635099999996</v>
      </c>
      <c r="L28" s="376">
        <v>7270.5445</v>
      </c>
      <c r="M28" s="377">
        <v>4616.4539100000002</v>
      </c>
      <c r="N28" s="376">
        <v>2232.5583300000003</v>
      </c>
    </row>
    <row r="29" spans="1:14" ht="6.75" customHeight="1" x14ac:dyDescent="0.25">
      <c r="A29" s="327"/>
      <c r="B29" s="327"/>
      <c r="C29" s="327"/>
      <c r="D29" s="327"/>
      <c r="E29" s="327"/>
      <c r="F29" s="327"/>
      <c r="G29" s="327"/>
      <c r="H29" s="62"/>
      <c r="I29" s="63"/>
      <c r="J29" s="62"/>
      <c r="K29" s="62"/>
      <c r="L29" s="62"/>
      <c r="M29" s="63"/>
      <c r="N29" s="62"/>
    </row>
    <row r="30" spans="1:14" ht="15" x14ac:dyDescent="0.25">
      <c r="A30" s="753" t="s">
        <v>93</v>
      </c>
      <c r="B30" s="753"/>
      <c r="C30" s="753"/>
      <c r="D30" s="753"/>
      <c r="E30" s="753"/>
      <c r="F30" s="753"/>
      <c r="G30" s="753"/>
      <c r="H30" s="66"/>
      <c r="I30" s="67"/>
      <c r="J30" s="66"/>
      <c r="K30" s="66"/>
      <c r="L30" s="66"/>
      <c r="M30" s="67"/>
      <c r="N30" s="66"/>
    </row>
    <row r="31" spans="1:14" ht="15" x14ac:dyDescent="0.25">
      <c r="A31" s="49"/>
      <c r="B31" s="758" t="s">
        <v>304</v>
      </c>
      <c r="C31" s="755"/>
      <c r="D31" s="755"/>
      <c r="E31" s="755"/>
      <c r="F31" s="755"/>
      <c r="G31" s="755"/>
      <c r="H31" s="367">
        <v>393.06077000000329</v>
      </c>
      <c r="I31" s="369">
        <v>394.14259999999257</v>
      </c>
      <c r="J31" s="367">
        <v>394.43735999999063</v>
      </c>
      <c r="K31" s="367">
        <v>394.70922999998788</v>
      </c>
      <c r="L31" s="367">
        <v>393.67928999999032</v>
      </c>
      <c r="M31" s="369">
        <v>387.52059999999398</v>
      </c>
      <c r="N31" s="367">
        <v>377.68226999999581</v>
      </c>
    </row>
    <row r="32" spans="1:14" x14ac:dyDescent="0.2">
      <c r="A32" s="56"/>
      <c r="B32" s="755" t="s">
        <v>42</v>
      </c>
      <c r="C32" s="755"/>
      <c r="D32" s="755"/>
      <c r="E32" s="755"/>
      <c r="F32" s="755"/>
      <c r="G32" s="755"/>
      <c r="H32" s="367">
        <v>-3.9994716644287106E-6</v>
      </c>
      <c r="I32" s="369">
        <v>8137.8354899997121</v>
      </c>
      <c r="J32" s="367">
        <v>12880.38435999984</v>
      </c>
      <c r="K32" s="367">
        <v>17454.03509999979</v>
      </c>
      <c r="L32" s="367">
        <v>5223.7123499997851</v>
      </c>
      <c r="M32" s="369">
        <v>-5.9604644775390626E-11</v>
      </c>
      <c r="N32" s="367">
        <v>-1.192092895507813E-10</v>
      </c>
    </row>
    <row r="33" spans="1:14" x14ac:dyDescent="0.2">
      <c r="A33" s="56"/>
      <c r="B33" s="755" t="s">
        <v>43</v>
      </c>
      <c r="C33" s="755"/>
      <c r="D33" s="755"/>
      <c r="E33" s="755"/>
      <c r="F33" s="755"/>
      <c r="G33" s="755"/>
      <c r="H33" s="367">
        <v>1705785.7559690031</v>
      </c>
      <c r="I33" s="369">
        <v>1785037.1631400001</v>
      </c>
      <c r="J33" s="367">
        <v>1894538.9613400011</v>
      </c>
      <c r="K33" s="367">
        <v>1988323.655920001</v>
      </c>
      <c r="L33" s="367">
        <v>2004506.443390002</v>
      </c>
      <c r="M33" s="369">
        <v>1980467.211309999</v>
      </c>
      <c r="N33" s="367">
        <v>1948244.061579999</v>
      </c>
    </row>
    <row r="34" spans="1:14" x14ac:dyDescent="0.2">
      <c r="A34" s="56"/>
      <c r="B34" s="755" t="s">
        <v>89</v>
      </c>
      <c r="C34" s="755"/>
      <c r="D34" s="755"/>
      <c r="E34" s="755"/>
      <c r="F34" s="755"/>
      <c r="G34" s="755"/>
      <c r="H34" s="367">
        <v>0</v>
      </c>
      <c r="I34" s="369">
        <v>0</v>
      </c>
      <c r="J34" s="367">
        <v>0</v>
      </c>
      <c r="K34" s="367">
        <v>0</v>
      </c>
      <c r="L34" s="367">
        <v>0</v>
      </c>
      <c r="M34" s="369">
        <v>0</v>
      </c>
      <c r="N34" s="367">
        <v>0</v>
      </c>
    </row>
    <row r="35" spans="1:14" x14ac:dyDescent="0.2">
      <c r="A35" s="56"/>
      <c r="B35" s="755" t="s">
        <v>97</v>
      </c>
      <c r="C35" s="755"/>
      <c r="D35" s="755"/>
      <c r="E35" s="755"/>
      <c r="F35" s="755"/>
      <c r="G35" s="755"/>
      <c r="H35" s="367"/>
      <c r="I35" s="369"/>
      <c r="J35" s="367"/>
      <c r="K35" s="367"/>
      <c r="L35" s="367"/>
      <c r="M35" s="369"/>
      <c r="N35" s="367"/>
    </row>
    <row r="36" spans="1:14" x14ac:dyDescent="0.2">
      <c r="A36" s="56"/>
      <c r="B36" s="64"/>
      <c r="C36" s="759" t="s">
        <v>267</v>
      </c>
      <c r="D36" s="759"/>
      <c r="E36" s="759"/>
      <c r="F36" s="759"/>
      <c r="G36" s="759"/>
      <c r="H36" s="367">
        <v>128127.932042</v>
      </c>
      <c r="I36" s="369">
        <v>77053.253140000015</v>
      </c>
      <c r="J36" s="367">
        <v>96989.928280000022</v>
      </c>
      <c r="K36" s="367">
        <v>84700.657189999998</v>
      </c>
      <c r="L36" s="367">
        <v>63775.261210000011</v>
      </c>
      <c r="M36" s="369">
        <v>-66438.605680000037</v>
      </c>
      <c r="N36" s="367">
        <v>-175746.25752000001</v>
      </c>
    </row>
    <row r="37" spans="1:14" x14ac:dyDescent="0.2">
      <c r="A37" s="64"/>
      <c r="B37" s="64"/>
      <c r="C37" s="759" t="s">
        <v>80</v>
      </c>
      <c r="D37" s="759"/>
      <c r="E37" s="759"/>
      <c r="F37" s="759"/>
      <c r="G37" s="759"/>
      <c r="H37" s="372">
        <v>1578.1979690001911</v>
      </c>
      <c r="I37" s="373">
        <v>6569.8905999998451</v>
      </c>
      <c r="J37" s="372">
        <v>13959.963729999899</v>
      </c>
      <c r="K37" s="372">
        <v>8068.1499399999766</v>
      </c>
      <c r="L37" s="372">
        <v>8610.9974699999239</v>
      </c>
      <c r="M37" s="373">
        <v>11769.262839999979</v>
      </c>
      <c r="N37" s="372">
        <v>2648.2996599998851</v>
      </c>
    </row>
    <row r="38" spans="1:14" x14ac:dyDescent="0.2">
      <c r="A38" s="64"/>
      <c r="B38" s="64"/>
      <c r="C38" s="64"/>
      <c r="D38" s="759" t="s">
        <v>303</v>
      </c>
      <c r="E38" s="759"/>
      <c r="F38" s="759"/>
      <c r="G38" s="759"/>
      <c r="H38" s="378">
        <v>1835884.9467460036</v>
      </c>
      <c r="I38" s="379">
        <v>1877192.2849699995</v>
      </c>
      <c r="J38" s="378">
        <v>2018763.675070001</v>
      </c>
      <c r="K38" s="378">
        <v>2098941.2073800005</v>
      </c>
      <c r="L38" s="378">
        <v>2082510.0937100016</v>
      </c>
      <c r="M38" s="379">
        <v>1926185.3890699989</v>
      </c>
      <c r="N38" s="378">
        <v>1775523.7859899988</v>
      </c>
    </row>
    <row r="39" spans="1:14" ht="15" thickBot="1" x14ac:dyDescent="0.25">
      <c r="A39" s="56"/>
      <c r="B39" s="56"/>
      <c r="C39" s="56"/>
      <c r="D39" s="759" t="s">
        <v>295</v>
      </c>
      <c r="E39" s="759"/>
      <c r="F39" s="759"/>
      <c r="G39" s="759"/>
      <c r="H39" s="374">
        <v>14905285.690267006</v>
      </c>
      <c r="I39" s="375">
        <v>15113858.110460002</v>
      </c>
      <c r="J39" s="374">
        <v>15519870.574000005</v>
      </c>
      <c r="K39" s="374">
        <v>15816134.968210006</v>
      </c>
      <c r="L39" s="374">
        <v>16123222.355620015</v>
      </c>
      <c r="M39" s="375">
        <v>15934812.941409992</v>
      </c>
      <c r="N39" s="374">
        <v>15329005.434189994</v>
      </c>
    </row>
    <row r="40" spans="1:14" ht="6" customHeight="1" thickTop="1" x14ac:dyDescent="0.25">
      <c r="A40" s="56"/>
      <c r="B40" s="56"/>
      <c r="C40" s="56"/>
      <c r="D40" s="68"/>
      <c r="E40" s="56"/>
      <c r="F40" s="68"/>
      <c r="G40" s="56"/>
      <c r="H40" s="53"/>
      <c r="I40" s="55"/>
      <c r="J40" s="53"/>
      <c r="K40" s="53"/>
      <c r="L40" s="53"/>
      <c r="M40" s="55"/>
      <c r="N40" s="53"/>
    </row>
    <row r="41" spans="1:14" ht="15" customHeight="1" x14ac:dyDescent="0.2">
      <c r="A41" s="754" t="s">
        <v>266</v>
      </c>
      <c r="B41" s="754"/>
      <c r="C41" s="754"/>
      <c r="D41" s="754"/>
      <c r="E41" s="754"/>
      <c r="F41" s="754"/>
      <c r="G41" s="754"/>
      <c r="H41" s="53"/>
      <c r="I41" s="55"/>
      <c r="J41" s="53"/>
      <c r="K41" s="53"/>
      <c r="L41" s="53"/>
      <c r="M41" s="55"/>
      <c r="N41" s="53"/>
    </row>
    <row r="42" spans="1:14" x14ac:dyDescent="0.2">
      <c r="A42" s="759" t="s">
        <v>264</v>
      </c>
      <c r="B42" s="759"/>
      <c r="C42" s="759"/>
      <c r="D42" s="759"/>
      <c r="E42" s="759"/>
      <c r="F42" s="759"/>
      <c r="G42" s="759"/>
      <c r="H42" s="364">
        <v>1835884.9467460036</v>
      </c>
      <c r="I42" s="366">
        <v>1877192.2849699995</v>
      </c>
      <c r="J42" s="364">
        <v>2018763.675070001</v>
      </c>
      <c r="K42" s="364">
        <v>2098941.2073800005</v>
      </c>
      <c r="L42" s="364">
        <v>2082510.0937100016</v>
      </c>
      <c r="M42" s="366">
        <v>1926185.3890699989</v>
      </c>
      <c r="N42" s="364">
        <v>1775523.7859899988</v>
      </c>
    </row>
    <row r="43" spans="1:14" x14ac:dyDescent="0.2">
      <c r="A43" s="56"/>
      <c r="B43" s="755" t="s">
        <v>268</v>
      </c>
      <c r="C43" s="755"/>
      <c r="D43" s="755"/>
      <c r="E43" s="755"/>
      <c r="F43" s="755"/>
      <c r="G43" s="755"/>
      <c r="H43" s="367">
        <v>128127.932042</v>
      </c>
      <c r="I43" s="369">
        <v>77053.253140000015</v>
      </c>
      <c r="J43" s="367">
        <v>96989.928280000022</v>
      </c>
      <c r="K43" s="367">
        <v>84700.657189999998</v>
      </c>
      <c r="L43" s="367">
        <v>63775.261210000011</v>
      </c>
      <c r="M43" s="369">
        <v>-66438.605680000037</v>
      </c>
      <c r="N43" s="367">
        <v>-175746.25752000001</v>
      </c>
    </row>
    <row r="44" spans="1:14" ht="15" thickBot="1" x14ac:dyDescent="0.25">
      <c r="A44" s="56"/>
      <c r="B44" s="65"/>
      <c r="C44" s="56"/>
      <c r="D44" s="759" t="s">
        <v>265</v>
      </c>
      <c r="E44" s="759"/>
      <c r="F44" s="759"/>
      <c r="G44" s="759"/>
      <c r="H44" s="380">
        <v>1707757.0147040035</v>
      </c>
      <c r="I44" s="381">
        <v>1800139.0318299995</v>
      </c>
      <c r="J44" s="380">
        <v>1921773.7467900009</v>
      </c>
      <c r="K44" s="380">
        <v>2014240.5501900006</v>
      </c>
      <c r="L44" s="380">
        <v>2018734.8325000016</v>
      </c>
      <c r="M44" s="381">
        <v>1992623.9947499989</v>
      </c>
      <c r="N44" s="380">
        <v>1951270.0435099988</v>
      </c>
    </row>
    <row r="45" spans="1:14" ht="7.5" customHeight="1" thickTop="1" x14ac:dyDescent="0.25">
      <c r="A45" s="56"/>
      <c r="B45" s="56"/>
      <c r="C45" s="56"/>
      <c r="D45" s="70"/>
      <c r="E45" s="56"/>
      <c r="F45" s="68"/>
      <c r="G45" s="56"/>
      <c r="H45" s="53"/>
      <c r="I45" s="55"/>
      <c r="J45" s="53"/>
      <c r="K45" s="53"/>
      <c r="L45" s="53"/>
      <c r="M45" s="55"/>
      <c r="N45" s="53"/>
    </row>
    <row r="46" spans="1:14" ht="15" x14ac:dyDescent="0.2">
      <c r="A46" s="754" t="s">
        <v>153</v>
      </c>
      <c r="B46" s="754"/>
      <c r="C46" s="754"/>
      <c r="D46" s="754"/>
      <c r="E46" s="754"/>
      <c r="F46" s="754"/>
      <c r="G46" s="754"/>
      <c r="H46" s="53"/>
      <c r="I46" s="55"/>
      <c r="J46" s="53"/>
      <c r="K46" s="53"/>
      <c r="L46" s="53"/>
      <c r="M46" s="55"/>
      <c r="N46" s="53"/>
    </row>
    <row r="47" spans="1:14" x14ac:dyDescent="0.2">
      <c r="A47" s="759" t="s">
        <v>95</v>
      </c>
      <c r="B47" s="759"/>
      <c r="C47" s="759"/>
      <c r="D47" s="759"/>
      <c r="E47" s="759"/>
      <c r="F47" s="759"/>
      <c r="G47" s="759"/>
      <c r="H47" s="376">
        <v>1614687.6355540012</v>
      </c>
      <c r="I47" s="377">
        <v>1707757.0147040035</v>
      </c>
      <c r="J47" s="376">
        <v>1800139.0318299995</v>
      </c>
      <c r="K47" s="376">
        <v>1921773.7467900009</v>
      </c>
      <c r="L47" s="376">
        <v>2014240.5501900006</v>
      </c>
      <c r="M47" s="377">
        <v>2018734.8325000016</v>
      </c>
      <c r="N47" s="376">
        <v>1992623.9947499989</v>
      </c>
    </row>
    <row r="48" spans="1:14" x14ac:dyDescent="0.2">
      <c r="A48" s="64"/>
      <c r="B48" s="758" t="s">
        <v>287</v>
      </c>
      <c r="C48" s="755"/>
      <c r="D48" s="755"/>
      <c r="E48" s="755"/>
      <c r="F48" s="755"/>
      <c r="G48" s="755"/>
      <c r="H48" s="367">
        <v>100083.76671999934</v>
      </c>
      <c r="I48" s="369">
        <v>97871.554099998859</v>
      </c>
      <c r="J48" s="367">
        <v>128161.58030999983</v>
      </c>
      <c r="K48" s="367">
        <v>112455.66841999906</v>
      </c>
      <c r="L48" s="367">
        <v>34868.378649999882</v>
      </c>
      <c r="M48" s="369">
        <v>81417.843719999306</v>
      </c>
      <c r="N48" s="367">
        <v>107947.15305999987</v>
      </c>
    </row>
    <row r="49" spans="1:16" x14ac:dyDescent="0.2">
      <c r="A49" s="64"/>
      <c r="B49" s="755" t="s">
        <v>154</v>
      </c>
      <c r="C49" s="755"/>
      <c r="D49" s="755"/>
      <c r="E49" s="755"/>
      <c r="F49" s="755"/>
      <c r="G49" s="755"/>
      <c r="H49" s="367">
        <v>-15850.543479999989</v>
      </c>
      <c r="I49" s="369">
        <v>-18620.146969999969</v>
      </c>
      <c r="J49" s="367">
        <v>-18659.782109999989</v>
      </c>
      <c r="K49" s="367">
        <v>-18670.973839999999</v>
      </c>
      <c r="L49" s="367">
        <v>-18685.591170000003</v>
      </c>
      <c r="M49" s="369">
        <v>-21645.39769999999</v>
      </c>
      <c r="N49" s="367">
        <v>-21178.042269999998</v>
      </c>
    </row>
    <row r="50" spans="1:16" x14ac:dyDescent="0.2">
      <c r="A50" s="64"/>
      <c r="B50" s="755" t="s">
        <v>155</v>
      </c>
      <c r="C50" s="755"/>
      <c r="D50" s="755"/>
      <c r="E50" s="755"/>
      <c r="F50" s="755"/>
      <c r="G50" s="755"/>
      <c r="H50" s="367">
        <v>-13425.853000000001</v>
      </c>
      <c r="I50" s="369">
        <v>-5965.9679999999998</v>
      </c>
      <c r="J50" s="367">
        <v>-521.20600000000002</v>
      </c>
      <c r="K50" s="367">
        <v>-87.841999999999999</v>
      </c>
      <c r="L50" s="367">
        <v>-18828.839</v>
      </c>
      <c r="M50" s="369">
        <v>-103861.65000000001</v>
      </c>
      <c r="N50" s="367">
        <v>-127963.246</v>
      </c>
    </row>
    <row r="51" spans="1:16" x14ac:dyDescent="0.2">
      <c r="A51" s="64"/>
      <c r="B51" s="755" t="s">
        <v>156</v>
      </c>
      <c r="C51" s="755"/>
      <c r="D51" s="755"/>
      <c r="E51" s="755"/>
      <c r="F51" s="755"/>
      <c r="G51" s="755"/>
      <c r="H51" s="367">
        <v>16398.276440000111</v>
      </c>
      <c r="I51" s="369">
        <v>4991.6926309996543</v>
      </c>
      <c r="J51" s="367">
        <v>7390.0731300000543</v>
      </c>
      <c r="K51" s="367">
        <v>-5891.8137899999228</v>
      </c>
      <c r="L51" s="367">
        <v>542.84752999994726</v>
      </c>
      <c r="M51" s="369">
        <v>3158.2653700000556</v>
      </c>
      <c r="N51" s="367">
        <v>-9120.9631800000934</v>
      </c>
    </row>
    <row r="52" spans="1:16" x14ac:dyDescent="0.2">
      <c r="A52" s="64"/>
      <c r="B52" s="755" t="s">
        <v>70</v>
      </c>
      <c r="C52" s="755"/>
      <c r="D52" s="755"/>
      <c r="E52" s="755"/>
      <c r="F52" s="755"/>
      <c r="G52" s="755"/>
      <c r="H52" s="367">
        <v>5863.7324700027239</v>
      </c>
      <c r="I52" s="369">
        <v>14104.885364997433</v>
      </c>
      <c r="J52" s="367">
        <v>5264.0496300014202</v>
      </c>
      <c r="K52" s="367">
        <v>4661.7646100004204</v>
      </c>
      <c r="L52" s="367">
        <v>6597.4863000011537</v>
      </c>
      <c r="M52" s="369">
        <v>14820.100859998027</v>
      </c>
      <c r="N52" s="367">
        <v>8961.1471500005573</v>
      </c>
    </row>
    <row r="53" spans="1:16" ht="15" thickBot="1" x14ac:dyDescent="0.25">
      <c r="A53" s="759" t="s">
        <v>96</v>
      </c>
      <c r="B53" s="759"/>
      <c r="C53" s="759"/>
      <c r="D53" s="759"/>
      <c r="E53" s="759"/>
      <c r="F53" s="759"/>
      <c r="G53" s="759"/>
      <c r="H53" s="374">
        <v>1707757.0147040035</v>
      </c>
      <c r="I53" s="375">
        <v>1800139.0318299995</v>
      </c>
      <c r="J53" s="374">
        <v>1921773.7467900009</v>
      </c>
      <c r="K53" s="374">
        <v>2014240.5501900006</v>
      </c>
      <c r="L53" s="374">
        <v>2018734.8325000016</v>
      </c>
      <c r="M53" s="375">
        <v>1992623.9947499989</v>
      </c>
      <c r="N53" s="374">
        <v>1951270.0435099988</v>
      </c>
    </row>
    <row r="54" spans="1:16" ht="9" customHeight="1" thickTop="1" x14ac:dyDescent="0.25">
      <c r="A54" s="56"/>
      <c r="B54" s="56"/>
      <c r="C54" s="56"/>
      <c r="D54" s="70"/>
      <c r="E54" s="56"/>
      <c r="F54" s="68"/>
      <c r="G54" s="56"/>
      <c r="H54" s="53"/>
      <c r="I54" s="55"/>
      <c r="J54" s="53"/>
      <c r="K54" s="53"/>
      <c r="L54" s="53"/>
      <c r="M54" s="55"/>
      <c r="N54" s="53"/>
    </row>
    <row r="55" spans="1:16" s="41" customFormat="1" ht="15" x14ac:dyDescent="0.25">
      <c r="A55" s="752" t="s">
        <v>94</v>
      </c>
      <c r="B55" s="752"/>
      <c r="C55" s="752"/>
      <c r="D55" s="752"/>
      <c r="E55" s="752"/>
      <c r="F55" s="752"/>
      <c r="G55" s="752"/>
      <c r="I55" s="72"/>
      <c r="M55" s="72"/>
    </row>
    <row r="56" spans="1:16" x14ac:dyDescent="0.2">
      <c r="A56" s="759" t="s">
        <v>95</v>
      </c>
      <c r="B56" s="759"/>
      <c r="C56" s="759"/>
      <c r="D56" s="759"/>
      <c r="E56" s="759"/>
      <c r="F56" s="759"/>
      <c r="G56" s="759"/>
      <c r="H56" s="376">
        <v>2532408.59112</v>
      </c>
      <c r="I56" s="377">
        <v>2629644.0137300002</v>
      </c>
      <c r="J56" s="376">
        <v>2712168.8892700002</v>
      </c>
      <c r="K56" s="376">
        <v>2808347.4186300002</v>
      </c>
      <c r="L56" s="376">
        <v>2877921.28204</v>
      </c>
      <c r="M56" s="377">
        <v>2943782.2555399998</v>
      </c>
      <c r="N56" s="376">
        <v>2994367.45468</v>
      </c>
    </row>
    <row r="57" spans="1:16" x14ac:dyDescent="0.2">
      <c r="A57" s="64"/>
      <c r="B57" s="755" t="s">
        <v>59</v>
      </c>
      <c r="C57" s="755"/>
      <c r="D57" s="755"/>
      <c r="E57" s="755"/>
      <c r="F57" s="755"/>
      <c r="G57" s="755"/>
      <c r="H57" s="367">
        <v>9509.65013</v>
      </c>
      <c r="I57" s="369">
        <v>10557.59165</v>
      </c>
      <c r="J57" s="367">
        <v>10055.158439999999</v>
      </c>
      <c r="K57" s="367">
        <v>9247.6627500000013</v>
      </c>
      <c r="L57" s="367">
        <v>9062.4015499999987</v>
      </c>
      <c r="M57" s="369">
        <v>9519.2398000000012</v>
      </c>
      <c r="N57" s="367">
        <v>9321.3258800000021</v>
      </c>
    </row>
    <row r="58" spans="1:16" x14ac:dyDescent="0.2">
      <c r="A58" s="64"/>
      <c r="B58" s="755" t="s">
        <v>58</v>
      </c>
      <c r="C58" s="755"/>
      <c r="D58" s="755"/>
      <c r="E58" s="755"/>
      <c r="F58" s="755"/>
      <c r="G58" s="755"/>
      <c r="H58" s="367">
        <v>128084.28229999999</v>
      </c>
      <c r="I58" s="369">
        <v>134188.24460000001</v>
      </c>
      <c r="J58" s="367">
        <v>136084.81084999998</v>
      </c>
      <c r="K58" s="367">
        <v>129287.469</v>
      </c>
      <c r="L58" s="367">
        <v>124515.16087000001</v>
      </c>
      <c r="M58" s="369">
        <v>123739.15596999999</v>
      </c>
      <c r="N58" s="367">
        <v>119794.06054000001</v>
      </c>
    </row>
    <row r="59" spans="1:16" x14ac:dyDescent="0.2">
      <c r="A59" s="64"/>
      <c r="B59" s="755" t="s">
        <v>71</v>
      </c>
      <c r="C59" s="755"/>
      <c r="D59" s="755"/>
      <c r="E59" s="755"/>
      <c r="F59" s="755"/>
      <c r="G59" s="755"/>
      <c r="H59" s="367">
        <v>-53342.311710000009</v>
      </c>
      <c r="I59" s="369">
        <v>-66104.940229999993</v>
      </c>
      <c r="J59" s="367">
        <v>-54285.534640000005</v>
      </c>
      <c r="K59" s="367">
        <v>-62213.699489999999</v>
      </c>
      <c r="L59" s="367">
        <v>-68574.846359999996</v>
      </c>
      <c r="M59" s="369">
        <v>-86062.833649999986</v>
      </c>
      <c r="N59" s="367">
        <v>-85378.977000000014</v>
      </c>
    </row>
    <row r="60" spans="1:16" x14ac:dyDescent="0.2">
      <c r="A60" s="64"/>
      <c r="B60" s="755" t="s">
        <v>99</v>
      </c>
      <c r="C60" s="755"/>
      <c r="D60" s="755"/>
      <c r="E60" s="755"/>
      <c r="F60" s="755"/>
      <c r="G60" s="755"/>
      <c r="H60" s="367">
        <v>12983.801890000235</v>
      </c>
      <c r="I60" s="369">
        <v>3883.9795200000517</v>
      </c>
      <c r="J60" s="367">
        <v>4324.094710000325</v>
      </c>
      <c r="K60" s="367">
        <v>-6747.5688500003889</v>
      </c>
      <c r="L60" s="367">
        <v>858.25743999984115</v>
      </c>
      <c r="M60" s="369">
        <v>3389.6370199997909</v>
      </c>
      <c r="N60" s="367">
        <v>-9593.2810299997218</v>
      </c>
    </row>
    <row r="61" spans="1:16" ht="15" thickBot="1" x14ac:dyDescent="0.25">
      <c r="A61" s="759" t="s">
        <v>96</v>
      </c>
      <c r="B61" s="759"/>
      <c r="C61" s="759"/>
      <c r="D61" s="759"/>
      <c r="E61" s="759"/>
      <c r="F61" s="759"/>
      <c r="G61" s="759"/>
      <c r="H61" s="374">
        <v>2629644.0137300002</v>
      </c>
      <c r="I61" s="375">
        <v>2712168.8892700002</v>
      </c>
      <c r="J61" s="374">
        <v>2808347.4186300002</v>
      </c>
      <c r="K61" s="374">
        <v>2877921.28204</v>
      </c>
      <c r="L61" s="374">
        <v>2943782.2555399998</v>
      </c>
      <c r="M61" s="375">
        <v>2994367.45468</v>
      </c>
      <c r="N61" s="374">
        <v>3028510.5830700002</v>
      </c>
    </row>
    <row r="62" spans="1:16" ht="8.25" customHeight="1" thickTop="1" x14ac:dyDescent="0.2">
      <c r="H62" s="74"/>
      <c r="I62" s="74"/>
      <c r="K62" s="305"/>
      <c r="L62" s="74"/>
      <c r="M62" s="74"/>
      <c r="N62" s="305"/>
    </row>
    <row r="63" spans="1:16" ht="4.5" customHeight="1" x14ac:dyDescent="0.2">
      <c r="A63" s="7"/>
      <c r="B63" s="7"/>
      <c r="C63" s="7"/>
      <c r="D63" s="7"/>
      <c r="E63" s="7"/>
      <c r="F63" s="7"/>
      <c r="G63" s="7"/>
      <c r="H63" s="75"/>
      <c r="I63" s="75"/>
      <c r="J63" s="75"/>
      <c r="K63" s="75"/>
      <c r="L63" s="75"/>
      <c r="M63" s="75"/>
      <c r="N63" s="75"/>
      <c r="O63" s="7"/>
      <c r="P63" s="7"/>
    </row>
    <row r="64" spans="1:16" x14ac:dyDescent="0.2">
      <c r="A64" s="749" t="s">
        <v>77</v>
      </c>
      <c r="B64" s="749"/>
      <c r="C64" s="321" t="s">
        <v>141</v>
      </c>
      <c r="D64" s="321"/>
      <c r="E64" s="321"/>
      <c r="F64" s="321"/>
      <c r="G64" s="321"/>
      <c r="H64" s="329"/>
      <c r="I64" s="329"/>
      <c r="J64" s="329"/>
      <c r="K64" s="329"/>
      <c r="L64" s="329"/>
      <c r="M64" s="348"/>
      <c r="O64" s="77"/>
      <c r="P64" s="77"/>
    </row>
    <row r="65" spans="1:16" x14ac:dyDescent="0.2">
      <c r="A65" s="749" t="s">
        <v>78</v>
      </c>
      <c r="B65" s="749"/>
      <c r="C65" s="750" t="s">
        <v>305</v>
      </c>
      <c r="D65" s="750"/>
      <c r="E65" s="750"/>
      <c r="F65" s="750"/>
      <c r="G65" s="750"/>
      <c r="H65" s="750"/>
      <c r="I65" s="750"/>
      <c r="J65" s="750"/>
      <c r="K65" s="750"/>
      <c r="L65" s="750"/>
      <c r="M65" s="348"/>
      <c r="N65" s="348"/>
      <c r="O65" s="77"/>
      <c r="P65" s="77"/>
    </row>
    <row r="66" spans="1:16" ht="6" customHeight="1" x14ac:dyDescent="0.2">
      <c r="A66" s="76"/>
      <c r="B66" s="79"/>
      <c r="C66" s="80"/>
      <c r="D66" s="81"/>
      <c r="E66" s="81"/>
      <c r="F66" s="81"/>
      <c r="G66" s="81"/>
      <c r="H66" s="81"/>
      <c r="I66" s="81"/>
      <c r="J66" s="81"/>
      <c r="K66" s="81"/>
      <c r="L66" s="81"/>
      <c r="M66" s="81"/>
      <c r="N66" s="81"/>
      <c r="O66" s="82"/>
      <c r="P66" s="82"/>
    </row>
    <row r="67" spans="1:16" x14ac:dyDescent="0.2">
      <c r="A67" s="76"/>
      <c r="B67" s="79"/>
      <c r="C67" s="80"/>
      <c r="D67" s="81"/>
      <c r="E67" s="81"/>
      <c r="F67" s="81"/>
      <c r="G67" s="81"/>
      <c r="H67" s="81"/>
      <c r="I67" s="81"/>
      <c r="J67" s="81"/>
      <c r="K67" s="81"/>
      <c r="L67" s="81"/>
      <c r="M67" s="81"/>
      <c r="N67" s="81"/>
      <c r="O67" s="82"/>
      <c r="P67" s="82"/>
    </row>
  </sheetData>
  <mergeCells count="55">
    <mergeCell ref="D9:G9"/>
    <mergeCell ref="D15:G15"/>
    <mergeCell ref="D26:G26"/>
    <mergeCell ref="C36:G36"/>
    <mergeCell ref="C37:G37"/>
    <mergeCell ref="B34:G34"/>
    <mergeCell ref="B35:G35"/>
    <mergeCell ref="B59:G59"/>
    <mergeCell ref="A28:G28"/>
    <mergeCell ref="A61:G61"/>
    <mergeCell ref="B60:G60"/>
    <mergeCell ref="D38:G38"/>
    <mergeCell ref="D39:G39"/>
    <mergeCell ref="A42:G42"/>
    <mergeCell ref="D44:G44"/>
    <mergeCell ref="A47:G47"/>
    <mergeCell ref="A53:G53"/>
    <mergeCell ref="B48:G48"/>
    <mergeCell ref="B49:G49"/>
    <mergeCell ref="B50:G50"/>
    <mergeCell ref="A55:G55"/>
    <mergeCell ref="B51:G51"/>
    <mergeCell ref="B52:G52"/>
    <mergeCell ref="A64:B64"/>
    <mergeCell ref="A41:G41"/>
    <mergeCell ref="B18:G18"/>
    <mergeCell ref="B19:G19"/>
    <mergeCell ref="B20:G20"/>
    <mergeCell ref="B21:G21"/>
    <mergeCell ref="B22:G22"/>
    <mergeCell ref="B57:G57"/>
    <mergeCell ref="B58:G58"/>
    <mergeCell ref="B24:G24"/>
    <mergeCell ref="B25:G25"/>
    <mergeCell ref="B31:G31"/>
    <mergeCell ref="B32:G32"/>
    <mergeCell ref="B33:G33"/>
    <mergeCell ref="A56:G56"/>
    <mergeCell ref="B43:G43"/>
    <mergeCell ref="A65:B65"/>
    <mergeCell ref="C65:L65"/>
    <mergeCell ref="A4:G4"/>
    <mergeCell ref="A5:G5"/>
    <mergeCell ref="A6:G6"/>
    <mergeCell ref="A46:G46"/>
    <mergeCell ref="A17:G17"/>
    <mergeCell ref="A30:G30"/>
    <mergeCell ref="B7:G7"/>
    <mergeCell ref="B8:G8"/>
    <mergeCell ref="B10:G10"/>
    <mergeCell ref="B11:G11"/>
    <mergeCell ref="B13:G13"/>
    <mergeCell ref="B14:G14"/>
    <mergeCell ref="B23:G23"/>
    <mergeCell ref="B12:G12"/>
  </mergeCells>
  <phoneticPr fontId="7" type="noConversion"/>
  <pageMargins left="0.2" right="0.2" top="0.5" bottom="0.5" header="0.25" footer="0.25"/>
  <pageSetup scale="60" orientation="landscape" cellComments="asDisplayed" r:id="rId1"/>
  <headerFooter alignWithMargins="0">
    <oddHeader>&amp;L&amp;"Arial,Bold"&amp;20Condensed Balance Sheets and Reconciliation of Balance Sheet Non-GAAP to GAAP Financial Measures&amp;R&amp;"Arial,Bold"&amp;14PRIMERICA, INC.&amp;"Arial,Regular"
Financial Supplement</oddHead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ntry="1"/>
  <dimension ref="A1:X69"/>
  <sheetViews>
    <sheetView zoomScaleNormal="100" zoomScaleSheetLayoutView="70" workbookViewId="0">
      <selection activeCell="D19" sqref="D19"/>
    </sheetView>
  </sheetViews>
  <sheetFormatPr defaultColWidth="9.140625" defaultRowHeight="14.25" x14ac:dyDescent="0.2"/>
  <cols>
    <col min="1" max="1" width="1.5703125" style="5" customWidth="1"/>
    <col min="2" max="4" width="2.28515625" style="5" customWidth="1"/>
    <col min="5" max="5" width="60.5703125" style="5" customWidth="1"/>
    <col min="6" max="6" width="13.5703125" style="5" bestFit="1" customWidth="1"/>
    <col min="7" max="8" width="13.5703125" style="5" customWidth="1"/>
    <col min="9" max="11" width="12.42578125" style="5" customWidth="1"/>
    <col min="12" max="12" width="1" style="5" customWidth="1"/>
    <col min="13" max="13" width="1" style="128" customWidth="1"/>
    <col min="14" max="14" width="12.5703125" style="5" customWidth="1"/>
    <col min="15" max="15" width="10.5703125" style="5" customWidth="1"/>
    <col min="16" max="17" width="1" style="5" customWidth="1"/>
    <col min="18" max="18" width="13.5703125" style="5" customWidth="1"/>
    <col min="19" max="19" width="13.28515625" style="5" customWidth="1"/>
    <col min="20" max="20" width="1" style="5" customWidth="1"/>
    <col min="21" max="21" width="1.140625" style="5" customWidth="1"/>
    <col min="22" max="22" width="12.5703125" style="5" customWidth="1"/>
    <col min="23" max="23" width="10.5703125" style="5" customWidth="1"/>
    <col min="24" max="24" width="19.28515625" style="5" customWidth="1"/>
    <col min="25" max="16384" width="9.140625" style="5"/>
  </cols>
  <sheetData>
    <row r="1" spans="1:24" s="4" customFormat="1" ht="15.75" thickBot="1" x14ac:dyDescent="0.3">
      <c r="A1" s="28"/>
      <c r="B1" s="84"/>
      <c r="C1" s="29"/>
      <c r="D1" s="3"/>
      <c r="E1" s="3"/>
      <c r="F1" s="3"/>
      <c r="G1" s="3"/>
      <c r="H1" s="3"/>
      <c r="I1" s="3"/>
      <c r="J1" s="3"/>
      <c r="K1" s="3"/>
      <c r="M1" s="85"/>
    </row>
    <row r="2" spans="1:24" s="43" customFormat="1" ht="6.75" customHeight="1" thickTop="1" x14ac:dyDescent="0.2">
      <c r="A2" s="37"/>
      <c r="B2" s="37"/>
      <c r="C2" s="38"/>
      <c r="D2" s="39"/>
      <c r="E2" s="39"/>
      <c r="F2" s="39"/>
      <c r="G2" s="39"/>
      <c r="H2" s="39"/>
      <c r="I2" s="39"/>
      <c r="J2" s="39"/>
      <c r="K2" s="39"/>
      <c r="L2" s="40"/>
      <c r="M2" s="86"/>
      <c r="N2" s="40"/>
      <c r="O2" s="40"/>
      <c r="P2" s="40"/>
      <c r="Q2" s="40"/>
      <c r="R2" s="40"/>
      <c r="S2" s="40"/>
      <c r="T2" s="40"/>
      <c r="U2" s="40"/>
      <c r="V2" s="40"/>
      <c r="W2" s="40"/>
      <c r="X2" s="40"/>
    </row>
    <row r="3" spans="1:24" s="43" customFormat="1" ht="15" x14ac:dyDescent="0.25">
      <c r="F3" s="87"/>
      <c r="G3" s="87"/>
      <c r="H3" s="87"/>
      <c r="I3" s="87"/>
      <c r="J3" s="87"/>
      <c r="K3" s="87"/>
      <c r="L3" s="88"/>
      <c r="N3" s="762" t="s">
        <v>360</v>
      </c>
      <c r="O3" s="762"/>
      <c r="P3" s="89"/>
      <c r="T3" s="88"/>
      <c r="U3" s="46"/>
      <c r="V3" s="762" t="s">
        <v>110</v>
      </c>
      <c r="W3" s="762"/>
    </row>
    <row r="4" spans="1:24" s="43" customFormat="1" ht="32.25" customHeight="1" x14ac:dyDescent="0.25">
      <c r="A4" s="751" t="s">
        <v>10</v>
      </c>
      <c r="B4" s="751"/>
      <c r="C4" s="751"/>
      <c r="D4" s="751"/>
      <c r="E4" s="751"/>
      <c r="F4" s="45" t="s">
        <v>272</v>
      </c>
      <c r="G4" s="44" t="s">
        <v>273</v>
      </c>
      <c r="H4" s="44" t="s">
        <v>274</v>
      </c>
      <c r="I4" s="140" t="s">
        <v>275</v>
      </c>
      <c r="J4" s="45" t="s">
        <v>356</v>
      </c>
      <c r="K4" s="44" t="s">
        <v>357</v>
      </c>
      <c r="L4" s="91"/>
      <c r="N4" s="44" t="s">
        <v>229</v>
      </c>
      <c r="O4" s="44" t="s">
        <v>113</v>
      </c>
      <c r="P4" s="89"/>
      <c r="R4" s="44" t="s">
        <v>271</v>
      </c>
      <c r="S4" s="44" t="s">
        <v>358</v>
      </c>
      <c r="T4" s="88"/>
      <c r="U4" s="46"/>
      <c r="V4" s="44" t="s">
        <v>229</v>
      </c>
      <c r="W4" s="44" t="s">
        <v>113</v>
      </c>
    </row>
    <row r="5" spans="1:24" s="43" customFormat="1" ht="15" x14ac:dyDescent="0.25">
      <c r="A5" s="752" t="s">
        <v>111</v>
      </c>
      <c r="B5" s="752"/>
      <c r="C5" s="752"/>
      <c r="D5" s="752"/>
      <c r="E5" s="752"/>
      <c r="F5" s="310"/>
      <c r="G5" s="93"/>
      <c r="H5" s="93"/>
      <c r="I5" s="350"/>
      <c r="J5" s="310"/>
      <c r="K5" s="93"/>
      <c r="L5" s="90"/>
      <c r="N5" s="302"/>
      <c r="O5" s="302"/>
      <c r="P5" s="89"/>
      <c r="S5" s="462"/>
      <c r="T5" s="88"/>
      <c r="U5" s="46"/>
      <c r="V5" s="94"/>
    </row>
    <row r="6" spans="1:24" ht="15" x14ac:dyDescent="0.25">
      <c r="A6" s="758" t="s">
        <v>116</v>
      </c>
      <c r="B6" s="758"/>
      <c r="C6" s="758"/>
      <c r="D6" s="758"/>
      <c r="E6" s="758"/>
      <c r="F6" s="55"/>
      <c r="G6" s="53"/>
      <c r="H6" s="53"/>
      <c r="I6" s="152"/>
      <c r="J6" s="55"/>
      <c r="K6" s="53"/>
      <c r="L6" s="96"/>
      <c r="M6" s="77"/>
      <c r="N6" s="77"/>
      <c r="O6" s="77"/>
      <c r="P6" s="89"/>
      <c r="Q6" s="43"/>
      <c r="R6" s="77"/>
      <c r="S6" s="463"/>
      <c r="T6" s="288"/>
      <c r="U6" s="145"/>
      <c r="V6" s="53"/>
    </row>
    <row r="7" spans="1:24" ht="15" x14ac:dyDescent="0.25">
      <c r="A7" s="56"/>
      <c r="B7" s="758" t="s">
        <v>144</v>
      </c>
      <c r="C7" s="758"/>
      <c r="D7" s="758"/>
      <c r="E7" s="758"/>
      <c r="F7" s="383">
        <v>39455948</v>
      </c>
      <c r="G7" s="382">
        <v>39530691</v>
      </c>
      <c r="H7" s="382">
        <v>39560786</v>
      </c>
      <c r="I7" s="384">
        <v>39568470</v>
      </c>
      <c r="J7" s="383">
        <v>39221003</v>
      </c>
      <c r="K7" s="97">
        <v>38385520</v>
      </c>
      <c r="L7" s="99"/>
      <c r="M7" s="100"/>
      <c r="N7" s="382">
        <v>-1145171</v>
      </c>
      <c r="O7" s="101">
        <v>-2.8969162213734134E-2</v>
      </c>
      <c r="P7" s="89"/>
      <c r="Q7" s="43"/>
      <c r="R7" s="376">
        <v>39493526</v>
      </c>
      <c r="S7" s="376">
        <v>38800954</v>
      </c>
      <c r="T7" s="288"/>
      <c r="U7" s="145"/>
      <c r="V7" s="367">
        <v>-692572</v>
      </c>
      <c r="W7" s="102">
        <v>-1.7536342538774584E-2</v>
      </c>
    </row>
    <row r="8" spans="1:24" ht="15" x14ac:dyDescent="0.25">
      <c r="A8" s="56"/>
      <c r="B8" s="293"/>
      <c r="C8" s="56"/>
      <c r="D8" s="56"/>
      <c r="E8" s="56"/>
      <c r="F8" s="98"/>
      <c r="G8" s="97"/>
      <c r="H8" s="97"/>
      <c r="I8" s="213"/>
      <c r="J8" s="98"/>
      <c r="K8" s="97"/>
      <c r="L8" s="99"/>
      <c r="M8" s="100"/>
      <c r="N8" s="97"/>
      <c r="O8" s="101"/>
      <c r="P8" s="89"/>
      <c r="Q8" s="43"/>
      <c r="R8" s="53"/>
      <c r="S8" s="53"/>
      <c r="T8" s="288"/>
      <c r="U8" s="145"/>
      <c r="V8" s="53"/>
      <c r="W8" s="102"/>
    </row>
    <row r="9" spans="1:24" ht="15" x14ac:dyDescent="0.25">
      <c r="A9" s="56"/>
      <c r="B9" s="758" t="s">
        <v>288</v>
      </c>
      <c r="C9" s="758"/>
      <c r="D9" s="758"/>
      <c r="E9" s="758"/>
      <c r="F9" s="386">
        <v>97871.554099998859</v>
      </c>
      <c r="G9" s="385">
        <v>128161.58030999983</v>
      </c>
      <c r="H9" s="385">
        <v>112455.66841999906</v>
      </c>
      <c r="I9" s="387">
        <v>34868.378649999882</v>
      </c>
      <c r="J9" s="386">
        <v>81417.843719999306</v>
      </c>
      <c r="K9" s="385">
        <v>107947.15305999987</v>
      </c>
      <c r="L9" s="99"/>
      <c r="M9" s="100"/>
      <c r="N9" s="385">
        <v>-20214.427249999964</v>
      </c>
      <c r="O9" s="101">
        <v>-0.15772610794205952</v>
      </c>
      <c r="P9" s="89"/>
      <c r="Q9" s="43"/>
      <c r="R9" s="376">
        <v>226033.13440999869</v>
      </c>
      <c r="S9" s="376">
        <v>189364.99677999917</v>
      </c>
      <c r="T9" s="288"/>
      <c r="U9" s="145"/>
      <c r="V9" s="376">
        <v>-36668.137629999517</v>
      </c>
      <c r="W9" s="102">
        <v>-0.16222461244769379</v>
      </c>
    </row>
    <row r="10" spans="1:24" ht="15" x14ac:dyDescent="0.25">
      <c r="A10" s="56"/>
      <c r="B10" s="758" t="s">
        <v>135</v>
      </c>
      <c r="C10" s="758"/>
      <c r="D10" s="758"/>
      <c r="E10" s="758"/>
      <c r="F10" s="383">
        <v>-417.01100000000002</v>
      </c>
      <c r="G10" s="382">
        <v>-525.26300000000003</v>
      </c>
      <c r="H10" s="382">
        <v>-458.41500000000002</v>
      </c>
      <c r="I10" s="384">
        <v>-140.67099999999999</v>
      </c>
      <c r="J10" s="383">
        <v>-337.21</v>
      </c>
      <c r="K10" s="407">
        <v>-477.38600000000002</v>
      </c>
      <c r="L10" s="99"/>
      <c r="M10" s="100"/>
      <c r="N10" s="382">
        <v>47.87700000000001</v>
      </c>
      <c r="O10" s="101">
        <v>9.1148624593774943E-2</v>
      </c>
      <c r="P10" s="89"/>
      <c r="Q10" s="43"/>
      <c r="R10" s="382">
        <v>-944.61500000000001</v>
      </c>
      <c r="S10" s="382">
        <v>-810.73800000000006</v>
      </c>
      <c r="T10" s="288"/>
      <c r="U10" s="145"/>
      <c r="V10" s="367">
        <v>133.87699999999995</v>
      </c>
      <c r="W10" s="102">
        <v>0.14172652350428477</v>
      </c>
    </row>
    <row r="11" spans="1:24" ht="15" x14ac:dyDescent="0.25">
      <c r="A11" s="56"/>
      <c r="B11" s="293"/>
      <c r="C11" s="758" t="s">
        <v>126</v>
      </c>
      <c r="D11" s="758"/>
      <c r="E11" s="758"/>
      <c r="F11" s="391">
        <v>97454.54309999886</v>
      </c>
      <c r="G11" s="390">
        <v>127636.31730999982</v>
      </c>
      <c r="H11" s="390">
        <v>111997.25341999906</v>
      </c>
      <c r="I11" s="392">
        <v>34727.70764999988</v>
      </c>
      <c r="J11" s="391">
        <v>81080.6337199993</v>
      </c>
      <c r="K11" s="390">
        <v>107469.76705999987</v>
      </c>
      <c r="L11" s="99"/>
      <c r="M11" s="100"/>
      <c r="N11" s="390">
        <v>-20166.550249999957</v>
      </c>
      <c r="O11" s="106">
        <v>-0.15800009491828218</v>
      </c>
      <c r="P11" s="89"/>
      <c r="Q11" s="43"/>
      <c r="R11" s="389">
        <v>225088.5194099987</v>
      </c>
      <c r="S11" s="389">
        <v>188554.25877999916</v>
      </c>
      <c r="T11" s="288"/>
      <c r="U11" s="145"/>
      <c r="V11" s="389">
        <v>-36534.260629999539</v>
      </c>
      <c r="W11" s="107">
        <v>-0.1623106355035922</v>
      </c>
    </row>
    <row r="12" spans="1:24" ht="15.75" thickBot="1" x14ac:dyDescent="0.3">
      <c r="A12" s="56"/>
      <c r="B12" s="293"/>
      <c r="C12" s="758" t="s">
        <v>117</v>
      </c>
      <c r="D12" s="758"/>
      <c r="E12" s="758"/>
      <c r="F12" s="395">
        <v>2.4699582202409345</v>
      </c>
      <c r="G12" s="394">
        <v>3.2287904431015342</v>
      </c>
      <c r="H12" s="394">
        <v>2.831016891828162</v>
      </c>
      <c r="I12" s="396">
        <v>0.87766111881505349</v>
      </c>
      <c r="J12" s="395">
        <v>2.0672758858308469</v>
      </c>
      <c r="K12" s="394">
        <v>2.7997475886740593</v>
      </c>
      <c r="L12" s="99"/>
      <c r="M12" s="100"/>
      <c r="N12" s="394">
        <v>-0.42904285442747492</v>
      </c>
      <c r="O12" s="108">
        <v>-0.13288036556975866</v>
      </c>
      <c r="P12" s="89"/>
      <c r="Q12" s="43"/>
      <c r="R12" s="393">
        <v>5.6993776501495139</v>
      </c>
      <c r="S12" s="393">
        <v>4.8595263606147201</v>
      </c>
      <c r="T12" s="288"/>
      <c r="U12" s="145"/>
      <c r="V12" s="393">
        <v>-0.83985128953479382</v>
      </c>
      <c r="W12" s="109">
        <v>-0.14735842070629618</v>
      </c>
    </row>
    <row r="13" spans="1:24" ht="15.75" thickTop="1" x14ac:dyDescent="0.25">
      <c r="A13" s="56"/>
      <c r="B13" s="293"/>
      <c r="C13" s="56"/>
      <c r="D13" s="56"/>
      <c r="E13" s="56"/>
      <c r="F13" s="98"/>
      <c r="G13" s="97"/>
      <c r="H13" s="97"/>
      <c r="I13" s="213"/>
      <c r="J13" s="98"/>
      <c r="K13" s="97"/>
      <c r="L13" s="99"/>
      <c r="M13" s="100"/>
      <c r="N13" s="97"/>
      <c r="O13" s="101"/>
      <c r="P13" s="89"/>
      <c r="Q13" s="43"/>
      <c r="R13" s="53"/>
      <c r="S13" s="53"/>
      <c r="T13" s="288"/>
      <c r="U13" s="145"/>
      <c r="V13" s="53"/>
      <c r="W13" s="102"/>
    </row>
    <row r="14" spans="1:24" ht="15" x14ac:dyDescent="0.25">
      <c r="A14" s="56"/>
      <c r="B14" s="758" t="s">
        <v>209</v>
      </c>
      <c r="C14" s="758"/>
      <c r="D14" s="758"/>
      <c r="E14" s="758"/>
      <c r="F14" s="386">
        <v>97129.307213671957</v>
      </c>
      <c r="G14" s="385">
        <v>129355.30140804146</v>
      </c>
      <c r="H14" s="385">
        <v>118707.90989999905</v>
      </c>
      <c r="I14" s="387">
        <v>117006.66378999989</v>
      </c>
      <c r="J14" s="386">
        <v>83332.641699999294</v>
      </c>
      <c r="K14" s="385">
        <v>110701.14218999987</v>
      </c>
      <c r="L14" s="99"/>
      <c r="M14" s="100"/>
      <c r="N14" s="385">
        <v>-18654.15921804159</v>
      </c>
      <c r="O14" s="101">
        <v>-0.14420869508237985</v>
      </c>
      <c r="P14" s="89"/>
      <c r="Q14" s="43"/>
      <c r="R14" s="376">
        <v>226484.60862171341</v>
      </c>
      <c r="S14" s="376">
        <v>194033.78388999915</v>
      </c>
      <c r="T14" s="288"/>
      <c r="U14" s="145"/>
      <c r="V14" s="376">
        <v>-32450.824731714267</v>
      </c>
      <c r="W14" s="102">
        <v>-0.14328048572128516</v>
      </c>
    </row>
    <row r="15" spans="1:24" ht="15" x14ac:dyDescent="0.25">
      <c r="A15" s="56"/>
      <c r="B15" s="758" t="s">
        <v>136</v>
      </c>
      <c r="C15" s="758"/>
      <c r="D15" s="758"/>
      <c r="E15" s="758"/>
      <c r="F15" s="383">
        <v>-413.84800000000001</v>
      </c>
      <c r="G15" s="382">
        <v>-530.15499999999997</v>
      </c>
      <c r="H15" s="382">
        <v>-483.90199999999999</v>
      </c>
      <c r="I15" s="384">
        <v>-472.04500000000002</v>
      </c>
      <c r="J15" s="383">
        <v>-345.14100000000002</v>
      </c>
      <c r="K15" s="407">
        <v>-489.565</v>
      </c>
      <c r="L15" s="99"/>
      <c r="M15" s="100"/>
      <c r="N15" s="382">
        <v>40.589999999999975</v>
      </c>
      <c r="O15" s="101">
        <v>7.6562514736256332E-2</v>
      </c>
      <c r="P15" s="89"/>
      <c r="Q15" s="43"/>
      <c r="R15" s="382">
        <v>-946.50199999999995</v>
      </c>
      <c r="S15" s="382">
        <v>-830.726</v>
      </c>
      <c r="T15" s="288"/>
      <c r="U15" s="145"/>
      <c r="V15" s="367">
        <v>115.77599999999995</v>
      </c>
      <c r="W15" s="102">
        <v>0.12231986831512237</v>
      </c>
    </row>
    <row r="16" spans="1:24" ht="15" x14ac:dyDescent="0.25">
      <c r="A16" s="56"/>
      <c r="B16" s="293"/>
      <c r="C16" s="758" t="s">
        <v>215</v>
      </c>
      <c r="D16" s="758"/>
      <c r="E16" s="758"/>
      <c r="F16" s="391">
        <v>96715.459213671958</v>
      </c>
      <c r="G16" s="390">
        <v>128825.14640804146</v>
      </c>
      <c r="H16" s="390">
        <v>118224.00789999905</v>
      </c>
      <c r="I16" s="392">
        <v>116534.61878999989</v>
      </c>
      <c r="J16" s="391">
        <v>82987.500699999291</v>
      </c>
      <c r="K16" s="390">
        <v>110211.57718999987</v>
      </c>
      <c r="L16" s="99"/>
      <c r="M16" s="100"/>
      <c r="N16" s="390">
        <v>-18613.569218041594</v>
      </c>
      <c r="O16" s="106">
        <v>-0.14448707986781459</v>
      </c>
      <c r="P16" s="89"/>
      <c r="Q16" s="43"/>
      <c r="R16" s="389">
        <v>225538.10662171341</v>
      </c>
      <c r="S16" s="389">
        <v>193203.05788999915</v>
      </c>
      <c r="T16" s="288"/>
      <c r="U16" s="145"/>
      <c r="V16" s="389">
        <v>-32335.048731714254</v>
      </c>
      <c r="W16" s="107">
        <v>-0.14336844986443295</v>
      </c>
    </row>
    <row r="17" spans="1:23" ht="15.75" thickBot="1" x14ac:dyDescent="0.3">
      <c r="A17" s="56"/>
      <c r="B17" s="293"/>
      <c r="C17" s="758" t="s">
        <v>199</v>
      </c>
      <c r="D17" s="758"/>
      <c r="E17" s="758"/>
      <c r="F17" s="395">
        <v>2.4512263452311922</v>
      </c>
      <c r="G17" s="394">
        <v>3.2588640155073803</v>
      </c>
      <c r="H17" s="394">
        <v>2.9884140294886725</v>
      </c>
      <c r="I17" s="396">
        <v>2.9451383586476778</v>
      </c>
      <c r="J17" s="395">
        <v>2.1158944022925494</v>
      </c>
      <c r="K17" s="394">
        <v>2.8711758285415923</v>
      </c>
      <c r="L17" s="99"/>
      <c r="M17" s="100"/>
      <c r="N17" s="394">
        <v>-0.387688186965788</v>
      </c>
      <c r="O17" s="108">
        <v>-0.11896421118554341</v>
      </c>
      <c r="P17" s="89"/>
      <c r="Q17" s="43"/>
      <c r="R17" s="393">
        <v>5.7107614706702412</v>
      </c>
      <c r="S17" s="393">
        <v>4.9793378247864517</v>
      </c>
      <c r="T17" s="288"/>
      <c r="U17" s="145"/>
      <c r="V17" s="393">
        <v>-0.7314236458837895</v>
      </c>
      <c r="W17" s="109">
        <v>-0.12807812927230286</v>
      </c>
    </row>
    <row r="18" spans="1:23" ht="15.75" thickTop="1" x14ac:dyDescent="0.25">
      <c r="A18" s="56"/>
      <c r="B18" s="293"/>
      <c r="C18" s="56"/>
      <c r="D18" s="56"/>
      <c r="E18" s="56"/>
      <c r="F18" s="311"/>
      <c r="G18" s="111"/>
      <c r="H18" s="111"/>
      <c r="I18" s="351"/>
      <c r="J18" s="311"/>
      <c r="K18" s="111"/>
      <c r="L18" s="99"/>
      <c r="M18" s="100"/>
      <c r="N18" s="111"/>
      <c r="O18" s="101"/>
      <c r="P18" s="89"/>
      <c r="Q18" s="43"/>
      <c r="R18" s="110"/>
      <c r="S18" s="110"/>
      <c r="T18" s="288"/>
      <c r="U18" s="145"/>
      <c r="V18" s="110"/>
      <c r="W18" s="102"/>
    </row>
    <row r="19" spans="1:23" ht="15" x14ac:dyDescent="0.25">
      <c r="A19" s="758" t="s">
        <v>118</v>
      </c>
      <c r="B19" s="758"/>
      <c r="C19" s="758"/>
      <c r="D19" s="758"/>
      <c r="E19" s="758"/>
      <c r="F19" s="98"/>
      <c r="G19" s="97"/>
      <c r="H19" s="97"/>
      <c r="I19" s="213"/>
      <c r="J19" s="98"/>
      <c r="K19" s="97"/>
      <c r="L19" s="99"/>
      <c r="M19" s="100"/>
      <c r="N19" s="97"/>
      <c r="O19" s="101"/>
      <c r="P19" s="89"/>
      <c r="Q19" s="43"/>
      <c r="R19" s="53"/>
      <c r="S19" s="53"/>
      <c r="T19" s="288"/>
      <c r="U19" s="145"/>
      <c r="V19" s="53"/>
      <c r="W19" s="102"/>
    </row>
    <row r="20" spans="1:23" ht="15" x14ac:dyDescent="0.25">
      <c r="A20" s="56"/>
      <c r="B20" s="758" t="str">
        <f>+B7</f>
        <v>Weighted-average common shares and fully vested equity awards</v>
      </c>
      <c r="C20" s="758"/>
      <c r="D20" s="758"/>
      <c r="E20" s="758"/>
      <c r="F20" s="383">
        <v>39455948</v>
      </c>
      <c r="G20" s="382">
        <v>39530691</v>
      </c>
      <c r="H20" s="382">
        <v>39560786</v>
      </c>
      <c r="I20" s="384">
        <v>39568470</v>
      </c>
      <c r="J20" s="383">
        <v>39221003</v>
      </c>
      <c r="K20" s="382">
        <v>38385520</v>
      </c>
      <c r="L20" s="99"/>
      <c r="M20" s="100"/>
      <c r="N20" s="382">
        <v>-1145171</v>
      </c>
      <c r="O20" s="101">
        <v>-2.8969162213734134E-2</v>
      </c>
      <c r="P20" s="89"/>
      <c r="Q20" s="43"/>
      <c r="R20" s="367">
        <v>39493526</v>
      </c>
      <c r="S20" s="367">
        <v>38800954</v>
      </c>
      <c r="T20" s="288"/>
      <c r="U20" s="145"/>
      <c r="V20" s="367">
        <v>-692572</v>
      </c>
      <c r="W20" s="102">
        <v>-1.7536342538774584E-2</v>
      </c>
    </row>
    <row r="21" spans="1:23" ht="15" x14ac:dyDescent="0.25">
      <c r="A21" s="56"/>
      <c r="B21" s="758" t="s">
        <v>190</v>
      </c>
      <c r="C21" s="758"/>
      <c r="D21" s="758"/>
      <c r="E21" s="758"/>
      <c r="F21" s="383">
        <v>124505</v>
      </c>
      <c r="G21" s="382">
        <v>121595</v>
      </c>
      <c r="H21" s="382">
        <v>117923</v>
      </c>
      <c r="I21" s="384">
        <v>122929</v>
      </c>
      <c r="J21" s="383">
        <v>110941</v>
      </c>
      <c r="K21" s="382">
        <v>115058</v>
      </c>
      <c r="L21" s="99"/>
      <c r="M21" s="100"/>
      <c r="N21" s="382">
        <v>-6537</v>
      </c>
      <c r="O21" s="101">
        <v>-5.3760434228381102E-2</v>
      </c>
      <c r="P21" s="89"/>
      <c r="Q21" s="43"/>
      <c r="R21" s="367">
        <v>123049.5</v>
      </c>
      <c r="S21" s="382">
        <v>113000</v>
      </c>
      <c r="T21" s="288"/>
      <c r="U21" s="145"/>
      <c r="V21" s="367">
        <v>-10049.5</v>
      </c>
      <c r="W21" s="102">
        <v>-8.1670384682587083E-2</v>
      </c>
    </row>
    <row r="22" spans="1:23" ht="15" x14ac:dyDescent="0.25">
      <c r="A22" s="56"/>
      <c r="B22" s="293"/>
      <c r="C22" s="758" t="s">
        <v>127</v>
      </c>
      <c r="D22" s="758"/>
      <c r="E22" s="758"/>
      <c r="F22" s="398">
        <v>39580453</v>
      </c>
      <c r="G22" s="397">
        <v>39652286</v>
      </c>
      <c r="H22" s="397">
        <v>39678709</v>
      </c>
      <c r="I22" s="399">
        <v>39691399</v>
      </c>
      <c r="J22" s="398">
        <v>39331944</v>
      </c>
      <c r="K22" s="397">
        <v>38500578</v>
      </c>
      <c r="L22" s="99"/>
      <c r="M22" s="100"/>
      <c r="N22" s="397">
        <v>-1151708</v>
      </c>
      <c r="O22" s="106">
        <v>-2.9045185440254313E-2</v>
      </c>
      <c r="P22" s="89"/>
      <c r="Q22" s="43"/>
      <c r="R22" s="370">
        <v>39616575.5</v>
      </c>
      <c r="S22" s="370">
        <v>38913954</v>
      </c>
      <c r="T22" s="288"/>
      <c r="U22" s="145"/>
      <c r="V22" s="370">
        <v>-702621.5</v>
      </c>
      <c r="W22" s="107">
        <v>-1.7735543547927307E-2</v>
      </c>
    </row>
    <row r="23" spans="1:23" ht="15" x14ac:dyDescent="0.25">
      <c r="A23" s="56"/>
      <c r="B23" s="293"/>
      <c r="C23" s="758"/>
      <c r="D23" s="758"/>
      <c r="E23" s="758"/>
      <c r="F23" s="98"/>
      <c r="G23" s="97"/>
      <c r="H23" s="97"/>
      <c r="I23" s="213"/>
      <c r="J23" s="98"/>
      <c r="K23" s="97"/>
      <c r="L23" s="99"/>
      <c r="M23" s="100"/>
      <c r="N23" s="97"/>
      <c r="O23" s="101"/>
      <c r="P23" s="89"/>
      <c r="Q23" s="43"/>
      <c r="R23" s="53"/>
      <c r="S23" s="53"/>
      <c r="T23" s="288"/>
      <c r="U23" s="145"/>
      <c r="V23" s="53"/>
      <c r="W23" s="102"/>
    </row>
    <row r="24" spans="1:23" ht="15" customHeight="1" x14ac:dyDescent="0.25">
      <c r="A24" s="56"/>
      <c r="B24" s="758" t="s">
        <v>288</v>
      </c>
      <c r="C24" s="758"/>
      <c r="D24" s="758"/>
      <c r="E24" s="758"/>
      <c r="F24" s="386">
        <v>97871.554099998859</v>
      </c>
      <c r="G24" s="385">
        <v>128161.58030999983</v>
      </c>
      <c r="H24" s="385">
        <v>112455.66841999906</v>
      </c>
      <c r="I24" s="387">
        <v>34868.378649999882</v>
      </c>
      <c r="J24" s="386">
        <v>81417.843719999306</v>
      </c>
      <c r="K24" s="385">
        <v>107947.15305999987</v>
      </c>
      <c r="L24" s="99"/>
      <c r="M24" s="100"/>
      <c r="N24" s="385">
        <v>-20214.427249999964</v>
      </c>
      <c r="O24" s="101">
        <v>-0.15772610794205952</v>
      </c>
      <c r="P24" s="89"/>
      <c r="Q24" s="43"/>
      <c r="R24" s="376">
        <v>226033.13440999869</v>
      </c>
      <c r="S24" s="376">
        <v>189364.99677999917</v>
      </c>
      <c r="T24" s="288"/>
      <c r="U24" s="145"/>
      <c r="V24" s="376">
        <v>-36668.137629999517</v>
      </c>
      <c r="W24" s="102">
        <v>-0.16222461244769379</v>
      </c>
    </row>
    <row r="25" spans="1:23" ht="15" x14ac:dyDescent="0.25">
      <c r="A25" s="56"/>
      <c r="B25" s="758" t="s">
        <v>135</v>
      </c>
      <c r="C25" s="758"/>
      <c r="D25" s="758"/>
      <c r="E25" s="758"/>
      <c r="F25" s="383">
        <v>-415.95299999999997</v>
      </c>
      <c r="G25" s="382">
        <v>-523.89200000000005</v>
      </c>
      <c r="H25" s="382">
        <v>-457.28300000000002</v>
      </c>
      <c r="I25" s="384">
        <v>-140.47</v>
      </c>
      <c r="J25" s="383">
        <v>-336.51499999999999</v>
      </c>
      <c r="K25" s="407">
        <v>-476.245</v>
      </c>
      <c r="L25" s="99"/>
      <c r="M25" s="100"/>
      <c r="N25" s="382">
        <v>47.647000000000048</v>
      </c>
      <c r="O25" s="101">
        <v>9.0948134348300874E-2</v>
      </c>
      <c r="P25" s="89"/>
      <c r="Q25" s="43"/>
      <c r="R25" s="382">
        <v>-942.17499999999995</v>
      </c>
      <c r="S25" s="382">
        <v>-808.92399999999998</v>
      </c>
      <c r="T25" s="288"/>
      <c r="U25" s="145"/>
      <c r="V25" s="367">
        <v>133.25099999999998</v>
      </c>
      <c r="W25" s="102">
        <v>0.14142914002175816</v>
      </c>
    </row>
    <row r="26" spans="1:23" ht="15" x14ac:dyDescent="0.25">
      <c r="A26" s="56"/>
      <c r="B26" s="293"/>
      <c r="C26" s="758" t="s">
        <v>115</v>
      </c>
      <c r="D26" s="758"/>
      <c r="E26" s="758"/>
      <c r="F26" s="391">
        <v>97455.601099998865</v>
      </c>
      <c r="G26" s="390">
        <v>127637.68830999982</v>
      </c>
      <c r="H26" s="390">
        <v>111998.38541999906</v>
      </c>
      <c r="I26" s="392">
        <v>34727.908649999881</v>
      </c>
      <c r="J26" s="391">
        <v>81081.328719999306</v>
      </c>
      <c r="K26" s="390">
        <v>107470.90805999987</v>
      </c>
      <c r="L26" s="99"/>
      <c r="M26" s="100"/>
      <c r="N26" s="390">
        <v>-20166.780249999953</v>
      </c>
      <c r="O26" s="106">
        <v>-0.15800019976090385</v>
      </c>
      <c r="P26" s="89"/>
      <c r="Q26" s="43"/>
      <c r="R26" s="389">
        <v>225090.9594099987</v>
      </c>
      <c r="S26" s="389">
        <v>188556.07277999917</v>
      </c>
      <c r="T26" s="288"/>
      <c r="U26" s="145"/>
      <c r="V26" s="389">
        <v>-36534.886629999528</v>
      </c>
      <c r="W26" s="107">
        <v>-0.16231165714413237</v>
      </c>
    </row>
    <row r="27" spans="1:23" ht="15.75" thickBot="1" x14ac:dyDescent="0.3">
      <c r="A27" s="56"/>
      <c r="B27" s="293"/>
      <c r="C27" s="758" t="s">
        <v>119</v>
      </c>
      <c r="D27" s="758"/>
      <c r="E27" s="758"/>
      <c r="F27" s="395">
        <v>2.462215404659438</v>
      </c>
      <c r="G27" s="394">
        <v>3.2189238297635558</v>
      </c>
      <c r="H27" s="394">
        <v>2.8226317902631122</v>
      </c>
      <c r="I27" s="396">
        <v>0.87494796164780897</v>
      </c>
      <c r="J27" s="395">
        <v>2.0614625282696251</v>
      </c>
      <c r="K27" s="394">
        <v>2.7914102499967632</v>
      </c>
      <c r="L27" s="99"/>
      <c r="M27" s="100"/>
      <c r="N27" s="394">
        <v>-0.42751357976679261</v>
      </c>
      <c r="O27" s="108">
        <v>-0.13281258034558568</v>
      </c>
      <c r="P27" s="89"/>
      <c r="Q27" s="43"/>
      <c r="R27" s="393">
        <v>5.6817369136309797</v>
      </c>
      <c r="S27" s="393">
        <v>4.8454616762922411</v>
      </c>
      <c r="T27" s="288"/>
      <c r="U27" s="145"/>
      <c r="V27" s="393">
        <v>-0.83627523733873854</v>
      </c>
      <c r="W27" s="109">
        <v>-0.14718654701037664</v>
      </c>
    </row>
    <row r="28" spans="1:23" ht="15.75" thickTop="1" x14ac:dyDescent="0.25">
      <c r="A28" s="56"/>
      <c r="B28" s="293"/>
      <c r="C28" s="56"/>
      <c r="D28" s="56"/>
      <c r="E28" s="56"/>
      <c r="F28" s="98"/>
      <c r="G28" s="97"/>
      <c r="H28" s="97"/>
      <c r="I28" s="213"/>
      <c r="J28" s="98"/>
      <c r="K28" s="97"/>
      <c r="L28" s="99"/>
      <c r="M28" s="100"/>
      <c r="N28" s="97"/>
      <c r="O28" s="101"/>
      <c r="P28" s="89"/>
      <c r="Q28" s="43"/>
      <c r="R28" s="53"/>
      <c r="S28" s="53"/>
      <c r="T28" s="288"/>
      <c r="U28" s="145"/>
      <c r="V28" s="53"/>
      <c r="W28" s="102"/>
    </row>
    <row r="29" spans="1:23" ht="15" x14ac:dyDescent="0.25">
      <c r="A29" s="56"/>
      <c r="B29" s="758" t="s">
        <v>209</v>
      </c>
      <c r="C29" s="758"/>
      <c r="D29" s="758"/>
      <c r="E29" s="758"/>
      <c r="F29" s="386">
        <v>97129.307213671957</v>
      </c>
      <c r="G29" s="385">
        <v>129355.30140804146</v>
      </c>
      <c r="H29" s="385">
        <v>118707.90989999905</v>
      </c>
      <c r="I29" s="387">
        <v>117006.66378999989</v>
      </c>
      <c r="J29" s="386">
        <v>83332.641699999294</v>
      </c>
      <c r="K29" s="385">
        <v>110701.14218999987</v>
      </c>
      <c r="L29" s="99"/>
      <c r="M29" s="100"/>
      <c r="N29" s="385">
        <v>-18654.15921804159</v>
      </c>
      <c r="O29" s="101">
        <v>-0.14420869508237985</v>
      </c>
      <c r="P29" s="89"/>
      <c r="Q29" s="43"/>
      <c r="R29" s="376">
        <v>226484.60862171341</v>
      </c>
      <c r="S29" s="376">
        <v>194033.78388999915</v>
      </c>
      <c r="T29" s="288"/>
      <c r="U29" s="145"/>
      <c r="V29" s="376">
        <v>-32450.824731714267</v>
      </c>
      <c r="W29" s="102">
        <v>-0.14328048572128516</v>
      </c>
    </row>
    <row r="30" spans="1:23" ht="15" x14ac:dyDescent="0.25">
      <c r="A30" s="56"/>
      <c r="B30" s="758" t="s">
        <v>136</v>
      </c>
      <c r="C30" s="758"/>
      <c r="D30" s="758"/>
      <c r="E30" s="758"/>
      <c r="F30" s="383">
        <v>-412.8</v>
      </c>
      <c r="G30" s="382">
        <v>-528.77</v>
      </c>
      <c r="H30" s="382">
        <v>-482.69499999999999</v>
      </c>
      <c r="I30" s="384">
        <v>-470.822</v>
      </c>
      <c r="J30" s="383">
        <v>-344.423</v>
      </c>
      <c r="K30" s="407">
        <v>-488.38799999999998</v>
      </c>
      <c r="L30" s="99"/>
      <c r="M30" s="100"/>
      <c r="N30" s="382">
        <v>40.382000000000005</v>
      </c>
      <c r="O30" s="101">
        <v>7.6369688144183684E-2</v>
      </c>
      <c r="P30" s="89"/>
      <c r="Q30" s="43"/>
      <c r="R30" s="382">
        <v>-944.05600000000004</v>
      </c>
      <c r="S30" s="382">
        <v>-828.85500000000002</v>
      </c>
      <c r="T30" s="288"/>
      <c r="U30" s="145"/>
      <c r="V30" s="367">
        <v>115.20100000000002</v>
      </c>
      <c r="W30" s="102">
        <v>0.12202771869465373</v>
      </c>
    </row>
    <row r="31" spans="1:23" ht="15" x14ac:dyDescent="0.25">
      <c r="A31" s="56"/>
      <c r="B31" s="293"/>
      <c r="C31" s="758" t="s">
        <v>216</v>
      </c>
      <c r="D31" s="758"/>
      <c r="E31" s="758"/>
      <c r="F31" s="391">
        <v>96716.507213671954</v>
      </c>
      <c r="G31" s="390">
        <v>128826.53140804145</v>
      </c>
      <c r="H31" s="390">
        <v>118225.21489999905</v>
      </c>
      <c r="I31" s="392">
        <v>116535.84178999989</v>
      </c>
      <c r="J31" s="391">
        <v>82988.218699999299</v>
      </c>
      <c r="K31" s="390">
        <v>110212.75418999986</v>
      </c>
      <c r="L31" s="99"/>
      <c r="M31" s="100"/>
      <c r="N31" s="390">
        <v>-18613.777218041592</v>
      </c>
      <c r="O31" s="106">
        <v>-0.14448714107721219</v>
      </c>
      <c r="P31" s="89"/>
      <c r="Q31" s="43"/>
      <c r="R31" s="389">
        <v>225540.5526217134</v>
      </c>
      <c r="S31" s="389">
        <v>193204.92888999914</v>
      </c>
      <c r="T31" s="288"/>
      <c r="U31" s="145"/>
      <c r="V31" s="389">
        <v>-32335.623731714266</v>
      </c>
      <c r="W31" s="107">
        <v>-0.14336944445617728</v>
      </c>
    </row>
    <row r="32" spans="1:23" ht="15.75" thickBot="1" x14ac:dyDescent="0.3">
      <c r="A32" s="56"/>
      <c r="B32" s="293"/>
      <c r="C32" s="758" t="s">
        <v>198</v>
      </c>
      <c r="D32" s="758"/>
      <c r="E32" s="758"/>
      <c r="F32" s="395">
        <v>2.4435422003298433</v>
      </c>
      <c r="G32" s="394">
        <v>3.2489055336693946</v>
      </c>
      <c r="H32" s="394">
        <v>2.9795630422350445</v>
      </c>
      <c r="I32" s="396">
        <v>2.9360477263600582</v>
      </c>
      <c r="J32" s="395">
        <v>2.109944494480092</v>
      </c>
      <c r="K32" s="394">
        <v>2.8626259634335844</v>
      </c>
      <c r="L32" s="99"/>
      <c r="M32" s="100"/>
      <c r="N32" s="394">
        <v>-0.38627957023581017</v>
      </c>
      <c r="O32" s="108">
        <v>-0.11889529142435128</v>
      </c>
      <c r="P32" s="89"/>
      <c r="Q32" s="43"/>
      <c r="R32" s="393">
        <v>5.6930855273372485</v>
      </c>
      <c r="S32" s="393">
        <v>4.9649266915924084</v>
      </c>
      <c r="T32" s="288"/>
      <c r="U32" s="145"/>
      <c r="V32" s="450">
        <v>-0.72815883574484008</v>
      </c>
      <c r="W32" s="109">
        <v>-0.12790231803972427</v>
      </c>
    </row>
    <row r="33" spans="1:23" ht="7.5" customHeight="1" thickTop="1" x14ac:dyDescent="0.25">
      <c r="A33" s="56"/>
      <c r="B33" s="56"/>
      <c r="C33" s="69"/>
      <c r="D33" s="56"/>
      <c r="E33" s="56"/>
      <c r="F33" s="309"/>
      <c r="G33" s="331"/>
      <c r="H33" s="340"/>
      <c r="I33" s="346"/>
      <c r="J33" s="363"/>
      <c r="K33" s="462"/>
      <c r="L33" s="114"/>
      <c r="M33" s="114"/>
      <c r="N33" s="114"/>
      <c r="O33" s="114"/>
      <c r="P33" s="114"/>
      <c r="Q33" s="114"/>
      <c r="R33" s="114"/>
      <c r="S33" s="114"/>
      <c r="T33" s="114"/>
      <c r="U33" s="114"/>
      <c r="V33" s="53"/>
    </row>
    <row r="34" spans="1:23" s="77" customFormat="1" ht="6" customHeight="1" x14ac:dyDescent="0.2">
      <c r="A34" s="56"/>
      <c r="B34" s="56"/>
      <c r="C34" s="56"/>
      <c r="D34" s="56"/>
      <c r="E34" s="56"/>
      <c r="M34" s="115"/>
      <c r="W34" s="5"/>
    </row>
    <row r="35" spans="1:23" s="43" customFormat="1" ht="15" customHeight="1" x14ac:dyDescent="0.25">
      <c r="A35" s="131"/>
      <c r="B35" s="131"/>
      <c r="C35" s="131"/>
      <c r="D35" s="131"/>
      <c r="E35" s="131"/>
      <c r="F35" s="132"/>
      <c r="G35" s="132"/>
      <c r="H35" s="132"/>
      <c r="I35" s="132"/>
      <c r="J35" s="132"/>
      <c r="K35" s="132"/>
      <c r="L35" s="134"/>
      <c r="M35" s="133"/>
      <c r="N35" s="761" t="s">
        <v>360</v>
      </c>
      <c r="O35" s="761"/>
      <c r="P35" s="135"/>
      <c r="Q35" s="133"/>
      <c r="R35" s="133"/>
      <c r="S35" s="133"/>
      <c r="T35" s="134"/>
      <c r="U35" s="227"/>
      <c r="V35" s="761" t="s">
        <v>110</v>
      </c>
      <c r="W35" s="761"/>
    </row>
    <row r="36" spans="1:23" s="43" customFormat="1" ht="30" customHeight="1" x14ac:dyDescent="0.25">
      <c r="A36" s="116"/>
      <c r="B36" s="116"/>
      <c r="C36" s="116"/>
      <c r="D36" s="116"/>
      <c r="E36" s="116"/>
      <c r="F36" s="45" t="s">
        <v>272</v>
      </c>
      <c r="G36" s="44" t="s">
        <v>273</v>
      </c>
      <c r="H36" s="44" t="s">
        <v>274</v>
      </c>
      <c r="I36" s="140" t="s">
        <v>275</v>
      </c>
      <c r="J36" s="45" t="s">
        <v>356</v>
      </c>
      <c r="K36" s="44" t="s">
        <v>357</v>
      </c>
      <c r="L36" s="44"/>
      <c r="M36" s="46"/>
      <c r="N36" s="44" t="s">
        <v>229</v>
      </c>
      <c r="O36" s="44" t="s">
        <v>113</v>
      </c>
      <c r="P36" s="89"/>
      <c r="R36" s="44" t="s">
        <v>271</v>
      </c>
      <c r="S36" s="44" t="s">
        <v>358</v>
      </c>
      <c r="T36" s="88"/>
      <c r="U36" s="46"/>
      <c r="V36" s="44" t="s">
        <v>229</v>
      </c>
      <c r="W36" s="44" t="s">
        <v>113</v>
      </c>
    </row>
    <row r="37" spans="1:23" s="43" customFormat="1" ht="15" x14ac:dyDescent="0.25">
      <c r="A37" s="752" t="s">
        <v>69</v>
      </c>
      <c r="B37" s="752"/>
      <c r="C37" s="752"/>
      <c r="D37" s="752"/>
      <c r="E37" s="752"/>
      <c r="F37" s="310"/>
      <c r="G37" s="93"/>
      <c r="H37" s="93"/>
      <c r="I37" s="350"/>
      <c r="J37" s="310"/>
      <c r="K37" s="93"/>
      <c r="L37" s="93"/>
      <c r="M37" s="46"/>
      <c r="N37" s="302"/>
      <c r="O37" s="302"/>
      <c r="P37" s="89"/>
      <c r="T37" s="88"/>
      <c r="U37" s="46"/>
      <c r="V37" s="94"/>
    </row>
    <row r="38" spans="1:23" ht="15" x14ac:dyDescent="0.25">
      <c r="A38" s="56"/>
      <c r="B38" s="758" t="s">
        <v>306</v>
      </c>
      <c r="C38" s="758"/>
      <c r="D38" s="758"/>
      <c r="E38" s="758"/>
      <c r="F38" s="386">
        <v>1856538.6158580016</v>
      </c>
      <c r="G38" s="385">
        <v>1947977.9800200001</v>
      </c>
      <c r="H38" s="385">
        <v>2058852.4412250007</v>
      </c>
      <c r="I38" s="387">
        <v>2090725.650545001</v>
      </c>
      <c r="J38" s="386">
        <v>2004347.7413900001</v>
      </c>
      <c r="K38" s="385">
        <v>1850854.5875299987</v>
      </c>
      <c r="L38" s="104"/>
      <c r="M38" s="121"/>
      <c r="N38" s="385">
        <v>-97123.392490001395</v>
      </c>
      <c r="O38" s="101">
        <v>-4.9858567954143E-2</v>
      </c>
      <c r="P38" s="117"/>
      <c r="Q38" s="100"/>
      <c r="R38" s="385">
        <v>1902258.2979390009</v>
      </c>
      <c r="S38" s="385">
        <v>1927601.1644599994</v>
      </c>
      <c r="T38" s="220"/>
      <c r="U38" s="121"/>
      <c r="V38" s="385">
        <v>25342.866520998534</v>
      </c>
      <c r="W38" s="101">
        <v>1.3322515952989259E-2</v>
      </c>
    </row>
    <row r="39" spans="1:23" ht="15" x14ac:dyDescent="0.25">
      <c r="A39" s="56"/>
      <c r="B39" s="758" t="s">
        <v>307</v>
      </c>
      <c r="C39" s="758"/>
      <c r="D39" s="758"/>
      <c r="E39" s="758"/>
      <c r="F39" s="386">
        <v>1753948.0232670014</v>
      </c>
      <c r="G39" s="385">
        <v>1860956.3893100002</v>
      </c>
      <c r="H39" s="385">
        <v>1968007.1484900007</v>
      </c>
      <c r="I39" s="387">
        <v>2016487.6913450011</v>
      </c>
      <c r="J39" s="386">
        <v>2005679.4136250003</v>
      </c>
      <c r="K39" s="385">
        <v>1971947.019129999</v>
      </c>
      <c r="L39" s="104"/>
      <c r="M39" s="121"/>
      <c r="N39" s="385">
        <v>110990.62981999875</v>
      </c>
      <c r="O39" s="101">
        <v>5.964171458158217E-2</v>
      </c>
      <c r="P39" s="117"/>
      <c r="Q39" s="100"/>
      <c r="R39" s="385">
        <v>1807452.2062885007</v>
      </c>
      <c r="S39" s="385">
        <v>1988813.2163774995</v>
      </c>
      <c r="T39" s="220"/>
      <c r="U39" s="121"/>
      <c r="V39" s="385">
        <v>181361.01008899882</v>
      </c>
      <c r="W39" s="101">
        <v>0.10034069474036784</v>
      </c>
    </row>
    <row r="40" spans="1:23" ht="15" x14ac:dyDescent="0.25">
      <c r="A40" s="56"/>
      <c r="B40" s="69"/>
      <c r="C40" s="69"/>
      <c r="D40" s="56"/>
      <c r="E40" s="56"/>
      <c r="F40" s="287"/>
      <c r="G40" s="118"/>
      <c r="H40" s="118"/>
      <c r="I40" s="352"/>
      <c r="J40" s="287"/>
      <c r="K40" s="118"/>
      <c r="L40" s="118"/>
      <c r="M40" s="287"/>
      <c r="N40" s="118"/>
      <c r="O40" s="101"/>
      <c r="P40" s="117"/>
      <c r="Q40" s="100"/>
      <c r="R40" s="100"/>
      <c r="S40" s="100"/>
      <c r="T40" s="220"/>
      <c r="U40" s="121"/>
      <c r="V40" s="119"/>
      <c r="W40" s="120"/>
    </row>
    <row r="41" spans="1:23" ht="31.5" customHeight="1" x14ac:dyDescent="0.25">
      <c r="A41" s="56"/>
      <c r="B41" s="758" t="s">
        <v>293</v>
      </c>
      <c r="C41" s="758"/>
      <c r="D41" s="758"/>
      <c r="E41" s="758"/>
      <c r="F41" s="287">
        <v>0.21086887881352773</v>
      </c>
      <c r="G41" s="118">
        <v>0.26316843747624702</v>
      </c>
      <c r="H41" s="118">
        <v>0.21848223052466809</v>
      </c>
      <c r="I41" s="352">
        <v>6.6710577049476666E-2</v>
      </c>
      <c r="J41" s="287">
        <v>0.16248247155663048</v>
      </c>
      <c r="K41" s="118">
        <v>0.23329148337700031</v>
      </c>
      <c r="L41" s="118"/>
      <c r="M41" s="121"/>
      <c r="N41" s="118">
        <v>-2.9876954099246705E-2</v>
      </c>
      <c r="O41" s="101" t="s">
        <v>72</v>
      </c>
      <c r="P41" s="117"/>
      <c r="Q41" s="100"/>
      <c r="R41" s="118">
        <v>0.11882357651160937</v>
      </c>
      <c r="S41" s="118">
        <v>0.19647736292278919</v>
      </c>
      <c r="T41" s="220"/>
      <c r="U41" s="121"/>
      <c r="V41" s="118">
        <v>7.7653786411179829E-2</v>
      </c>
      <c r="W41" s="101" t="s">
        <v>72</v>
      </c>
    </row>
    <row r="42" spans="1:23" ht="31.5" customHeight="1" x14ac:dyDescent="0.25">
      <c r="A42" s="56"/>
      <c r="B42" s="758" t="s">
        <v>294</v>
      </c>
      <c r="C42" s="758"/>
      <c r="D42" s="758"/>
      <c r="E42" s="758"/>
      <c r="F42" s="287">
        <v>0.2232028607499961</v>
      </c>
      <c r="G42" s="118">
        <v>0.27547465603429683</v>
      </c>
      <c r="H42" s="118">
        <v>0.22856760150751135</v>
      </c>
      <c r="I42" s="352">
        <v>6.916655886303498E-2</v>
      </c>
      <c r="J42" s="287">
        <v>0.16237459120717068</v>
      </c>
      <c r="K42" s="118">
        <v>0.21896562536984376</v>
      </c>
      <c r="L42" s="118"/>
      <c r="M42" s="121"/>
      <c r="N42" s="118">
        <v>-5.6509030664453064E-2</v>
      </c>
      <c r="O42" s="101" t="s">
        <v>72</v>
      </c>
      <c r="P42" s="117"/>
      <c r="Q42" s="100"/>
      <c r="R42" s="118">
        <v>0.11882357651160937</v>
      </c>
      <c r="S42" s="118">
        <v>0.19647736292278919</v>
      </c>
      <c r="T42" s="220"/>
      <c r="U42" s="121"/>
      <c r="V42" s="118">
        <v>7.7653786411179829E-2</v>
      </c>
      <c r="W42" s="101" t="s">
        <v>72</v>
      </c>
    </row>
    <row r="43" spans="1:23" ht="15" x14ac:dyDescent="0.25">
      <c r="A43" s="56"/>
      <c r="B43" s="69"/>
      <c r="C43" s="69"/>
      <c r="D43" s="56"/>
      <c r="E43" s="56"/>
      <c r="F43" s="287"/>
      <c r="G43" s="118"/>
      <c r="H43" s="118"/>
      <c r="I43" s="352"/>
      <c r="J43" s="287"/>
      <c r="K43" s="118"/>
      <c r="L43" s="118"/>
      <c r="M43" s="287"/>
      <c r="N43" s="118"/>
      <c r="O43" s="101"/>
      <c r="P43" s="117"/>
      <c r="Q43" s="100"/>
      <c r="R43" s="118"/>
      <c r="S43" s="118"/>
      <c r="T43" s="220"/>
      <c r="U43" s="121"/>
      <c r="V43" s="118"/>
      <c r="W43" s="101"/>
    </row>
    <row r="44" spans="1:23" ht="15" x14ac:dyDescent="0.25">
      <c r="A44" s="56"/>
      <c r="B44" s="758" t="s">
        <v>217</v>
      </c>
      <c r="C44" s="758"/>
      <c r="D44" s="758"/>
      <c r="E44" s="758"/>
      <c r="F44" s="287">
        <v>0.22151011529464482</v>
      </c>
      <c r="G44" s="118">
        <v>0.27804047886582323</v>
      </c>
      <c r="H44" s="118">
        <v>0.24127536323448917</v>
      </c>
      <c r="I44" s="352">
        <v>0.2320999315635916</v>
      </c>
      <c r="J44" s="287">
        <v>0.16619334303159958</v>
      </c>
      <c r="K44" s="118">
        <v>0.22455196030335536</v>
      </c>
      <c r="L44" s="118"/>
      <c r="M44" s="287"/>
      <c r="N44" s="118">
        <v>-5.3488518562467863E-2</v>
      </c>
      <c r="O44" s="101" t="s">
        <v>72</v>
      </c>
      <c r="P44" s="117"/>
      <c r="Q44" s="100"/>
      <c r="R44" s="118">
        <v>0.12530600136132317</v>
      </c>
      <c r="S44" s="118">
        <v>0.19512519556101876</v>
      </c>
      <c r="T44" s="220"/>
      <c r="U44" s="121"/>
      <c r="V44" s="118">
        <v>6.9819194199695594E-2</v>
      </c>
      <c r="W44" s="101" t="s">
        <v>72</v>
      </c>
    </row>
    <row r="45" spans="1:23" ht="9" customHeight="1" x14ac:dyDescent="0.25">
      <c r="A45" s="56"/>
      <c r="B45" s="56"/>
      <c r="C45" s="56"/>
      <c r="D45" s="56"/>
      <c r="E45" s="56"/>
      <c r="F45" s="121"/>
      <c r="G45" s="100"/>
      <c r="H45" s="100"/>
      <c r="I45" s="220"/>
      <c r="J45" s="121"/>
      <c r="K45" s="100"/>
      <c r="L45" s="100"/>
      <c r="M45" s="287"/>
      <c r="N45" s="100"/>
      <c r="O45" s="101"/>
      <c r="P45" s="117"/>
      <c r="Q45" s="100"/>
      <c r="R45" s="100"/>
      <c r="S45" s="100"/>
      <c r="T45" s="220"/>
      <c r="U45" s="121"/>
      <c r="V45" s="100"/>
      <c r="W45" s="101"/>
    </row>
    <row r="46" spans="1:23" ht="15" x14ac:dyDescent="0.25">
      <c r="A46" s="752" t="s">
        <v>75</v>
      </c>
      <c r="B46" s="752"/>
      <c r="C46" s="752"/>
      <c r="D46" s="752"/>
      <c r="E46" s="752"/>
      <c r="F46" s="121"/>
      <c r="G46" s="100"/>
      <c r="H46" s="100"/>
      <c r="I46" s="220"/>
      <c r="J46" s="121"/>
      <c r="K46" s="100"/>
      <c r="L46" s="100"/>
      <c r="M46" s="287"/>
      <c r="N46" s="100"/>
      <c r="O46" s="101"/>
      <c r="P46" s="117"/>
      <c r="Q46" s="100"/>
      <c r="R46" s="100"/>
      <c r="S46" s="100"/>
      <c r="T46" s="220"/>
      <c r="U46" s="121"/>
      <c r="V46" s="100"/>
      <c r="W46" s="101"/>
    </row>
    <row r="47" spans="1:23" ht="15" x14ac:dyDescent="0.25">
      <c r="A47" s="56"/>
      <c r="B47" s="758" t="s">
        <v>308</v>
      </c>
      <c r="C47" s="758"/>
      <c r="D47" s="758"/>
      <c r="E47" s="758"/>
      <c r="F47" s="287">
        <v>0.16632325123518846</v>
      </c>
      <c r="G47" s="118">
        <v>0.19838468282226468</v>
      </c>
      <c r="H47" s="118">
        <v>0.1969288234175387</v>
      </c>
      <c r="I47" s="352">
        <v>0.22572108771714741</v>
      </c>
      <c r="J47" s="287">
        <v>0.23699970580148805</v>
      </c>
      <c r="K47" s="118">
        <v>0.25020983803600449</v>
      </c>
      <c r="L47" s="118"/>
      <c r="M47" s="287"/>
      <c r="N47" s="118">
        <v>5.1825155213739815E-2</v>
      </c>
      <c r="O47" s="101" t="s">
        <v>72</v>
      </c>
      <c r="P47" s="117"/>
      <c r="Q47" s="100"/>
      <c r="R47" s="118">
        <v>0.19838468282226468</v>
      </c>
      <c r="S47" s="118">
        <v>0.25020983803600449</v>
      </c>
      <c r="T47" s="220"/>
      <c r="U47" s="121"/>
      <c r="V47" s="118">
        <v>5.1825155213739815E-2</v>
      </c>
      <c r="W47" s="101" t="s">
        <v>72</v>
      </c>
    </row>
    <row r="48" spans="1:23" ht="15" x14ac:dyDescent="0.25">
      <c r="A48" s="56"/>
      <c r="B48" s="758" t="s">
        <v>309</v>
      </c>
      <c r="C48" s="758"/>
      <c r="D48" s="758"/>
      <c r="E48" s="758"/>
      <c r="F48" s="287">
        <v>0.17273836286914393</v>
      </c>
      <c r="G48" s="118">
        <v>0.20752756668553421</v>
      </c>
      <c r="H48" s="118">
        <v>0.20417585441157429</v>
      </c>
      <c r="I48" s="352">
        <v>0.23196399708980459</v>
      </c>
      <c r="J48" s="287">
        <v>0.23197612078655552</v>
      </c>
      <c r="K48" s="118">
        <v>0.23316588987939846</v>
      </c>
      <c r="L48" s="118"/>
      <c r="M48" s="287"/>
      <c r="N48" s="118">
        <v>2.5638323193864249E-2</v>
      </c>
      <c r="O48" s="101" t="s">
        <v>72</v>
      </c>
      <c r="P48" s="117"/>
      <c r="Q48" s="100"/>
      <c r="R48" s="118">
        <v>0.20752756668553421</v>
      </c>
      <c r="S48" s="118">
        <v>0.23316588987939846</v>
      </c>
      <c r="T48" s="220"/>
      <c r="U48" s="121"/>
      <c r="V48" s="118">
        <v>2.5638323193864249E-2</v>
      </c>
      <c r="W48" s="101" t="s">
        <v>72</v>
      </c>
    </row>
    <row r="49" spans="1:23" ht="6" customHeight="1" x14ac:dyDescent="0.25">
      <c r="A49" s="56"/>
      <c r="B49" s="758"/>
      <c r="C49" s="758"/>
      <c r="D49" s="758"/>
      <c r="E49" s="758"/>
      <c r="F49" s="287"/>
      <c r="G49" s="118"/>
      <c r="H49" s="118"/>
      <c r="I49" s="352"/>
      <c r="J49" s="287"/>
      <c r="K49" s="118"/>
      <c r="L49" s="118"/>
      <c r="M49" s="287"/>
      <c r="N49" s="118"/>
      <c r="O49" s="101"/>
      <c r="P49" s="117"/>
      <c r="Q49" s="100"/>
      <c r="R49" s="118"/>
      <c r="S49" s="118"/>
      <c r="T49" s="220"/>
      <c r="U49" s="121"/>
      <c r="V49" s="118"/>
      <c r="W49" s="101"/>
    </row>
    <row r="50" spans="1:23" ht="15" x14ac:dyDescent="0.25">
      <c r="A50" s="56"/>
      <c r="B50" s="758" t="s">
        <v>101</v>
      </c>
      <c r="C50" s="758"/>
      <c r="D50" s="758"/>
      <c r="E50" s="758"/>
      <c r="F50" s="312">
        <v>2.395103587132978</v>
      </c>
      <c r="G50" s="122">
        <v>2.3779727449244588</v>
      </c>
      <c r="H50" s="122">
        <v>2.1117718065447115</v>
      </c>
      <c r="I50" s="353">
        <v>2.2362099790227967</v>
      </c>
      <c r="J50" s="312">
        <v>2.3785164945478172</v>
      </c>
      <c r="K50" s="122">
        <v>2.5147023533567849</v>
      </c>
      <c r="L50" s="122"/>
      <c r="M50" s="298"/>
      <c r="N50" s="122">
        <v>0.13672960843232618</v>
      </c>
      <c r="O50" s="101" t="s">
        <v>72</v>
      </c>
      <c r="P50" s="117"/>
      <c r="Q50" s="100"/>
      <c r="R50" s="123">
        <v>2.3779727449244588</v>
      </c>
      <c r="S50" s="123">
        <v>2.5147023533567849</v>
      </c>
      <c r="T50" s="220"/>
      <c r="U50" s="121"/>
      <c r="V50" s="122">
        <v>0.13672960843232618</v>
      </c>
      <c r="W50" s="101" t="s">
        <v>72</v>
      </c>
    </row>
    <row r="51" spans="1:23" ht="15" x14ac:dyDescent="0.25">
      <c r="A51" s="56"/>
      <c r="B51" s="758" t="s">
        <v>102</v>
      </c>
      <c r="C51" s="758"/>
      <c r="D51" s="758"/>
      <c r="E51" s="758"/>
      <c r="F51" s="312">
        <v>2.4976237368173431</v>
      </c>
      <c r="G51" s="122">
        <v>2.4979865635996608</v>
      </c>
      <c r="H51" s="122">
        <v>2.2005737422582876</v>
      </c>
      <c r="I51" s="353">
        <v>2.3068556493885142</v>
      </c>
      <c r="J51" s="312">
        <v>2.2992113572509716</v>
      </c>
      <c r="K51" s="122">
        <v>2.2882090861387834</v>
      </c>
      <c r="L51" s="122"/>
      <c r="M51" s="298"/>
      <c r="N51" s="122">
        <v>-0.20977747746087738</v>
      </c>
      <c r="O51" s="101" t="s">
        <v>72</v>
      </c>
      <c r="P51" s="117"/>
      <c r="Q51" s="100"/>
      <c r="R51" s="123">
        <v>2.4979865635996608</v>
      </c>
      <c r="S51" s="123">
        <v>2.2882090861387834</v>
      </c>
      <c r="T51" s="220"/>
      <c r="U51" s="121"/>
      <c r="V51" s="122">
        <v>-0.20977747746087738</v>
      </c>
      <c r="W51" s="101" t="s">
        <v>72</v>
      </c>
    </row>
    <row r="52" spans="1:23" ht="6" customHeight="1" x14ac:dyDescent="0.25">
      <c r="A52" s="56"/>
      <c r="B52" s="758"/>
      <c r="C52" s="758"/>
      <c r="D52" s="758"/>
      <c r="E52" s="758"/>
      <c r="F52" s="287"/>
      <c r="G52" s="118"/>
      <c r="H52" s="118"/>
      <c r="I52" s="352"/>
      <c r="J52" s="287"/>
      <c r="K52" s="118"/>
      <c r="L52" s="118"/>
      <c r="M52" s="287"/>
      <c r="N52" s="118"/>
      <c r="O52" s="101"/>
      <c r="P52" s="117"/>
      <c r="Q52" s="100"/>
      <c r="R52" s="118"/>
      <c r="S52" s="118"/>
      <c r="T52" s="220"/>
      <c r="U52" s="121"/>
      <c r="V52" s="118"/>
      <c r="W52" s="120"/>
    </row>
    <row r="53" spans="1:23" ht="15" x14ac:dyDescent="0.25">
      <c r="A53" s="56"/>
      <c r="B53" s="758" t="s">
        <v>310</v>
      </c>
      <c r="C53" s="758"/>
      <c r="D53" s="758"/>
      <c r="E53" s="758"/>
      <c r="F53" s="383">
        <v>39414085</v>
      </c>
      <c r="G53" s="382">
        <v>39443561</v>
      </c>
      <c r="H53" s="382">
        <v>39470748</v>
      </c>
      <c r="I53" s="384">
        <v>39367754</v>
      </c>
      <c r="J53" s="383">
        <v>38751885</v>
      </c>
      <c r="K53" s="382">
        <v>37768052</v>
      </c>
      <c r="L53" s="97"/>
      <c r="M53" s="287"/>
      <c r="N53" s="382">
        <v>-1675509</v>
      </c>
      <c r="O53" s="101">
        <v>-4.2478644359721984E-2</v>
      </c>
      <c r="P53" s="117"/>
      <c r="Q53" s="100"/>
      <c r="R53" s="448">
        <v>39443561</v>
      </c>
      <c r="S53" s="448">
        <v>37768052</v>
      </c>
      <c r="T53" s="220"/>
      <c r="U53" s="121"/>
      <c r="V53" s="382">
        <v>-1675509</v>
      </c>
      <c r="W53" s="101">
        <v>-4.2478644359721984E-2</v>
      </c>
    </row>
    <row r="54" spans="1:23" ht="15" x14ac:dyDescent="0.25">
      <c r="A54" s="56"/>
      <c r="B54" s="758" t="s">
        <v>134</v>
      </c>
      <c r="C54" s="758"/>
      <c r="D54" s="758"/>
      <c r="E54" s="758"/>
      <c r="F54" s="401">
        <v>45.672480582258842</v>
      </c>
      <c r="G54" s="400">
        <v>48.722115804655694</v>
      </c>
      <c r="H54" s="400">
        <v>51.031223177984884</v>
      </c>
      <c r="I54" s="402">
        <v>51.27889268206669</v>
      </c>
      <c r="J54" s="401">
        <v>51.420053366436207</v>
      </c>
      <c r="K54" s="400">
        <v>51.664566748372373</v>
      </c>
      <c r="L54" s="111"/>
      <c r="M54" s="287"/>
      <c r="N54" s="303">
        <v>2.942450943716679</v>
      </c>
      <c r="O54" s="101">
        <v>6.0392511596048339E-2</v>
      </c>
      <c r="P54" s="117"/>
      <c r="Q54" s="100"/>
      <c r="R54" s="449">
        <v>48.722115804655694</v>
      </c>
      <c r="S54" s="464">
        <v>51.664566748372373</v>
      </c>
      <c r="T54" s="220"/>
      <c r="U54" s="121"/>
      <c r="V54" s="449">
        <v>2.942450943716679</v>
      </c>
      <c r="W54" s="101">
        <v>6.0392511596048339E-2</v>
      </c>
    </row>
    <row r="55" spans="1:23" ht="8.25" customHeight="1" x14ac:dyDescent="0.25">
      <c r="A55" s="56"/>
      <c r="B55" s="56"/>
      <c r="C55" s="56"/>
      <c r="D55" s="56"/>
      <c r="E55" s="56"/>
      <c r="F55" s="121"/>
      <c r="G55" s="100"/>
      <c r="H55" s="100"/>
      <c r="I55" s="220"/>
      <c r="J55" s="121"/>
      <c r="K55" s="100"/>
      <c r="L55" s="100"/>
      <c r="M55" s="287"/>
      <c r="N55" s="100"/>
      <c r="O55" s="101"/>
      <c r="P55" s="117"/>
      <c r="Q55" s="100"/>
      <c r="R55" s="100"/>
      <c r="S55" s="100"/>
      <c r="T55" s="220"/>
      <c r="U55" s="121"/>
      <c r="V55" s="100"/>
      <c r="W55" s="120"/>
    </row>
    <row r="56" spans="1:23" ht="15" x14ac:dyDescent="0.25">
      <c r="A56" s="752" t="s">
        <v>149</v>
      </c>
      <c r="B56" s="752"/>
      <c r="C56" s="752"/>
      <c r="D56" s="752"/>
      <c r="E56" s="752"/>
      <c r="F56" s="121"/>
      <c r="G56" s="100"/>
      <c r="H56" s="100"/>
      <c r="I56" s="220"/>
      <c r="J56" s="121"/>
      <c r="K56" s="100"/>
      <c r="L56" s="100"/>
      <c r="M56" s="287"/>
      <c r="N56" s="100"/>
      <c r="O56" s="100"/>
      <c r="P56" s="117"/>
      <c r="Q56" s="100"/>
      <c r="R56" s="100"/>
      <c r="S56" s="100"/>
      <c r="T56" s="220"/>
      <c r="U56" s="121"/>
      <c r="V56" s="100"/>
      <c r="W56" s="120"/>
    </row>
    <row r="57" spans="1:23" ht="15" x14ac:dyDescent="0.25">
      <c r="A57" s="294"/>
      <c r="B57" s="758" t="s">
        <v>146</v>
      </c>
      <c r="C57" s="758"/>
      <c r="D57" s="758"/>
      <c r="E57" s="758"/>
      <c r="F57" s="453" t="s">
        <v>233</v>
      </c>
      <c r="G57" s="125" t="s">
        <v>233</v>
      </c>
      <c r="H57" s="125" t="s">
        <v>233</v>
      </c>
      <c r="I57" s="454" t="s">
        <v>233</v>
      </c>
      <c r="J57" s="453" t="s">
        <v>233</v>
      </c>
      <c r="K57" s="125" t="s">
        <v>233</v>
      </c>
      <c r="L57" s="97"/>
      <c r="M57" s="287"/>
      <c r="N57" s="101" t="s">
        <v>72</v>
      </c>
      <c r="O57" s="101" t="s">
        <v>72</v>
      </c>
      <c r="P57" s="117"/>
      <c r="Q57" s="100"/>
      <c r="R57" s="101" t="s">
        <v>72</v>
      </c>
      <c r="S57" s="101" t="s">
        <v>72</v>
      </c>
      <c r="T57" s="220"/>
      <c r="U57" s="121"/>
      <c r="V57" s="101" t="s">
        <v>72</v>
      </c>
      <c r="W57" s="101" t="s">
        <v>72</v>
      </c>
    </row>
    <row r="58" spans="1:23" ht="15" x14ac:dyDescent="0.25">
      <c r="A58" s="294"/>
      <c r="B58" s="758" t="s">
        <v>61</v>
      </c>
      <c r="C58" s="758"/>
      <c r="D58" s="758"/>
      <c r="E58" s="758"/>
      <c r="F58" s="455" t="s">
        <v>67</v>
      </c>
      <c r="G58" s="126" t="s">
        <v>67</v>
      </c>
      <c r="H58" s="126" t="s">
        <v>67</v>
      </c>
      <c r="I58" s="456" t="s">
        <v>67</v>
      </c>
      <c r="J58" s="455" t="s">
        <v>67</v>
      </c>
      <c r="K58" s="126" t="s">
        <v>67</v>
      </c>
      <c r="L58" s="127"/>
      <c r="M58" s="287"/>
      <c r="N58" s="101" t="s">
        <v>72</v>
      </c>
      <c r="O58" s="101" t="s">
        <v>72</v>
      </c>
      <c r="P58" s="117"/>
      <c r="Q58" s="100"/>
      <c r="R58" s="101" t="s">
        <v>72</v>
      </c>
      <c r="S58" s="101" t="s">
        <v>72</v>
      </c>
      <c r="T58" s="220"/>
      <c r="U58" s="121"/>
      <c r="V58" s="101" t="s">
        <v>72</v>
      </c>
      <c r="W58" s="101" t="s">
        <v>72</v>
      </c>
    </row>
    <row r="59" spans="1:23" ht="15" x14ac:dyDescent="0.25">
      <c r="A59" s="294"/>
      <c r="B59" s="758" t="s">
        <v>11</v>
      </c>
      <c r="C59" s="758"/>
      <c r="D59" s="758"/>
      <c r="E59" s="758"/>
      <c r="F59" s="453" t="s">
        <v>62</v>
      </c>
      <c r="G59" s="125" t="s">
        <v>62</v>
      </c>
      <c r="H59" s="125" t="s">
        <v>62</v>
      </c>
      <c r="I59" s="454" t="s">
        <v>62</v>
      </c>
      <c r="J59" s="453" t="s">
        <v>62</v>
      </c>
      <c r="K59" s="125" t="s">
        <v>62</v>
      </c>
      <c r="L59" s="97"/>
      <c r="M59" s="287"/>
      <c r="N59" s="101" t="s">
        <v>72</v>
      </c>
      <c r="O59" s="101" t="s">
        <v>72</v>
      </c>
      <c r="P59" s="117"/>
      <c r="Q59" s="100"/>
      <c r="R59" s="101" t="s">
        <v>72</v>
      </c>
      <c r="S59" s="101" t="s">
        <v>72</v>
      </c>
      <c r="T59" s="220"/>
      <c r="U59" s="121"/>
      <c r="V59" s="101" t="s">
        <v>72</v>
      </c>
      <c r="W59" s="101" t="s">
        <v>72</v>
      </c>
    </row>
    <row r="60" spans="1:23" ht="8.25" customHeight="1" x14ac:dyDescent="0.25">
      <c r="A60" s="56"/>
      <c r="B60" s="56"/>
      <c r="C60" s="56"/>
      <c r="D60" s="56"/>
      <c r="E60" s="56"/>
      <c r="F60" s="453"/>
      <c r="G60" s="125"/>
      <c r="H60" s="125"/>
      <c r="I60" s="454"/>
      <c r="J60" s="453"/>
      <c r="K60" s="125"/>
      <c r="L60" s="97"/>
      <c r="M60" s="287"/>
      <c r="N60" s="100"/>
      <c r="O60" s="100"/>
      <c r="P60" s="117"/>
      <c r="Q60" s="100"/>
      <c r="R60" s="100"/>
      <c r="S60" s="100"/>
      <c r="T60" s="220"/>
      <c r="U60" s="121"/>
      <c r="V60" s="100"/>
      <c r="W60" s="100"/>
    </row>
    <row r="61" spans="1:23" ht="15" x14ac:dyDescent="0.25">
      <c r="A61" s="752" t="s">
        <v>145</v>
      </c>
      <c r="B61" s="752"/>
      <c r="C61" s="752"/>
      <c r="D61" s="752"/>
      <c r="E61" s="752"/>
      <c r="F61" s="458"/>
      <c r="G61" s="457"/>
      <c r="H61" s="457"/>
      <c r="I61" s="459"/>
      <c r="J61" s="458"/>
      <c r="K61" s="457"/>
      <c r="L61" s="100"/>
      <c r="M61" s="287"/>
      <c r="N61" s="100"/>
      <c r="O61" s="100"/>
      <c r="P61" s="117"/>
      <c r="Q61" s="100"/>
      <c r="R61" s="100"/>
      <c r="S61" s="100"/>
      <c r="T61" s="220"/>
      <c r="U61" s="121"/>
      <c r="V61" s="100"/>
      <c r="W61" s="100"/>
    </row>
    <row r="62" spans="1:23" ht="15" x14ac:dyDescent="0.25">
      <c r="A62" s="294"/>
      <c r="B62" s="758" t="s">
        <v>146</v>
      </c>
      <c r="C62" s="758"/>
      <c r="D62" s="758"/>
      <c r="E62" s="758"/>
      <c r="F62" s="453" t="s">
        <v>234</v>
      </c>
      <c r="G62" s="125" t="s">
        <v>234</v>
      </c>
      <c r="H62" s="125" t="s">
        <v>234</v>
      </c>
      <c r="I62" s="454" t="s">
        <v>234</v>
      </c>
      <c r="J62" s="453" t="s">
        <v>234</v>
      </c>
      <c r="K62" s="125" t="s">
        <v>234</v>
      </c>
      <c r="L62" s="97"/>
      <c r="M62" s="287"/>
      <c r="N62" s="101" t="s">
        <v>72</v>
      </c>
      <c r="O62" s="101" t="s">
        <v>72</v>
      </c>
      <c r="P62" s="117"/>
      <c r="Q62" s="100"/>
      <c r="R62" s="101" t="s">
        <v>72</v>
      </c>
      <c r="S62" s="101" t="s">
        <v>72</v>
      </c>
      <c r="T62" s="220"/>
      <c r="U62" s="121"/>
      <c r="V62" s="101" t="s">
        <v>72</v>
      </c>
      <c r="W62" s="101" t="s">
        <v>72</v>
      </c>
    </row>
    <row r="63" spans="1:23" ht="15" x14ac:dyDescent="0.25">
      <c r="A63" s="294"/>
      <c r="B63" s="758" t="s">
        <v>61</v>
      </c>
      <c r="C63" s="758"/>
      <c r="D63" s="758"/>
      <c r="E63" s="758"/>
      <c r="F63" s="453" t="s">
        <v>66</v>
      </c>
      <c r="G63" s="125" t="s">
        <v>66</v>
      </c>
      <c r="H63" s="125" t="s">
        <v>66</v>
      </c>
      <c r="I63" s="454" t="s">
        <v>66</v>
      </c>
      <c r="J63" s="453" t="s">
        <v>66</v>
      </c>
      <c r="K63" s="125" t="s">
        <v>66</v>
      </c>
      <c r="L63" s="97"/>
      <c r="M63" s="287"/>
      <c r="N63" s="101" t="s">
        <v>72</v>
      </c>
      <c r="O63" s="101" t="s">
        <v>72</v>
      </c>
      <c r="P63" s="117"/>
      <c r="Q63" s="100"/>
      <c r="R63" s="101" t="s">
        <v>72</v>
      </c>
      <c r="S63" s="101" t="s">
        <v>72</v>
      </c>
      <c r="T63" s="220"/>
      <c r="U63" s="121"/>
      <c r="V63" s="101" t="s">
        <v>72</v>
      </c>
      <c r="W63" s="101" t="s">
        <v>72</v>
      </c>
    </row>
    <row r="64" spans="1:23" ht="15" x14ac:dyDescent="0.25">
      <c r="A64" s="294"/>
      <c r="B64" s="758" t="s">
        <v>11</v>
      </c>
      <c r="C64" s="758"/>
      <c r="D64" s="758"/>
      <c r="E64" s="758"/>
      <c r="F64" s="453" t="s">
        <v>147</v>
      </c>
      <c r="G64" s="125" t="s">
        <v>147</v>
      </c>
      <c r="H64" s="125" t="s">
        <v>147</v>
      </c>
      <c r="I64" s="454" t="s">
        <v>147</v>
      </c>
      <c r="J64" s="453" t="s">
        <v>147</v>
      </c>
      <c r="K64" s="125" t="s">
        <v>147</v>
      </c>
      <c r="L64" s="97"/>
      <c r="M64" s="287"/>
      <c r="N64" s="101" t="s">
        <v>72</v>
      </c>
      <c r="O64" s="101" t="s">
        <v>72</v>
      </c>
      <c r="P64" s="117"/>
      <c r="Q64" s="100"/>
      <c r="R64" s="101" t="s">
        <v>72</v>
      </c>
      <c r="S64" s="101" t="s">
        <v>72</v>
      </c>
      <c r="T64" s="220"/>
      <c r="U64" s="121"/>
      <c r="V64" s="101" t="s">
        <v>72</v>
      </c>
      <c r="W64" s="101" t="s">
        <v>72</v>
      </c>
    </row>
    <row r="65" spans="1:24" ht="7.5" customHeight="1" x14ac:dyDescent="0.2">
      <c r="H65" s="97"/>
      <c r="I65" s="97"/>
      <c r="J65" s="354"/>
      <c r="X65" s="283"/>
    </row>
    <row r="66" spans="1:24" ht="4.5" customHeight="1" x14ac:dyDescent="0.2">
      <c r="A66" s="7"/>
      <c r="B66" s="7"/>
      <c r="C66" s="7"/>
      <c r="D66" s="7"/>
      <c r="E66" s="7"/>
      <c r="F66" s="7"/>
      <c r="G66" s="7"/>
      <c r="H66" s="7"/>
      <c r="I66" s="7"/>
      <c r="J66" s="7"/>
      <c r="K66" s="7"/>
      <c r="L66" s="7"/>
      <c r="M66" s="129"/>
      <c r="N66" s="7"/>
      <c r="O66" s="7"/>
      <c r="P66" s="7"/>
      <c r="Q66" s="7"/>
      <c r="R66" s="7"/>
      <c r="S66" s="7"/>
      <c r="T66" s="7"/>
      <c r="U66" s="7"/>
      <c r="V66" s="75"/>
      <c r="W66" s="7"/>
    </row>
    <row r="67" spans="1:24" ht="14.25" customHeight="1" x14ac:dyDescent="0.2">
      <c r="A67" s="749" t="s">
        <v>77</v>
      </c>
      <c r="B67" s="749"/>
      <c r="C67" s="760" t="s">
        <v>305</v>
      </c>
      <c r="D67" s="760"/>
      <c r="E67" s="760"/>
      <c r="F67" s="760"/>
      <c r="G67" s="760"/>
      <c r="H67" s="760"/>
      <c r="I67" s="760"/>
      <c r="J67" s="760"/>
      <c r="K67" s="760"/>
      <c r="L67" s="760"/>
      <c r="M67" s="760"/>
      <c r="N67" s="760"/>
      <c r="O67" s="760"/>
      <c r="P67" s="760"/>
      <c r="Q67" s="760"/>
      <c r="R67" s="760"/>
      <c r="S67" s="760"/>
      <c r="T67" s="760"/>
      <c r="U67" s="760"/>
      <c r="V67" s="760"/>
      <c r="W67" s="760"/>
    </row>
    <row r="68" spans="1:24" ht="14.25" customHeight="1" x14ac:dyDescent="0.2">
      <c r="A68" s="749" t="s">
        <v>78</v>
      </c>
      <c r="B68" s="749"/>
      <c r="C68" s="760" t="s">
        <v>171</v>
      </c>
      <c r="D68" s="760"/>
      <c r="E68" s="760"/>
      <c r="F68" s="760"/>
      <c r="G68" s="760"/>
      <c r="H68" s="760"/>
      <c r="I68" s="760"/>
      <c r="J68" s="760"/>
      <c r="K68" s="760"/>
      <c r="L68" s="760"/>
      <c r="M68" s="760"/>
      <c r="N68" s="760"/>
      <c r="O68" s="760"/>
      <c r="P68" s="760"/>
      <c r="Q68" s="760"/>
      <c r="R68" s="760"/>
      <c r="S68" s="760"/>
      <c r="T68" s="760"/>
      <c r="U68" s="760"/>
      <c r="V68" s="760"/>
      <c r="W68" s="760"/>
    </row>
    <row r="69" spans="1:24" ht="14.25" customHeight="1" x14ac:dyDescent="0.2">
      <c r="A69" s="749" t="s">
        <v>79</v>
      </c>
      <c r="B69" s="749"/>
      <c r="C69" s="760" t="s">
        <v>210</v>
      </c>
      <c r="D69" s="760"/>
      <c r="E69" s="760"/>
      <c r="F69" s="760"/>
      <c r="G69" s="760"/>
      <c r="H69" s="760"/>
      <c r="I69" s="760"/>
      <c r="J69" s="760"/>
      <c r="K69" s="760"/>
      <c r="L69" s="760"/>
      <c r="M69" s="760"/>
      <c r="N69" s="760"/>
      <c r="O69" s="760"/>
      <c r="P69" s="760"/>
      <c r="Q69" s="760"/>
      <c r="R69" s="760"/>
      <c r="S69" s="760"/>
      <c r="T69" s="760"/>
      <c r="U69" s="760"/>
      <c r="V69" s="760"/>
      <c r="W69" s="760"/>
    </row>
  </sheetData>
  <mergeCells count="58">
    <mergeCell ref="A56:E56"/>
    <mergeCell ref="B42:E42"/>
    <mergeCell ref="B38:E38"/>
    <mergeCell ref="B39:E39"/>
    <mergeCell ref="B41:E41"/>
    <mergeCell ref="B44:E44"/>
    <mergeCell ref="B47:E47"/>
    <mergeCell ref="B50:E50"/>
    <mergeCell ref="B51:E51"/>
    <mergeCell ref="B52:E52"/>
    <mergeCell ref="B53:E53"/>
    <mergeCell ref="B49:E49"/>
    <mergeCell ref="A46:E46"/>
    <mergeCell ref="B48:E48"/>
    <mergeCell ref="B54:E54"/>
    <mergeCell ref="B64:E64"/>
    <mergeCell ref="B57:E57"/>
    <mergeCell ref="B58:E58"/>
    <mergeCell ref="B59:E59"/>
    <mergeCell ref="B62:E62"/>
    <mergeCell ref="B63:E63"/>
    <mergeCell ref="A61:E61"/>
    <mergeCell ref="A37:E37"/>
    <mergeCell ref="C26:E26"/>
    <mergeCell ref="A4:E4"/>
    <mergeCell ref="C23:E23"/>
    <mergeCell ref="B25:E25"/>
    <mergeCell ref="B20:E20"/>
    <mergeCell ref="A5:E5"/>
    <mergeCell ref="A6:E6"/>
    <mergeCell ref="B7:E7"/>
    <mergeCell ref="B9:E9"/>
    <mergeCell ref="B10:E10"/>
    <mergeCell ref="C22:E22"/>
    <mergeCell ref="A19:E19"/>
    <mergeCell ref="B14:E14"/>
    <mergeCell ref="V35:W35"/>
    <mergeCell ref="N3:O3"/>
    <mergeCell ref="N35:O35"/>
    <mergeCell ref="C32:E32"/>
    <mergeCell ref="C27:E27"/>
    <mergeCell ref="B29:E29"/>
    <mergeCell ref="B30:E30"/>
    <mergeCell ref="B21:E21"/>
    <mergeCell ref="B24:E24"/>
    <mergeCell ref="C11:E11"/>
    <mergeCell ref="C12:E12"/>
    <mergeCell ref="C16:E16"/>
    <mergeCell ref="C17:E17"/>
    <mergeCell ref="B15:E15"/>
    <mergeCell ref="V3:W3"/>
    <mergeCell ref="C31:E31"/>
    <mergeCell ref="A67:B67"/>
    <mergeCell ref="C67:W67"/>
    <mergeCell ref="A68:B68"/>
    <mergeCell ref="C68:W68"/>
    <mergeCell ref="A69:B69"/>
    <mergeCell ref="C69:W69"/>
  </mergeCells>
  <phoneticPr fontId="7" type="noConversion"/>
  <pageMargins left="0.2" right="0.2" top="0.5" bottom="0.35" header="0.25" footer="0.25"/>
  <pageSetup scale="55" orientation="landscape" cellComments="asDisplayed" r:id="rId1"/>
  <headerFooter alignWithMargins="0">
    <oddHeader>&amp;L&amp;"Arial,Bold"&amp;20Financial Results and Other Statistical Data&amp;R&amp;"Arial,Regular"&amp;14PRIMERICA, INC.&amp;10
&amp;14Financial Supplement</oddHeader>
    <oddFooter>&amp;C&amp;P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62"/>
  <sheetViews>
    <sheetView topLeftCell="A12" zoomScaleNormal="100" zoomScaleSheetLayoutView="70" workbookViewId="0">
      <selection activeCell="D19" sqref="D19"/>
    </sheetView>
  </sheetViews>
  <sheetFormatPr defaultColWidth="9.140625" defaultRowHeight="14.25" x14ac:dyDescent="0.2"/>
  <cols>
    <col min="1" max="6" width="2.28515625" style="5" customWidth="1"/>
    <col min="7" max="7" width="33.85546875" style="5" customWidth="1"/>
    <col min="8" max="9" width="13.5703125" style="5" customWidth="1"/>
    <col min="10" max="10" width="13.7109375" style="5" customWidth="1"/>
    <col min="11" max="13" width="13.5703125" style="5" customWidth="1"/>
    <col min="14" max="15" width="0.7109375" style="5" customWidth="1"/>
    <col min="16" max="16" width="11.5703125" style="5" customWidth="1"/>
    <col min="17" max="17" width="10.5703125" style="77" bestFit="1" customWidth="1"/>
    <col min="18" max="19" width="0.85546875" style="5" customWidth="1"/>
    <col min="20" max="21" width="13.28515625" style="5" customWidth="1"/>
    <col min="22" max="23" width="0.85546875" style="5" customWidth="1"/>
    <col min="24" max="24" width="11.5703125" style="5" customWidth="1"/>
    <col min="25" max="25" width="10" style="5" customWidth="1"/>
    <col min="26" max="26" width="22.85546875" style="5" customWidth="1"/>
    <col min="27" max="27" width="13.85546875" style="5" customWidth="1"/>
    <col min="28" max="29" width="14" style="5" customWidth="1"/>
    <col min="30" max="16384" width="9.140625" style="5"/>
  </cols>
  <sheetData>
    <row r="1" spans="1:26" ht="15" thickBot="1" x14ac:dyDescent="0.25">
      <c r="A1" s="35"/>
      <c r="B1" s="36"/>
      <c r="C1" s="36"/>
    </row>
    <row r="2" spans="1:26" s="43" customFormat="1" ht="12" customHeight="1" thickTop="1" x14ac:dyDescent="0.25">
      <c r="A2" s="37"/>
      <c r="B2" s="38"/>
      <c r="C2" s="38"/>
      <c r="D2" s="39"/>
      <c r="E2" s="39"/>
      <c r="F2" s="39"/>
      <c r="G2" s="39"/>
      <c r="H2" s="8"/>
      <c r="I2" s="8"/>
      <c r="J2" s="8"/>
      <c r="K2" s="8"/>
      <c r="L2" s="8"/>
      <c r="M2" s="8"/>
      <c r="N2" s="9"/>
      <c r="O2" s="39"/>
      <c r="P2" s="40"/>
      <c r="Q2" s="40"/>
      <c r="R2" s="40"/>
      <c r="S2" s="40"/>
      <c r="T2" s="40"/>
      <c r="U2" s="40"/>
      <c r="V2" s="40"/>
      <c r="W2" s="40"/>
      <c r="X2" s="40"/>
      <c r="Y2" s="40"/>
      <c r="Z2" s="40"/>
    </row>
    <row r="3" spans="1:26" s="43" customFormat="1" x14ac:dyDescent="0.2">
      <c r="A3" s="136"/>
      <c r="B3" s="42"/>
      <c r="C3" s="42"/>
      <c r="D3" s="42"/>
      <c r="E3" s="42"/>
      <c r="F3" s="42"/>
      <c r="G3" s="42"/>
      <c r="H3" s="42"/>
      <c r="I3" s="42"/>
      <c r="J3" s="42"/>
      <c r="K3" s="42"/>
      <c r="L3" s="42"/>
      <c r="M3" s="42"/>
      <c r="N3" s="42"/>
      <c r="O3" s="42"/>
      <c r="P3" s="42"/>
      <c r="Q3" s="42"/>
      <c r="R3" s="42"/>
      <c r="S3" s="42"/>
      <c r="T3" s="42"/>
      <c r="U3" s="42"/>
      <c r="V3" s="42"/>
      <c r="W3" s="42"/>
    </row>
    <row r="4" spans="1:26" s="43" customFormat="1" ht="3.75" customHeight="1" x14ac:dyDescent="0.2">
      <c r="A4" s="136"/>
      <c r="B4" s="42"/>
      <c r="C4" s="42"/>
      <c r="D4" s="42"/>
      <c r="E4" s="42"/>
      <c r="F4" s="42"/>
      <c r="G4" s="42"/>
      <c r="H4" s="42"/>
      <c r="I4" s="42"/>
      <c r="J4" s="42"/>
      <c r="K4" s="42"/>
      <c r="L4" s="42"/>
      <c r="M4" s="42"/>
      <c r="N4" s="42"/>
      <c r="O4" s="42"/>
      <c r="P4" s="42"/>
    </row>
    <row r="5" spans="1:26" s="43" customFormat="1" ht="15" x14ac:dyDescent="0.25">
      <c r="A5" s="42"/>
      <c r="B5" s="42"/>
      <c r="C5" s="42"/>
      <c r="D5" s="42"/>
      <c r="E5" s="42"/>
      <c r="F5" s="42"/>
      <c r="G5" s="42"/>
      <c r="H5" s="137"/>
      <c r="I5" s="137"/>
      <c r="J5" s="137"/>
      <c r="K5" s="137"/>
      <c r="L5" s="137"/>
      <c r="M5" s="137"/>
      <c r="N5" s="90"/>
      <c r="O5" s="94"/>
      <c r="P5" s="762" t="str">
        <f>+'5'!$N$3</f>
        <v>YOY Q2</v>
      </c>
      <c r="Q5" s="762"/>
      <c r="R5" s="89"/>
      <c r="T5" s="138"/>
      <c r="V5" s="139"/>
      <c r="W5" s="60"/>
      <c r="X5" s="762" t="s">
        <v>110</v>
      </c>
      <c r="Y5" s="762"/>
    </row>
    <row r="6" spans="1:26" s="43" customFormat="1" ht="30" x14ac:dyDescent="0.25">
      <c r="A6" s="751" t="s">
        <v>47</v>
      </c>
      <c r="B6" s="751"/>
      <c r="C6" s="751"/>
      <c r="D6" s="751"/>
      <c r="E6" s="751"/>
      <c r="F6" s="751"/>
      <c r="G6" s="751"/>
      <c r="H6" s="45" t="s">
        <v>272</v>
      </c>
      <c r="I6" s="44" t="s">
        <v>273</v>
      </c>
      <c r="J6" s="44" t="s">
        <v>274</v>
      </c>
      <c r="K6" s="44" t="s">
        <v>275</v>
      </c>
      <c r="L6" s="45" t="s">
        <v>356</v>
      </c>
      <c r="M6" s="44" t="s">
        <v>357</v>
      </c>
      <c r="N6" s="90"/>
      <c r="O6" s="94"/>
      <c r="P6" s="44" t="s">
        <v>112</v>
      </c>
      <c r="Q6" s="44" t="s">
        <v>113</v>
      </c>
      <c r="R6" s="89"/>
      <c r="T6" s="44" t="str">
        <f>'5'!$R$4</f>
        <v>YTD 
2021</v>
      </c>
      <c r="U6" s="44" t="str">
        <f>'5'!$S$4</f>
        <v>YTD 
2022</v>
      </c>
      <c r="V6" s="141"/>
      <c r="W6" s="94"/>
      <c r="X6" s="44" t="s">
        <v>112</v>
      </c>
      <c r="Y6" s="44" t="s">
        <v>113</v>
      </c>
    </row>
    <row r="7" spans="1:26" s="43" customFormat="1" ht="15" x14ac:dyDescent="0.25">
      <c r="A7" s="763" t="s">
        <v>73</v>
      </c>
      <c r="B7" s="763"/>
      <c r="C7" s="763"/>
      <c r="D7" s="763"/>
      <c r="E7" s="763"/>
      <c r="F7" s="763"/>
      <c r="G7" s="763"/>
      <c r="H7" s="142"/>
      <c r="I7" s="304"/>
      <c r="J7" s="304"/>
      <c r="K7" s="349"/>
      <c r="L7" s="142"/>
      <c r="M7" s="349"/>
      <c r="N7" s="90"/>
      <c r="O7" s="143"/>
      <c r="P7" s="94"/>
      <c r="R7" s="89"/>
      <c r="T7" s="41"/>
      <c r="U7" s="41"/>
      <c r="V7" s="141"/>
      <c r="W7" s="143"/>
    </row>
    <row r="8" spans="1:26" ht="15" x14ac:dyDescent="0.25">
      <c r="A8" s="765" t="s">
        <v>23</v>
      </c>
      <c r="B8" s="765"/>
      <c r="C8" s="765"/>
      <c r="D8" s="765"/>
      <c r="E8" s="765"/>
      <c r="F8" s="765"/>
      <c r="G8" s="765"/>
      <c r="H8" s="48"/>
      <c r="I8" s="47"/>
      <c r="J8" s="47"/>
      <c r="K8" s="47"/>
      <c r="L8" s="48"/>
      <c r="M8" s="47"/>
      <c r="N8" s="90"/>
      <c r="O8" s="93"/>
      <c r="P8" s="355"/>
      <c r="Q8" s="356"/>
      <c r="R8" s="89"/>
      <c r="S8" s="43"/>
      <c r="T8" s="47"/>
      <c r="U8" s="47"/>
      <c r="V8" s="144"/>
      <c r="W8" s="93"/>
      <c r="Z8" s="77"/>
    </row>
    <row r="9" spans="1:26" ht="15" x14ac:dyDescent="0.25">
      <c r="A9" s="56"/>
      <c r="B9" s="755" t="s">
        <v>24</v>
      </c>
      <c r="C9" s="755"/>
      <c r="D9" s="755"/>
      <c r="E9" s="755"/>
      <c r="F9" s="755"/>
      <c r="G9" s="755"/>
      <c r="H9" s="404">
        <v>762227.06072999921</v>
      </c>
      <c r="I9" s="403">
        <v>780299.42825999949</v>
      </c>
      <c r="J9" s="403">
        <v>785277.38321999949</v>
      </c>
      <c r="K9" s="403">
        <v>794344.37964999967</v>
      </c>
      <c r="L9" s="404">
        <v>798666.06670999958</v>
      </c>
      <c r="M9" s="403">
        <v>808893.7836899996</v>
      </c>
      <c r="N9" s="148"/>
      <c r="O9" s="149"/>
      <c r="P9" s="403">
        <v>28594.355430000112</v>
      </c>
      <c r="Q9" s="101">
        <v>3.6645362529308861E-2</v>
      </c>
      <c r="R9" s="117"/>
      <c r="S9" s="100"/>
      <c r="T9" s="403">
        <v>1542526.4889899986</v>
      </c>
      <c r="U9" s="403">
        <v>1607559.8503999992</v>
      </c>
      <c r="V9" s="150"/>
      <c r="W9" s="149"/>
      <c r="X9" s="403">
        <v>65033.361410000594</v>
      </c>
      <c r="Y9" s="101">
        <v>4.2160288250597595E-2</v>
      </c>
      <c r="Z9" s="100"/>
    </row>
    <row r="10" spans="1:26" ht="15" x14ac:dyDescent="0.25">
      <c r="A10" s="56"/>
      <c r="B10" s="755" t="s">
        <v>25</v>
      </c>
      <c r="C10" s="755"/>
      <c r="D10" s="755"/>
      <c r="E10" s="755"/>
      <c r="F10" s="755"/>
      <c r="G10" s="755"/>
      <c r="H10" s="383">
        <v>-395972.62367000029</v>
      </c>
      <c r="I10" s="382">
        <v>-413849.82122999977</v>
      </c>
      <c r="J10" s="382">
        <v>-401294.58055000007</v>
      </c>
      <c r="K10" s="382">
        <v>-405147.02769999992</v>
      </c>
      <c r="L10" s="383">
        <v>-399885.44182999991</v>
      </c>
      <c r="M10" s="382">
        <v>-419047.9505199999</v>
      </c>
      <c r="N10" s="99"/>
      <c r="O10" s="149"/>
      <c r="P10" s="382">
        <v>-5198.1292900001281</v>
      </c>
      <c r="Q10" s="101">
        <v>-1.2560424152294688E-2</v>
      </c>
      <c r="R10" s="117"/>
      <c r="S10" s="100"/>
      <c r="T10" s="382">
        <v>-809822.4449</v>
      </c>
      <c r="U10" s="382">
        <v>-818933.39234999986</v>
      </c>
      <c r="V10" s="153"/>
      <c r="W10" s="149"/>
      <c r="X10" s="382">
        <v>-9110.9474499998614</v>
      </c>
      <c r="Y10" s="101">
        <v>-1.12505494350986E-2</v>
      </c>
      <c r="Z10" s="100"/>
    </row>
    <row r="11" spans="1:26" ht="15" x14ac:dyDescent="0.25">
      <c r="A11" s="56"/>
      <c r="B11" s="56"/>
      <c r="C11" s="755" t="s">
        <v>26</v>
      </c>
      <c r="D11" s="755"/>
      <c r="E11" s="755"/>
      <c r="F11" s="755"/>
      <c r="G11" s="755"/>
      <c r="H11" s="398">
        <v>366254.43705999892</v>
      </c>
      <c r="I11" s="397">
        <v>366449.60702999972</v>
      </c>
      <c r="J11" s="397">
        <v>383982.80266999942</v>
      </c>
      <c r="K11" s="397">
        <v>389197.35194999975</v>
      </c>
      <c r="L11" s="398">
        <v>398780.62487999967</v>
      </c>
      <c r="M11" s="397">
        <v>389845.83316999971</v>
      </c>
      <c r="N11" s="99"/>
      <c r="O11" s="149"/>
      <c r="P11" s="397">
        <v>23396.226139999984</v>
      </c>
      <c r="Q11" s="106">
        <v>6.3845684894088678E-2</v>
      </c>
      <c r="R11" s="117"/>
      <c r="S11" s="100"/>
      <c r="T11" s="397">
        <v>732704.04408999858</v>
      </c>
      <c r="U11" s="397">
        <v>788626.45804999932</v>
      </c>
      <c r="V11" s="153"/>
      <c r="W11" s="149"/>
      <c r="X11" s="397">
        <v>55922.413960000733</v>
      </c>
      <c r="Y11" s="106">
        <v>7.6323331925177332E-2</v>
      </c>
      <c r="Z11" s="100"/>
    </row>
    <row r="12" spans="1:26" ht="15" x14ac:dyDescent="0.25">
      <c r="A12" s="56"/>
      <c r="B12" s="755" t="s">
        <v>27</v>
      </c>
      <c r="C12" s="755"/>
      <c r="D12" s="755"/>
      <c r="E12" s="755"/>
      <c r="F12" s="755"/>
      <c r="G12" s="755"/>
      <c r="H12" s="383">
        <v>20052.490249999999</v>
      </c>
      <c r="I12" s="382">
        <v>20535.321540000001</v>
      </c>
      <c r="J12" s="382">
        <v>19999.988150000008</v>
      </c>
      <c r="K12" s="382">
        <v>20000.699339999999</v>
      </c>
      <c r="L12" s="383">
        <v>18904.980349999991</v>
      </c>
      <c r="M12" s="382">
        <v>21283.89544</v>
      </c>
      <c r="N12" s="99"/>
      <c r="O12" s="149"/>
      <c r="P12" s="382">
        <v>748.57389999999941</v>
      </c>
      <c r="Q12" s="101">
        <v>3.6452991424647516E-2</v>
      </c>
      <c r="R12" s="117"/>
      <c r="S12" s="100"/>
      <c r="T12" s="382">
        <v>40587.81179</v>
      </c>
      <c r="U12" s="382">
        <v>40188.875789999991</v>
      </c>
      <c r="V12" s="153"/>
      <c r="W12" s="149"/>
      <c r="X12" s="382">
        <v>-398.93600000000879</v>
      </c>
      <c r="Y12" s="101">
        <v>-9.8289605279557931E-3</v>
      </c>
      <c r="Z12" s="100"/>
    </row>
    <row r="13" spans="1:26" ht="15" x14ac:dyDescent="0.25">
      <c r="A13" s="56"/>
      <c r="B13" s="755" t="s">
        <v>55</v>
      </c>
      <c r="C13" s="755"/>
      <c r="D13" s="755"/>
      <c r="E13" s="755"/>
      <c r="F13" s="755"/>
      <c r="G13" s="755"/>
      <c r="H13" s="383"/>
      <c r="I13" s="382"/>
      <c r="J13" s="382"/>
      <c r="K13" s="382"/>
      <c r="L13" s="383"/>
      <c r="M13" s="382"/>
      <c r="N13" s="99"/>
      <c r="O13" s="156"/>
      <c r="P13" s="97"/>
      <c r="Q13" s="101"/>
      <c r="R13" s="117"/>
      <c r="S13" s="100"/>
      <c r="T13" s="97"/>
      <c r="U13" s="97"/>
      <c r="V13" s="153"/>
      <c r="W13" s="156"/>
      <c r="X13" s="97"/>
      <c r="Y13" s="101"/>
      <c r="Z13" s="100"/>
    </row>
    <row r="14" spans="1:26" s="61" customFormat="1" ht="15" x14ac:dyDescent="0.25">
      <c r="A14" s="56"/>
      <c r="B14" s="56"/>
      <c r="C14" s="758" t="s">
        <v>281</v>
      </c>
      <c r="D14" s="755"/>
      <c r="E14" s="755"/>
      <c r="F14" s="755"/>
      <c r="G14" s="755"/>
      <c r="H14" s="383">
        <v>98112.355190000017</v>
      </c>
      <c r="I14" s="382">
        <v>104715.55764</v>
      </c>
      <c r="J14" s="382">
        <v>95229.430859999979</v>
      </c>
      <c r="K14" s="382">
        <v>103450.98593000001</v>
      </c>
      <c r="L14" s="383">
        <v>103241.73217</v>
      </c>
      <c r="M14" s="382">
        <v>88700.610660000006</v>
      </c>
      <c r="N14" s="99"/>
      <c r="O14" s="149"/>
      <c r="P14" s="382">
        <v>-16014.946979999993</v>
      </c>
      <c r="Q14" s="101">
        <v>-0.15293760870813039</v>
      </c>
      <c r="R14" s="117"/>
      <c r="S14" s="100"/>
      <c r="T14" s="382">
        <v>202827.91283000002</v>
      </c>
      <c r="U14" s="382">
        <v>191942.34283000001</v>
      </c>
      <c r="V14" s="153"/>
      <c r="W14" s="149"/>
      <c r="X14" s="382">
        <v>-10885.570000000007</v>
      </c>
      <c r="Y14" s="101">
        <v>-5.3668993819029905E-2</v>
      </c>
      <c r="Z14" s="100"/>
    </row>
    <row r="15" spans="1:26" s="61" customFormat="1" ht="15" x14ac:dyDescent="0.25">
      <c r="A15" s="56"/>
      <c r="B15" s="56"/>
      <c r="C15" s="758" t="s">
        <v>282</v>
      </c>
      <c r="D15" s="755"/>
      <c r="E15" s="755"/>
      <c r="F15" s="755"/>
      <c r="G15" s="755"/>
      <c r="H15" s="383">
        <v>101240.89393000001</v>
      </c>
      <c r="I15" s="382">
        <v>108490.05435999999</v>
      </c>
      <c r="J15" s="382">
        <v>113557.52078000001</v>
      </c>
      <c r="K15" s="382">
        <v>118014.80227</v>
      </c>
      <c r="L15" s="383">
        <v>113111.90150000001</v>
      </c>
      <c r="M15" s="382">
        <v>108100.91395</v>
      </c>
      <c r="N15" s="99"/>
      <c r="O15" s="149"/>
      <c r="P15" s="382">
        <v>-389.1404099999927</v>
      </c>
      <c r="Q15" s="101">
        <v>-3.5868763482108435E-3</v>
      </c>
      <c r="R15" s="117"/>
      <c r="S15" s="100"/>
      <c r="T15" s="382">
        <v>209730.94829</v>
      </c>
      <c r="U15" s="382">
        <v>221212.81544999999</v>
      </c>
      <c r="V15" s="153"/>
      <c r="W15" s="149"/>
      <c r="X15" s="382">
        <v>11481.867159999994</v>
      </c>
      <c r="Y15" s="101">
        <v>5.4745698017460646E-2</v>
      </c>
      <c r="Z15" s="100"/>
    </row>
    <row r="16" spans="1:26" s="61" customFormat="1" ht="15" x14ac:dyDescent="0.25">
      <c r="A16" s="56"/>
      <c r="B16" s="56"/>
      <c r="C16" s="758" t="s">
        <v>283</v>
      </c>
      <c r="D16" s="755"/>
      <c r="E16" s="755"/>
      <c r="F16" s="755"/>
      <c r="G16" s="755"/>
      <c r="H16" s="383">
        <v>21120.265149999999</v>
      </c>
      <c r="I16" s="382">
        <v>21848.207870000002</v>
      </c>
      <c r="J16" s="382">
        <v>21455.989699999998</v>
      </c>
      <c r="K16" s="382">
        <v>22514.207249999999</v>
      </c>
      <c r="L16" s="383">
        <v>21541.311260000002</v>
      </c>
      <c r="M16" s="382">
        <v>22592.421899999998</v>
      </c>
      <c r="N16" s="99"/>
      <c r="O16" s="149"/>
      <c r="P16" s="382">
        <v>744.21402999999555</v>
      </c>
      <c r="Q16" s="101">
        <v>3.4062932503580008E-2</v>
      </c>
      <c r="R16" s="117"/>
      <c r="S16" s="100"/>
      <c r="T16" s="382">
        <v>42968.473020000005</v>
      </c>
      <c r="U16" s="382">
        <v>44133.733160000003</v>
      </c>
      <c r="V16" s="153"/>
      <c r="W16" s="149"/>
      <c r="X16" s="382">
        <v>1165.2601399999985</v>
      </c>
      <c r="Y16" s="101">
        <v>2.7118956250961473E-2</v>
      </c>
      <c r="Z16" s="100"/>
    </row>
    <row r="17" spans="1:26" s="61" customFormat="1" ht="15" x14ac:dyDescent="0.25">
      <c r="A17" s="56"/>
      <c r="B17" s="56"/>
      <c r="C17" s="755" t="s">
        <v>13</v>
      </c>
      <c r="D17" s="755"/>
      <c r="E17" s="755"/>
      <c r="F17" s="755"/>
      <c r="G17" s="755"/>
      <c r="H17" s="383">
        <v>13570.734849999999</v>
      </c>
      <c r="I17" s="382">
        <v>15634.57742</v>
      </c>
      <c r="J17" s="382">
        <v>39553.312570000009</v>
      </c>
      <c r="K17" s="382">
        <v>44304.235810000006</v>
      </c>
      <c r="L17" s="383">
        <v>13905.416630000002</v>
      </c>
      <c r="M17" s="382">
        <v>21294.307820000013</v>
      </c>
      <c r="N17" s="99"/>
      <c r="O17" s="149"/>
      <c r="P17" s="382">
        <v>5659.7304000000131</v>
      </c>
      <c r="Q17" s="101">
        <v>0.36200085540911364</v>
      </c>
      <c r="R17" s="117"/>
      <c r="S17" s="100"/>
      <c r="T17" s="382">
        <v>29205.312269999999</v>
      </c>
      <c r="U17" s="382">
        <v>35199.724450000016</v>
      </c>
      <c r="V17" s="153"/>
      <c r="W17" s="149"/>
      <c r="X17" s="382">
        <v>5994.4121800000175</v>
      </c>
      <c r="Y17" s="101">
        <v>0.20525074769214299</v>
      </c>
      <c r="Z17" s="100"/>
    </row>
    <row r="18" spans="1:26" ht="15" x14ac:dyDescent="0.25">
      <c r="A18" s="56"/>
      <c r="B18" s="755" t="s">
        <v>351</v>
      </c>
      <c r="C18" s="755"/>
      <c r="D18" s="755"/>
      <c r="E18" s="755"/>
      <c r="F18" s="755"/>
      <c r="G18" s="755"/>
      <c r="H18" s="383">
        <v>1765.76277</v>
      </c>
      <c r="I18" s="382">
        <v>700.68672000000015</v>
      </c>
      <c r="J18" s="382">
        <v>1409.9578799999999</v>
      </c>
      <c r="K18" s="382">
        <v>1995.1604600000001</v>
      </c>
      <c r="L18" s="383">
        <v>750.69612000000006</v>
      </c>
      <c r="M18" s="382">
        <v>-1892.049</v>
      </c>
      <c r="N18" s="99"/>
      <c r="O18" s="149"/>
      <c r="P18" s="382">
        <v>-2592.7357200000001</v>
      </c>
      <c r="Q18" s="101" t="s">
        <v>72</v>
      </c>
      <c r="R18" s="117"/>
      <c r="S18" s="100"/>
      <c r="T18" s="382">
        <v>2466.44949</v>
      </c>
      <c r="U18" s="382">
        <v>-1141.3528799999999</v>
      </c>
      <c r="V18" s="153"/>
      <c r="W18" s="149"/>
      <c r="X18" s="382">
        <v>-3607.8023699999999</v>
      </c>
      <c r="Y18" s="101">
        <v>-1.4627513697837777</v>
      </c>
      <c r="Z18" s="100"/>
    </row>
    <row r="19" spans="1:26" ht="15" x14ac:dyDescent="0.25">
      <c r="A19" s="56"/>
      <c r="B19" s="755" t="s">
        <v>70</v>
      </c>
      <c r="C19" s="755"/>
      <c r="D19" s="755"/>
      <c r="E19" s="755"/>
      <c r="F19" s="755"/>
      <c r="G19" s="755"/>
      <c r="H19" s="383">
        <v>15594.52512000002</v>
      </c>
      <c r="I19" s="382">
        <v>16313.212280000011</v>
      </c>
      <c r="J19" s="382">
        <v>18050.737659999981</v>
      </c>
      <c r="K19" s="382">
        <v>24616.126319999999</v>
      </c>
      <c r="L19" s="383">
        <v>20988.407259999989</v>
      </c>
      <c r="M19" s="382">
        <v>18755.415000000019</v>
      </c>
      <c r="N19" s="99"/>
      <c r="O19" s="149"/>
      <c r="P19" s="382">
        <v>2442.2027200000084</v>
      </c>
      <c r="Q19" s="101">
        <v>0.14970703979584374</v>
      </c>
      <c r="R19" s="117"/>
      <c r="S19" s="100"/>
      <c r="T19" s="382">
        <v>31907.737400000031</v>
      </c>
      <c r="U19" s="382">
        <v>39743.822260000008</v>
      </c>
      <c r="V19" s="153"/>
      <c r="W19" s="149"/>
      <c r="X19" s="382">
        <v>7836.0848599999772</v>
      </c>
      <c r="Y19" s="101">
        <v>0.24558572617561938</v>
      </c>
      <c r="Z19" s="100"/>
    </row>
    <row r="20" spans="1:26" ht="15" x14ac:dyDescent="0.25">
      <c r="A20" s="77"/>
      <c r="B20" s="758" t="s">
        <v>230</v>
      </c>
      <c r="C20" s="758"/>
      <c r="D20" s="758"/>
      <c r="E20" s="758"/>
      <c r="F20" s="758"/>
      <c r="G20" s="758"/>
      <c r="H20" s="406">
        <v>637711.46431999898</v>
      </c>
      <c r="I20" s="405">
        <v>654687.22485999973</v>
      </c>
      <c r="J20" s="405">
        <v>693239.74026999949</v>
      </c>
      <c r="K20" s="405">
        <v>724093.56932999985</v>
      </c>
      <c r="L20" s="406">
        <v>691225.07016999961</v>
      </c>
      <c r="M20" s="405">
        <v>668681.34893999971</v>
      </c>
      <c r="N20" s="99"/>
      <c r="O20" s="149"/>
      <c r="P20" s="405">
        <v>13994.12407999998</v>
      </c>
      <c r="Q20" s="157">
        <v>2.137528204096624E-2</v>
      </c>
      <c r="R20" s="117"/>
      <c r="S20" s="100"/>
      <c r="T20" s="405">
        <v>1292398.6891799988</v>
      </c>
      <c r="U20" s="405">
        <v>1359906.4191099992</v>
      </c>
      <c r="V20" s="153"/>
      <c r="W20" s="149"/>
      <c r="X20" s="405">
        <v>67507.72993000038</v>
      </c>
      <c r="Y20" s="157">
        <v>5.2234446301421648E-2</v>
      </c>
      <c r="Z20" s="100"/>
    </row>
    <row r="21" spans="1:26" ht="15" x14ac:dyDescent="0.25">
      <c r="A21" s="765" t="s">
        <v>28</v>
      </c>
      <c r="B21" s="765"/>
      <c r="C21" s="765"/>
      <c r="D21" s="765"/>
      <c r="E21" s="765"/>
      <c r="F21" s="765"/>
      <c r="G21" s="765"/>
      <c r="H21" s="155"/>
      <c r="I21" s="154"/>
      <c r="J21" s="154"/>
      <c r="K21" s="154"/>
      <c r="L21" s="155"/>
      <c r="M21" s="382"/>
      <c r="N21" s="99"/>
      <c r="O21" s="156"/>
      <c r="P21" s="154"/>
      <c r="Q21" s="101"/>
      <c r="R21" s="117"/>
      <c r="S21" s="100"/>
      <c r="T21" s="154"/>
      <c r="U21" s="154"/>
      <c r="V21" s="153"/>
      <c r="W21" s="156"/>
      <c r="X21" s="154"/>
      <c r="Y21" s="101"/>
      <c r="Z21" s="100"/>
    </row>
    <row r="22" spans="1:26" ht="15" x14ac:dyDescent="0.25">
      <c r="A22" s="56"/>
      <c r="B22" s="755" t="s">
        <v>29</v>
      </c>
      <c r="C22" s="755"/>
      <c r="D22" s="755"/>
      <c r="E22" s="755"/>
      <c r="F22" s="755"/>
      <c r="G22" s="755"/>
      <c r="H22" s="383">
        <v>183789.26626</v>
      </c>
      <c r="I22" s="382">
        <v>168347.20891999989</v>
      </c>
      <c r="J22" s="382">
        <v>183424.57861000011</v>
      </c>
      <c r="K22" s="382">
        <v>187191.62648999988</v>
      </c>
      <c r="L22" s="383">
        <v>187068.76858</v>
      </c>
      <c r="M22" s="382">
        <v>153257.10008999991</v>
      </c>
      <c r="N22" s="99"/>
      <c r="O22" s="149"/>
      <c r="P22" s="382">
        <v>-15090.108829999983</v>
      </c>
      <c r="Q22" s="101">
        <v>-8.963682217725949E-2</v>
      </c>
      <c r="R22" s="117"/>
      <c r="S22" s="100"/>
      <c r="T22" s="382">
        <v>352136.47517999989</v>
      </c>
      <c r="U22" s="382">
        <v>340325.86866999988</v>
      </c>
      <c r="V22" s="153"/>
      <c r="W22" s="149"/>
      <c r="X22" s="382">
        <v>-11810.606510000012</v>
      </c>
      <c r="Y22" s="101">
        <v>-3.3539855545957974E-2</v>
      </c>
      <c r="Z22" s="100"/>
    </row>
    <row r="23" spans="1:26" ht="15" x14ac:dyDescent="0.25">
      <c r="A23" s="56"/>
      <c r="B23" s="755" t="s">
        <v>133</v>
      </c>
      <c r="C23" s="755"/>
      <c r="D23" s="755"/>
      <c r="E23" s="755"/>
      <c r="F23" s="755"/>
      <c r="G23" s="755"/>
      <c r="H23" s="383">
        <v>66104.940230000007</v>
      </c>
      <c r="I23" s="382">
        <v>54285.534639999991</v>
      </c>
      <c r="J23" s="382">
        <v>62213.699490000035</v>
      </c>
      <c r="K23" s="382">
        <v>68574.846360000025</v>
      </c>
      <c r="L23" s="383">
        <v>86062.833650000015</v>
      </c>
      <c r="M23" s="382">
        <v>85378.977000000014</v>
      </c>
      <c r="N23" s="99"/>
      <c r="O23" s="149"/>
      <c r="P23" s="382">
        <v>31093.442360000023</v>
      </c>
      <c r="Q23" s="101">
        <v>0.57277583367649099</v>
      </c>
      <c r="R23" s="117"/>
      <c r="S23" s="100"/>
      <c r="T23" s="382">
        <v>120390.47487000001</v>
      </c>
      <c r="U23" s="382">
        <v>171441.81065000003</v>
      </c>
      <c r="V23" s="153"/>
      <c r="W23" s="149"/>
      <c r="X23" s="382">
        <v>51051.335780000023</v>
      </c>
      <c r="Y23" s="101">
        <v>0.4240479642191482</v>
      </c>
      <c r="Z23" s="100"/>
    </row>
    <row r="24" spans="1:26" ht="15" x14ac:dyDescent="0.25">
      <c r="A24" s="56"/>
      <c r="B24" s="755" t="s">
        <v>30</v>
      </c>
      <c r="C24" s="755"/>
      <c r="D24" s="755"/>
      <c r="E24" s="755"/>
      <c r="F24" s="755"/>
      <c r="G24" s="755"/>
      <c r="H24" s="383">
        <v>8740.2135499999804</v>
      </c>
      <c r="I24" s="382">
        <v>8837.6463799999983</v>
      </c>
      <c r="J24" s="382">
        <v>8412.1402100000196</v>
      </c>
      <c r="K24" s="382">
        <v>8542.0236499999919</v>
      </c>
      <c r="L24" s="383">
        <v>7720.9721400000053</v>
      </c>
      <c r="M24" s="382">
        <v>7594.4491900000048</v>
      </c>
      <c r="N24" s="99"/>
      <c r="O24" s="149"/>
      <c r="P24" s="382">
        <v>-1243.1971899999935</v>
      </c>
      <c r="Q24" s="101">
        <v>-0.1406706193646089</v>
      </c>
      <c r="R24" s="117"/>
      <c r="S24" s="100"/>
      <c r="T24" s="382">
        <v>17577.859929999977</v>
      </c>
      <c r="U24" s="382">
        <v>15315.42133000001</v>
      </c>
      <c r="V24" s="153"/>
      <c r="W24" s="149"/>
      <c r="X24" s="382">
        <v>-2262.4385999999668</v>
      </c>
      <c r="Y24" s="101">
        <v>-0.12870955901398912</v>
      </c>
      <c r="Z24" s="100"/>
    </row>
    <row r="25" spans="1:26" ht="15" x14ac:dyDescent="0.25">
      <c r="A25" s="56"/>
      <c r="B25" s="755" t="s">
        <v>31</v>
      </c>
      <c r="C25" s="755"/>
      <c r="D25" s="755"/>
      <c r="E25" s="755"/>
      <c r="F25" s="755"/>
      <c r="G25" s="755"/>
      <c r="H25" s="383">
        <v>48766.003390000013</v>
      </c>
      <c r="I25" s="382">
        <v>48579.010219999975</v>
      </c>
      <c r="J25" s="382">
        <v>51900.789859999932</v>
      </c>
      <c r="K25" s="382">
        <v>53358.691949999928</v>
      </c>
      <c r="L25" s="383">
        <v>59509.19892999997</v>
      </c>
      <c r="M25" s="382">
        <v>59460.638070000001</v>
      </c>
      <c r="N25" s="99"/>
      <c r="O25" s="149"/>
      <c r="P25" s="382">
        <v>10881.627850000026</v>
      </c>
      <c r="Q25" s="101">
        <v>0.22399855000586366</v>
      </c>
      <c r="R25" s="117"/>
      <c r="S25" s="100"/>
      <c r="T25" s="382">
        <v>97345.013609999995</v>
      </c>
      <c r="U25" s="382">
        <v>118969.83699999997</v>
      </c>
      <c r="V25" s="153"/>
      <c r="W25" s="149"/>
      <c r="X25" s="382">
        <v>21624.823389999976</v>
      </c>
      <c r="Y25" s="101">
        <v>0.22214618487431714</v>
      </c>
      <c r="Z25" s="100"/>
    </row>
    <row r="26" spans="1:26" ht="15" x14ac:dyDescent="0.25">
      <c r="A26" s="56"/>
      <c r="B26" s="755" t="s">
        <v>56</v>
      </c>
      <c r="C26" s="755"/>
      <c r="D26" s="755"/>
      <c r="E26" s="755"/>
      <c r="F26" s="755"/>
      <c r="G26" s="755"/>
      <c r="H26" s="383"/>
      <c r="I26" s="382"/>
      <c r="J26" s="382"/>
      <c r="K26" s="382"/>
      <c r="L26" s="383"/>
      <c r="M26" s="382"/>
      <c r="N26" s="99"/>
      <c r="O26" s="156"/>
      <c r="P26" s="382"/>
      <c r="Q26" s="101"/>
      <c r="R26" s="117"/>
      <c r="S26" s="100"/>
      <c r="T26" s="382"/>
      <c r="U26" s="382"/>
      <c r="V26" s="153"/>
      <c r="W26" s="156"/>
      <c r="X26" s="382"/>
      <c r="Y26" s="101"/>
      <c r="Z26" s="100"/>
    </row>
    <row r="27" spans="1:26" ht="15" x14ac:dyDescent="0.25">
      <c r="A27" s="56"/>
      <c r="B27" s="56"/>
      <c r="C27" s="758" t="s">
        <v>284</v>
      </c>
      <c r="D27" s="755"/>
      <c r="E27" s="755"/>
      <c r="F27" s="755"/>
      <c r="G27" s="755"/>
      <c r="H27" s="383">
        <v>68594.411089999994</v>
      </c>
      <c r="I27" s="382">
        <v>73629.175600000002</v>
      </c>
      <c r="J27" s="382">
        <v>67745.421690000017</v>
      </c>
      <c r="K27" s="382">
        <v>77390.283980000007</v>
      </c>
      <c r="L27" s="383">
        <v>74605.854410000014</v>
      </c>
      <c r="M27" s="382">
        <v>63403.006990000016</v>
      </c>
      <c r="N27" s="99"/>
      <c r="O27" s="149"/>
      <c r="P27" s="382">
        <v>-10226.168609999986</v>
      </c>
      <c r="Q27" s="101">
        <v>-0.13888745224522092</v>
      </c>
      <c r="R27" s="117"/>
      <c r="S27" s="100"/>
      <c r="T27" s="382">
        <v>142223.58669</v>
      </c>
      <c r="U27" s="382">
        <v>138008.86140000002</v>
      </c>
      <c r="V27" s="153"/>
      <c r="W27" s="149"/>
      <c r="X27" s="382">
        <v>-4214.725289999973</v>
      </c>
      <c r="Y27" s="101">
        <v>-2.9634502884438352E-2</v>
      </c>
      <c r="Z27" s="100"/>
    </row>
    <row r="28" spans="1:26" ht="15" x14ac:dyDescent="0.25">
      <c r="A28" s="56"/>
      <c r="B28" s="56"/>
      <c r="C28" s="758" t="s">
        <v>282</v>
      </c>
      <c r="D28" s="755"/>
      <c r="E28" s="755"/>
      <c r="F28" s="755"/>
      <c r="G28" s="755"/>
      <c r="H28" s="383">
        <v>46866.082830000014</v>
      </c>
      <c r="I28" s="382">
        <v>50488.480299999996</v>
      </c>
      <c r="J28" s="382">
        <v>53232.62139</v>
      </c>
      <c r="K28" s="382">
        <v>55614.222409999995</v>
      </c>
      <c r="L28" s="383">
        <v>53366.4804</v>
      </c>
      <c r="M28" s="382">
        <v>50875.604510000012</v>
      </c>
      <c r="N28" s="99"/>
      <c r="O28" s="149"/>
      <c r="P28" s="382">
        <v>387.12421000001632</v>
      </c>
      <c r="Q28" s="101">
        <v>7.6675750131464417E-3</v>
      </c>
      <c r="R28" s="117"/>
      <c r="S28" s="100"/>
      <c r="T28" s="382">
        <v>97354.56313000001</v>
      </c>
      <c r="U28" s="382">
        <v>104242.08491000001</v>
      </c>
      <c r="V28" s="153"/>
      <c r="W28" s="149"/>
      <c r="X28" s="382">
        <v>6887.5217799999955</v>
      </c>
      <c r="Y28" s="101">
        <v>7.0746779180785938E-2</v>
      </c>
      <c r="Z28" s="100"/>
    </row>
    <row r="29" spans="1:26" ht="15" x14ac:dyDescent="0.25">
      <c r="A29" s="56"/>
      <c r="B29" s="56"/>
      <c r="C29" s="755" t="s">
        <v>17</v>
      </c>
      <c r="D29" s="755"/>
      <c r="E29" s="755"/>
      <c r="F29" s="755"/>
      <c r="G29" s="755"/>
      <c r="H29" s="383">
        <v>6433.7196200000008</v>
      </c>
      <c r="I29" s="382">
        <v>7185.0060600000024</v>
      </c>
      <c r="J29" s="382">
        <v>8289.7129199999981</v>
      </c>
      <c r="K29" s="382">
        <v>6839.1304099999998</v>
      </c>
      <c r="L29" s="383">
        <v>5951.6512000000002</v>
      </c>
      <c r="M29" s="382">
        <v>5484.3875199999984</v>
      </c>
      <c r="N29" s="99"/>
      <c r="O29" s="149"/>
      <c r="P29" s="382">
        <v>-1700.618540000004</v>
      </c>
      <c r="Q29" s="101">
        <v>-0.23668992423925714</v>
      </c>
      <c r="R29" s="117"/>
      <c r="S29" s="100"/>
      <c r="T29" s="382">
        <v>13618.725680000003</v>
      </c>
      <c r="U29" s="382">
        <v>11436.038719999999</v>
      </c>
      <c r="V29" s="153"/>
      <c r="W29" s="149"/>
      <c r="X29" s="382">
        <v>-2182.6869600000045</v>
      </c>
      <c r="Y29" s="101">
        <v>-0.16027101296308688</v>
      </c>
      <c r="Z29" s="100"/>
    </row>
    <row r="30" spans="1:26" ht="15" x14ac:dyDescent="0.25">
      <c r="A30" s="56"/>
      <c r="B30" s="755" t="s">
        <v>68</v>
      </c>
      <c r="C30" s="755"/>
      <c r="D30" s="755"/>
      <c r="E30" s="755"/>
      <c r="F30" s="755"/>
      <c r="G30" s="755"/>
      <c r="H30" s="383">
        <v>7144.8754100000006</v>
      </c>
      <c r="I30" s="382">
        <v>7140.5161999999991</v>
      </c>
      <c r="J30" s="382">
        <v>7528.894769999999</v>
      </c>
      <c r="K30" s="382">
        <v>8803.6497199999994</v>
      </c>
      <c r="L30" s="383">
        <v>6853.0078099999973</v>
      </c>
      <c r="M30" s="382">
        <v>6814.3027899999988</v>
      </c>
      <c r="N30" s="99"/>
      <c r="O30" s="149"/>
      <c r="P30" s="382">
        <v>-326.21341000000029</v>
      </c>
      <c r="Q30" s="101">
        <v>-4.56848497871905E-2</v>
      </c>
      <c r="R30" s="117"/>
      <c r="S30" s="100"/>
      <c r="T30" s="382">
        <v>14285.391609999999</v>
      </c>
      <c r="U30" s="382">
        <v>13667.310599999997</v>
      </c>
      <c r="V30" s="153"/>
      <c r="W30" s="149"/>
      <c r="X30" s="382">
        <v>-618.0810100000017</v>
      </c>
      <c r="Y30" s="101">
        <v>-4.3266647976757965E-2</v>
      </c>
      <c r="Z30" s="100"/>
    </row>
    <row r="31" spans="1:26" ht="15" x14ac:dyDescent="0.25">
      <c r="A31" s="56"/>
      <c r="B31" s="758" t="s">
        <v>312</v>
      </c>
      <c r="C31" s="755"/>
      <c r="D31" s="755"/>
      <c r="E31" s="755"/>
      <c r="F31" s="755"/>
      <c r="G31" s="755"/>
      <c r="H31" s="383">
        <v>0</v>
      </c>
      <c r="I31" s="382">
        <v>0</v>
      </c>
      <c r="J31" s="382">
        <v>23524.306579999989</v>
      </c>
      <c r="K31" s="382">
        <v>29263.89846</v>
      </c>
      <c r="L31" s="383">
        <v>20649.408540000011</v>
      </c>
      <c r="M31" s="382">
        <v>19384.295220000011</v>
      </c>
      <c r="N31" s="99"/>
      <c r="O31" s="149"/>
      <c r="P31" s="382">
        <v>19384.295220000011</v>
      </c>
      <c r="Q31" s="322" t="e">
        <v>#DIV/0!</v>
      </c>
      <c r="R31" s="117"/>
      <c r="S31" s="100"/>
      <c r="T31" s="382">
        <v>0</v>
      </c>
      <c r="U31" s="382">
        <v>40033.703760000019</v>
      </c>
      <c r="V31" s="153"/>
      <c r="W31" s="149"/>
      <c r="X31" s="382">
        <v>40033.703760000019</v>
      </c>
      <c r="Y31" s="322" t="e">
        <v>#DIV/0!</v>
      </c>
      <c r="Z31" s="100"/>
    </row>
    <row r="32" spans="1:26" ht="15" x14ac:dyDescent="0.25">
      <c r="A32" s="56"/>
      <c r="B32" s="755" t="s">
        <v>33</v>
      </c>
      <c r="C32" s="755"/>
      <c r="D32" s="755"/>
      <c r="E32" s="755"/>
      <c r="F32" s="755"/>
      <c r="G32" s="755"/>
      <c r="H32" s="383">
        <v>72963.674700000076</v>
      </c>
      <c r="I32" s="382">
        <v>66729.505730000034</v>
      </c>
      <c r="J32" s="382">
        <v>79866.062230000287</v>
      </c>
      <c r="K32" s="382">
        <v>77291.605690000084</v>
      </c>
      <c r="L32" s="383">
        <v>86433.691660000215</v>
      </c>
      <c r="M32" s="382">
        <v>79728.264449999871</v>
      </c>
      <c r="N32" s="99"/>
      <c r="O32" s="149"/>
      <c r="P32" s="382">
        <v>12998.758719999838</v>
      </c>
      <c r="Q32" s="101">
        <v>0.19479776716157959</v>
      </c>
      <c r="R32" s="117"/>
      <c r="S32" s="100"/>
      <c r="T32" s="382">
        <v>139693.18043000012</v>
      </c>
      <c r="U32" s="382">
        <v>166161.95611000009</v>
      </c>
      <c r="V32" s="153"/>
      <c r="W32" s="149"/>
      <c r="X32" s="382">
        <v>26468.775679999962</v>
      </c>
      <c r="Y32" s="101">
        <v>0.18947793728029116</v>
      </c>
      <c r="Z32" s="100"/>
    </row>
    <row r="33" spans="1:26" ht="15" x14ac:dyDescent="0.25">
      <c r="A33" s="56"/>
      <c r="B33" s="755" t="s">
        <v>353</v>
      </c>
      <c r="C33" s="755"/>
      <c r="D33" s="755"/>
      <c r="E33" s="755"/>
      <c r="F33" s="755"/>
      <c r="G33" s="755"/>
      <c r="H33" s="383">
        <v>0</v>
      </c>
      <c r="I33" s="382">
        <v>0</v>
      </c>
      <c r="J33" s="382">
        <v>0</v>
      </c>
      <c r="K33" s="382">
        <v>76000</v>
      </c>
      <c r="L33" s="383">
        <v>0</v>
      </c>
      <c r="M33" s="382">
        <v>0</v>
      </c>
      <c r="N33" s="99"/>
      <c r="O33" s="149"/>
      <c r="P33" s="382">
        <v>0</v>
      </c>
      <c r="Q33" s="322" t="e">
        <v>#DIV/0!</v>
      </c>
      <c r="R33" s="117"/>
      <c r="S33" s="100"/>
      <c r="T33" s="382">
        <v>0</v>
      </c>
      <c r="U33" s="382">
        <v>0</v>
      </c>
      <c r="V33" s="153"/>
      <c r="W33" s="149"/>
      <c r="X33" s="382">
        <v>0</v>
      </c>
      <c r="Y33" s="322" t="e">
        <v>#DIV/0!</v>
      </c>
      <c r="Z33" s="100"/>
    </row>
    <row r="34" spans="1:26" ht="15" x14ac:dyDescent="0.25">
      <c r="A34" s="56"/>
      <c r="B34" s="755" t="s">
        <v>349</v>
      </c>
      <c r="C34" s="755"/>
      <c r="D34" s="755"/>
      <c r="E34" s="755"/>
      <c r="F34" s="755"/>
      <c r="G34" s="755"/>
      <c r="H34" s="383">
        <v>0</v>
      </c>
      <c r="I34" s="382">
        <v>0</v>
      </c>
      <c r="J34" s="382">
        <v>0</v>
      </c>
      <c r="K34" s="382">
        <v>8927.1426499999998</v>
      </c>
      <c r="L34" s="383">
        <v>0</v>
      </c>
      <c r="M34" s="382">
        <v>0</v>
      </c>
      <c r="N34" s="99"/>
      <c r="O34" s="149"/>
      <c r="P34" s="382">
        <v>0</v>
      </c>
      <c r="Q34" s="322" t="e">
        <v>#DIV/0!</v>
      </c>
      <c r="R34" s="117"/>
      <c r="S34" s="100"/>
      <c r="T34" s="382">
        <v>0</v>
      </c>
      <c r="U34" s="382">
        <v>0</v>
      </c>
      <c r="V34" s="153"/>
      <c r="W34" s="149"/>
      <c r="X34" s="382">
        <v>0</v>
      </c>
      <c r="Y34" s="322" t="e">
        <v>#DIV/0!</v>
      </c>
      <c r="Z34" s="100"/>
    </row>
    <row r="35" spans="1:26" ht="15" x14ac:dyDescent="0.25">
      <c r="A35" s="56"/>
      <c r="B35" s="758" t="s">
        <v>231</v>
      </c>
      <c r="C35" s="758"/>
      <c r="D35" s="758"/>
      <c r="E35" s="758"/>
      <c r="F35" s="758"/>
      <c r="G35" s="758"/>
      <c r="H35" s="406">
        <v>509403.18708000012</v>
      </c>
      <c r="I35" s="405">
        <v>485222.08404999989</v>
      </c>
      <c r="J35" s="405">
        <v>546138.22775000043</v>
      </c>
      <c r="K35" s="405">
        <v>657797.12176999997</v>
      </c>
      <c r="L35" s="406">
        <v>588221.86732000031</v>
      </c>
      <c r="M35" s="405">
        <v>531381.02582999982</v>
      </c>
      <c r="N35" s="99"/>
      <c r="O35" s="158"/>
      <c r="P35" s="405">
        <v>46158.941779999936</v>
      </c>
      <c r="Q35" s="157">
        <v>9.5129515529724887E-2</v>
      </c>
      <c r="R35" s="117"/>
      <c r="S35" s="100"/>
      <c r="T35" s="405">
        <v>994625.27113000001</v>
      </c>
      <c r="U35" s="405">
        <v>1119602.8931500001</v>
      </c>
      <c r="V35" s="153"/>
      <c r="W35" s="158"/>
      <c r="X35" s="405">
        <v>124977.62202000013</v>
      </c>
      <c r="Y35" s="157">
        <v>0.12565297267986392</v>
      </c>
      <c r="Z35" s="100"/>
    </row>
    <row r="36" spans="1:26" ht="15" customHeight="1" x14ac:dyDescent="0.25">
      <c r="A36" s="159"/>
      <c r="B36" s="755" t="s">
        <v>232</v>
      </c>
      <c r="C36" s="755"/>
      <c r="D36" s="755"/>
      <c r="E36" s="755"/>
      <c r="F36" s="755"/>
      <c r="G36" s="755"/>
      <c r="H36" s="398">
        <v>128308.27723999886</v>
      </c>
      <c r="I36" s="397">
        <v>169465.14080999984</v>
      </c>
      <c r="J36" s="397">
        <v>147101.51251999906</v>
      </c>
      <c r="K36" s="397">
        <v>66296.447559999884</v>
      </c>
      <c r="L36" s="398">
        <v>103003.2028499993</v>
      </c>
      <c r="M36" s="397">
        <v>137300.32310999988</v>
      </c>
      <c r="N36" s="99"/>
      <c r="O36" s="158"/>
      <c r="P36" s="397">
        <v>-32164.817699999956</v>
      </c>
      <c r="Q36" s="101">
        <v>-0.1898019707549316</v>
      </c>
      <c r="R36" s="117"/>
      <c r="S36" s="100"/>
      <c r="T36" s="397">
        <v>297773.4180499987</v>
      </c>
      <c r="U36" s="397">
        <v>240303.52595999918</v>
      </c>
      <c r="V36" s="153"/>
      <c r="W36" s="158"/>
      <c r="X36" s="397">
        <v>-57469.892089999514</v>
      </c>
      <c r="Y36" s="101">
        <v>-0.19299873194305689</v>
      </c>
      <c r="Z36" s="100"/>
    </row>
    <row r="37" spans="1:26" ht="15" customHeight="1" x14ac:dyDescent="0.25">
      <c r="A37" s="56"/>
      <c r="B37" s="56"/>
      <c r="C37" s="755" t="s">
        <v>34</v>
      </c>
      <c r="D37" s="755"/>
      <c r="E37" s="755"/>
      <c r="F37" s="755"/>
      <c r="G37" s="755"/>
      <c r="H37" s="408">
        <v>30436.723140000002</v>
      </c>
      <c r="I37" s="407">
        <v>41303.560500000007</v>
      </c>
      <c r="J37" s="407">
        <v>35662.642770000006</v>
      </c>
      <c r="K37" s="407">
        <v>31788.487920000003</v>
      </c>
      <c r="L37" s="408">
        <v>24239.449720000001</v>
      </c>
      <c r="M37" s="407">
        <v>31737.065630000012</v>
      </c>
      <c r="N37" s="99"/>
      <c r="O37" s="160"/>
      <c r="P37" s="382">
        <v>-9566.494869999995</v>
      </c>
      <c r="Q37" s="101">
        <v>-0.23161429073408801</v>
      </c>
      <c r="R37" s="117"/>
      <c r="S37" s="100"/>
      <c r="T37" s="382">
        <v>71740.283640000009</v>
      </c>
      <c r="U37" s="382">
        <v>55976.515350000016</v>
      </c>
      <c r="V37" s="153"/>
      <c r="W37" s="158"/>
      <c r="X37" s="382">
        <v>-15763.768289999993</v>
      </c>
      <c r="Y37" s="101">
        <v>-0.21973384394608997</v>
      </c>
      <c r="Z37" s="100"/>
    </row>
    <row r="38" spans="1:26" ht="15" x14ac:dyDescent="0.25">
      <c r="A38" s="313"/>
      <c r="B38" s="758" t="s">
        <v>90</v>
      </c>
      <c r="C38" s="755"/>
      <c r="D38" s="755"/>
      <c r="E38" s="755"/>
      <c r="F38" s="755"/>
      <c r="G38" s="755"/>
      <c r="H38" s="383">
        <v>97871.554099998859</v>
      </c>
      <c r="I38" s="382">
        <v>128161.58030999983</v>
      </c>
      <c r="J38" s="382">
        <v>111438.86974999905</v>
      </c>
      <c r="K38" s="382">
        <v>34507.959639999885</v>
      </c>
      <c r="L38" s="383">
        <v>78763.753129999299</v>
      </c>
      <c r="M38" s="382">
        <v>105563.25747999987</v>
      </c>
      <c r="N38" s="220"/>
      <c r="O38" s="160"/>
      <c r="P38" s="397">
        <v>-22598.322829999961</v>
      </c>
      <c r="Q38" s="106">
        <v>-0.1763268116337102</v>
      </c>
      <c r="R38" s="117"/>
      <c r="S38" s="100"/>
      <c r="T38" s="397">
        <v>226033.13440999869</v>
      </c>
      <c r="U38" s="397">
        <v>184327.01060999918</v>
      </c>
      <c r="V38" s="153"/>
      <c r="W38" s="158"/>
      <c r="X38" s="397">
        <v>-41706.123799999506</v>
      </c>
      <c r="Y38" s="106">
        <v>-0.18451331884974567</v>
      </c>
      <c r="Z38" s="100"/>
    </row>
    <row r="39" spans="1:26" ht="15" x14ac:dyDescent="0.25">
      <c r="A39" s="313"/>
      <c r="B39" s="758" t="s">
        <v>335</v>
      </c>
      <c r="C39" s="755"/>
      <c r="D39" s="755"/>
      <c r="E39" s="755"/>
      <c r="F39" s="755"/>
      <c r="G39" s="755"/>
      <c r="H39" s="383">
        <v>0</v>
      </c>
      <c r="I39" s="382">
        <v>0</v>
      </c>
      <c r="J39" s="382">
        <v>-1016.79867</v>
      </c>
      <c r="K39" s="382">
        <v>-360.41901000000001</v>
      </c>
      <c r="L39" s="383">
        <v>-2654.0905899999998</v>
      </c>
      <c r="M39" s="382">
        <v>-2383.8955799999999</v>
      </c>
      <c r="N39" s="220"/>
      <c r="O39" s="160"/>
      <c r="P39" s="382">
        <v>-2383.8955799999999</v>
      </c>
      <c r="Q39" s="322" t="e">
        <v>#DIV/0!</v>
      </c>
      <c r="R39" s="117"/>
      <c r="S39" s="100"/>
      <c r="T39" s="382">
        <v>0</v>
      </c>
      <c r="U39" s="382">
        <v>-5037.9861700000001</v>
      </c>
      <c r="V39" s="153"/>
      <c r="W39" s="149"/>
      <c r="X39" s="382">
        <v>-5037.9861700000001</v>
      </c>
      <c r="Y39" s="322" t="e">
        <v>#DIV/0!</v>
      </c>
      <c r="Z39" s="100"/>
    </row>
    <row r="40" spans="1:26" ht="15.75" customHeight="1" thickBot="1" x14ac:dyDescent="0.3">
      <c r="A40" s="159"/>
      <c r="B40" s="314"/>
      <c r="C40" s="758" t="s">
        <v>287</v>
      </c>
      <c r="D40" s="755"/>
      <c r="E40" s="755"/>
      <c r="F40" s="755"/>
      <c r="G40" s="755"/>
      <c r="H40" s="410">
        <v>97871.554099998859</v>
      </c>
      <c r="I40" s="409">
        <v>128161.58030999983</v>
      </c>
      <c r="J40" s="409">
        <v>112455.66841999906</v>
      </c>
      <c r="K40" s="409">
        <v>34868.378649999882</v>
      </c>
      <c r="L40" s="410">
        <v>81417.843719999306</v>
      </c>
      <c r="M40" s="409">
        <v>107947.15305999987</v>
      </c>
      <c r="N40" s="148"/>
      <c r="O40" s="158"/>
      <c r="P40" s="409">
        <v>-20214.427249999964</v>
      </c>
      <c r="Q40" s="108">
        <v>-0.15772610794205952</v>
      </c>
      <c r="R40" s="117"/>
      <c r="S40" s="100"/>
      <c r="T40" s="409">
        <v>226033.13440999869</v>
      </c>
      <c r="U40" s="409">
        <v>189364.99677999917</v>
      </c>
      <c r="V40" s="150"/>
      <c r="W40" s="158"/>
      <c r="X40" s="409">
        <v>-36668.137629999517</v>
      </c>
      <c r="Y40" s="108">
        <v>-0.16222461244769379</v>
      </c>
      <c r="Z40" s="100"/>
    </row>
    <row r="41" spans="1:26" ht="15.75" thickTop="1" x14ac:dyDescent="0.25">
      <c r="A41" s="159"/>
      <c r="B41" s="159"/>
      <c r="C41" s="159"/>
      <c r="D41" s="159"/>
      <c r="E41" s="159"/>
      <c r="F41" s="162"/>
      <c r="G41" s="159"/>
      <c r="H41" s="166"/>
      <c r="I41" s="165"/>
      <c r="J41" s="165"/>
      <c r="K41" s="165"/>
      <c r="L41" s="166"/>
      <c r="M41" s="165"/>
      <c r="N41" s="99"/>
      <c r="O41" s="156"/>
      <c r="P41" s="165"/>
      <c r="Q41" s="101"/>
      <c r="R41" s="117"/>
      <c r="S41" s="100"/>
      <c r="T41" s="165"/>
      <c r="U41" s="165"/>
      <c r="V41" s="153"/>
      <c r="W41" s="156"/>
      <c r="X41" s="165"/>
      <c r="Y41" s="101"/>
      <c r="Z41" s="100"/>
    </row>
    <row r="42" spans="1:26" ht="15" x14ac:dyDescent="0.25">
      <c r="A42" s="763" t="s">
        <v>189</v>
      </c>
      <c r="B42" s="763"/>
      <c r="C42" s="763"/>
      <c r="D42" s="763"/>
      <c r="E42" s="763"/>
      <c r="F42" s="763"/>
      <c r="G42" s="763"/>
      <c r="H42" s="166"/>
      <c r="I42" s="165"/>
      <c r="J42" s="165"/>
      <c r="K42" s="165"/>
      <c r="L42" s="166"/>
      <c r="M42" s="165"/>
      <c r="N42" s="99"/>
      <c r="O42" s="156"/>
      <c r="P42" s="165"/>
      <c r="Q42" s="101"/>
      <c r="R42" s="117"/>
      <c r="S42" s="100"/>
      <c r="T42" s="165"/>
      <c r="U42" s="165"/>
      <c r="V42" s="153"/>
      <c r="W42" s="156"/>
      <c r="X42" s="165"/>
      <c r="Y42" s="101"/>
      <c r="Z42" s="100"/>
    </row>
    <row r="43" spans="1:26" ht="15" x14ac:dyDescent="0.25">
      <c r="A43" s="755" t="s">
        <v>22</v>
      </c>
      <c r="B43" s="755"/>
      <c r="C43" s="755"/>
      <c r="D43" s="755"/>
      <c r="E43" s="755"/>
      <c r="F43" s="755"/>
      <c r="G43" s="755"/>
      <c r="H43" s="386">
        <v>88235.747739998813</v>
      </c>
      <c r="I43" s="385">
        <v>116777.79837</v>
      </c>
      <c r="J43" s="385">
        <v>107588.56211999971</v>
      </c>
      <c r="K43" s="385">
        <v>102019.19254999999</v>
      </c>
      <c r="L43" s="386">
        <v>91576.959129998984</v>
      </c>
      <c r="M43" s="385">
        <v>119877.79198999991</v>
      </c>
      <c r="N43" s="167"/>
      <c r="O43" s="158"/>
      <c r="P43" s="385">
        <v>3099.9936199999065</v>
      </c>
      <c r="Q43" s="101">
        <v>2.6546087212381365E-2</v>
      </c>
      <c r="R43" s="117"/>
      <c r="S43" s="100"/>
      <c r="T43" s="385">
        <v>205013.54610999883</v>
      </c>
      <c r="U43" s="385">
        <v>211454.75111999889</v>
      </c>
      <c r="V43" s="168"/>
      <c r="W43" s="158"/>
      <c r="X43" s="385">
        <v>6441.2050100000633</v>
      </c>
      <c r="Y43" s="101">
        <v>3.141843615808719E-2</v>
      </c>
      <c r="Z43" s="100"/>
    </row>
    <row r="44" spans="1:26" ht="15" x14ac:dyDescent="0.25">
      <c r="A44" s="755" t="s">
        <v>108</v>
      </c>
      <c r="B44" s="755"/>
      <c r="C44" s="755"/>
      <c r="D44" s="755"/>
      <c r="E44" s="755"/>
      <c r="F44" s="755"/>
      <c r="G44" s="755"/>
      <c r="H44" s="383">
        <v>63362.841619999956</v>
      </c>
      <c r="I44" s="382">
        <v>71154.077089999992</v>
      </c>
      <c r="J44" s="382">
        <v>69368.916529999871</v>
      </c>
      <c r="K44" s="382">
        <v>70698.897239999977</v>
      </c>
      <c r="L44" s="383">
        <v>64559.72744999994</v>
      </c>
      <c r="M44" s="382">
        <v>58975.435359999945</v>
      </c>
      <c r="N44" s="99"/>
      <c r="O44" s="158"/>
      <c r="P44" s="382">
        <v>-12178.641730000047</v>
      </c>
      <c r="Q44" s="101">
        <v>-0.17115873366744344</v>
      </c>
      <c r="R44" s="117"/>
      <c r="S44" s="100"/>
      <c r="T44" s="382">
        <v>134516.91870999994</v>
      </c>
      <c r="U44" s="382">
        <v>123535.16280999989</v>
      </c>
      <c r="V44" s="153"/>
      <c r="W44" s="158"/>
      <c r="X44" s="382">
        <v>-10981.755900000047</v>
      </c>
      <c r="Y44" s="101">
        <v>-8.1638473474665366E-2</v>
      </c>
      <c r="Z44" s="100"/>
    </row>
    <row r="45" spans="1:26" ht="15" x14ac:dyDescent="0.25">
      <c r="A45" s="755" t="s">
        <v>285</v>
      </c>
      <c r="B45" s="755"/>
      <c r="C45" s="755"/>
      <c r="D45" s="755"/>
      <c r="E45" s="755"/>
      <c r="F45" s="755"/>
      <c r="G45" s="755"/>
      <c r="H45" s="383">
        <v>0</v>
      </c>
      <c r="I45" s="382">
        <v>0</v>
      </c>
      <c r="J45" s="382">
        <v>-8488.9371099999989</v>
      </c>
      <c r="K45" s="382">
        <v>-76560.644479999974</v>
      </c>
      <c r="L45" s="383">
        <v>-23085.41589</v>
      </c>
      <c r="M45" s="382">
        <v>-16149.883179999999</v>
      </c>
      <c r="N45" s="99"/>
      <c r="O45" s="158"/>
      <c r="P45" s="382">
        <v>-16149.883179999999</v>
      </c>
      <c r="Q45" s="322" t="e">
        <v>#DIV/0!</v>
      </c>
      <c r="R45" s="117"/>
      <c r="S45" s="100"/>
      <c r="T45" s="382">
        <v>0</v>
      </c>
      <c r="U45" s="382">
        <v>-39235.299070000001</v>
      </c>
      <c r="V45" s="153"/>
      <c r="W45" s="158"/>
      <c r="X45" s="382">
        <v>-39235.299070000001</v>
      </c>
      <c r="Y45" s="322" t="e">
        <v>#DIV/0!</v>
      </c>
      <c r="Z45" s="100"/>
    </row>
    <row r="46" spans="1:26" ht="15" x14ac:dyDescent="0.25">
      <c r="A46" s="755" t="s">
        <v>60</v>
      </c>
      <c r="B46" s="755"/>
      <c r="C46" s="755"/>
      <c r="D46" s="755"/>
      <c r="E46" s="755"/>
      <c r="F46" s="755"/>
      <c r="G46" s="755"/>
      <c r="H46" s="383">
        <v>-23290.312119999959</v>
      </c>
      <c r="I46" s="382">
        <v>-18466.734649999991</v>
      </c>
      <c r="J46" s="382">
        <v>-21367.029019999998</v>
      </c>
      <c r="K46" s="382">
        <v>-29860.99775000005</v>
      </c>
      <c r="L46" s="383">
        <v>-30048.067840000058</v>
      </c>
      <c r="M46" s="382">
        <v>-25403.021060000021</v>
      </c>
      <c r="N46" s="99"/>
      <c r="O46" s="158"/>
      <c r="P46" s="382">
        <v>-6936.2864100000297</v>
      </c>
      <c r="Q46" s="101">
        <v>-0.37560979466394362</v>
      </c>
      <c r="R46" s="117"/>
      <c r="S46" s="100"/>
      <c r="T46" s="382">
        <v>-41757.04676999995</v>
      </c>
      <c r="U46" s="382">
        <v>-55451.088900000075</v>
      </c>
      <c r="V46" s="153"/>
      <c r="W46" s="158"/>
      <c r="X46" s="382">
        <v>-13694.042130000125</v>
      </c>
      <c r="Y46" s="101">
        <v>-0.32794565682356902</v>
      </c>
      <c r="Z46" s="100"/>
    </row>
    <row r="47" spans="1:26" ht="15.75" thickBot="1" x14ac:dyDescent="0.3">
      <c r="A47" s="56"/>
      <c r="B47" s="755" t="s">
        <v>74</v>
      </c>
      <c r="C47" s="755"/>
      <c r="D47" s="755"/>
      <c r="E47" s="755"/>
      <c r="F47" s="755"/>
      <c r="G47" s="755"/>
      <c r="H47" s="410">
        <v>128308.2772399988</v>
      </c>
      <c r="I47" s="409">
        <v>169465.14081000001</v>
      </c>
      <c r="J47" s="409">
        <v>147101.51251999961</v>
      </c>
      <c r="K47" s="409">
        <v>66296.447559999942</v>
      </c>
      <c r="L47" s="410">
        <v>103003.20284999887</v>
      </c>
      <c r="M47" s="409">
        <v>137300.32310999982</v>
      </c>
      <c r="N47" s="167"/>
      <c r="O47" s="158"/>
      <c r="P47" s="409">
        <v>-32164.817700000189</v>
      </c>
      <c r="Q47" s="108">
        <v>-0.1898019707549328</v>
      </c>
      <c r="R47" s="117"/>
      <c r="S47" s="100"/>
      <c r="T47" s="409">
        <v>297773.41804999881</v>
      </c>
      <c r="U47" s="409">
        <v>240303.52595999869</v>
      </c>
      <c r="V47" s="168"/>
      <c r="W47" s="158"/>
      <c r="X47" s="409">
        <v>-57469.892090000125</v>
      </c>
      <c r="Y47" s="108">
        <v>-0.19299873194305886</v>
      </c>
      <c r="Z47" s="100"/>
    </row>
    <row r="48" spans="1:26" ht="15.75" thickTop="1" x14ac:dyDescent="0.25">
      <c r="A48" s="163"/>
      <c r="B48" s="163"/>
      <c r="C48" s="163"/>
      <c r="D48" s="163"/>
      <c r="E48" s="163"/>
      <c r="F48" s="169"/>
      <c r="G48" s="159"/>
      <c r="H48" s="164"/>
      <c r="I48" s="164"/>
      <c r="J48" s="164"/>
      <c r="K48" s="164"/>
      <c r="L48" s="164"/>
      <c r="M48" s="164"/>
      <c r="O48" s="170"/>
      <c r="P48" s="53"/>
    </row>
    <row r="49" spans="1:26" ht="15" x14ac:dyDescent="0.25">
      <c r="A49" s="163"/>
      <c r="B49" s="163"/>
      <c r="C49" s="163"/>
      <c r="D49" s="163"/>
      <c r="E49" s="163"/>
      <c r="F49" s="169"/>
      <c r="G49" s="163"/>
      <c r="H49" s="307"/>
      <c r="I49" s="164"/>
      <c r="J49" s="164"/>
      <c r="K49" s="164"/>
      <c r="L49" s="307"/>
      <c r="M49" s="164"/>
      <c r="O49" s="170"/>
    </row>
    <row r="50" spans="1:26" ht="15" x14ac:dyDescent="0.25">
      <c r="A50" s="163"/>
      <c r="B50" s="163"/>
      <c r="C50" s="163"/>
      <c r="D50" s="163"/>
      <c r="E50" s="163"/>
      <c r="F50" s="169"/>
      <c r="G50" s="163"/>
      <c r="H50" s="53"/>
      <c r="I50" s="53"/>
      <c r="J50" s="53"/>
      <c r="K50" s="53"/>
      <c r="L50" s="53"/>
      <c r="M50" s="53"/>
      <c r="O50" s="170"/>
    </row>
    <row r="51" spans="1:26" ht="15" x14ac:dyDescent="0.25">
      <c r="A51" s="163"/>
      <c r="B51" s="163"/>
      <c r="C51" s="163"/>
      <c r="D51" s="163"/>
      <c r="E51" s="163"/>
      <c r="F51" s="169"/>
      <c r="G51" s="163"/>
      <c r="H51" s="53"/>
      <c r="I51" s="53"/>
      <c r="J51" s="53"/>
      <c r="K51" s="53"/>
      <c r="L51" s="53"/>
      <c r="M51" s="53"/>
      <c r="O51" s="170"/>
    </row>
    <row r="52" spans="1:26" ht="15" x14ac:dyDescent="0.25">
      <c r="A52" s="163"/>
      <c r="B52" s="163"/>
      <c r="C52" s="163"/>
      <c r="D52" s="163"/>
      <c r="E52" s="163"/>
      <c r="F52" s="169"/>
      <c r="G52" s="163"/>
      <c r="H52" s="53"/>
      <c r="I52" s="53"/>
      <c r="J52" s="53"/>
      <c r="K52" s="53"/>
      <c r="L52" s="53"/>
      <c r="M52" s="53"/>
      <c r="O52" s="170"/>
    </row>
    <row r="53" spans="1:26" ht="15" x14ac:dyDescent="0.25">
      <c r="A53" s="163"/>
      <c r="B53" s="163"/>
      <c r="C53" s="163"/>
      <c r="D53" s="163"/>
      <c r="E53" s="163"/>
      <c r="F53" s="169"/>
      <c r="G53" s="163"/>
      <c r="H53" s="53"/>
      <c r="I53" s="53"/>
      <c r="J53" s="53"/>
      <c r="K53" s="345"/>
      <c r="L53" s="345"/>
      <c r="M53" s="345"/>
      <c r="O53" s="170"/>
    </row>
    <row r="54" spans="1:26" ht="15" x14ac:dyDescent="0.25">
      <c r="A54" s="163"/>
      <c r="B54" s="163"/>
      <c r="C54" s="163"/>
      <c r="D54" s="163"/>
      <c r="E54" s="163"/>
      <c r="F54" s="169"/>
      <c r="G54" s="163"/>
      <c r="H54" s="53"/>
      <c r="I54" s="53"/>
      <c r="J54" s="53"/>
      <c r="K54" s="53"/>
      <c r="L54" s="53"/>
      <c r="M54" s="53"/>
      <c r="O54" s="170"/>
    </row>
    <row r="55" spans="1:26" ht="15" x14ac:dyDescent="0.25">
      <c r="A55" s="163"/>
      <c r="B55" s="163"/>
      <c r="C55" s="163"/>
      <c r="D55" s="163"/>
      <c r="E55" s="163"/>
      <c r="F55" s="169"/>
      <c r="G55" s="163"/>
      <c r="H55" s="53"/>
      <c r="I55" s="53"/>
      <c r="J55" s="53"/>
      <c r="K55" s="53"/>
      <c r="L55" s="53"/>
      <c r="M55" s="53"/>
      <c r="O55" s="170"/>
    </row>
    <row r="56" spans="1:26" ht="15" x14ac:dyDescent="0.25">
      <c r="A56" s="163"/>
      <c r="B56" s="163"/>
      <c r="C56" s="163"/>
      <c r="D56" s="163"/>
      <c r="E56" s="163"/>
      <c r="F56" s="169"/>
      <c r="G56" s="163"/>
      <c r="H56" s="53"/>
      <c r="I56" s="53"/>
      <c r="J56" s="53"/>
      <c r="K56" s="53"/>
      <c r="L56" s="53"/>
      <c r="M56" s="53"/>
      <c r="O56" s="170"/>
    </row>
    <row r="57" spans="1:26" ht="15" x14ac:dyDescent="0.25">
      <c r="A57" s="163"/>
      <c r="B57" s="163"/>
      <c r="C57" s="163"/>
      <c r="D57" s="163"/>
      <c r="E57" s="163"/>
      <c r="F57" s="169"/>
      <c r="G57" s="163"/>
      <c r="H57" s="53"/>
      <c r="I57" s="53"/>
      <c r="J57" s="53"/>
      <c r="K57" s="53"/>
      <c r="L57" s="53"/>
      <c r="M57" s="53"/>
      <c r="O57" s="170"/>
    </row>
    <row r="58" spans="1:26" x14ac:dyDescent="0.2">
      <c r="A58" s="7"/>
      <c r="B58" s="7"/>
      <c r="C58" s="7"/>
      <c r="D58" s="7"/>
      <c r="E58" s="7"/>
      <c r="F58" s="7"/>
      <c r="G58" s="7"/>
      <c r="H58" s="7"/>
      <c r="I58" s="7"/>
      <c r="J58" s="7"/>
      <c r="K58" s="7"/>
      <c r="L58" s="7"/>
      <c r="M58" s="7"/>
      <c r="N58" s="7"/>
      <c r="O58" s="75"/>
      <c r="P58" s="7"/>
      <c r="Q58" s="7"/>
      <c r="R58" s="7"/>
      <c r="S58" s="7"/>
      <c r="T58" s="7"/>
      <c r="U58" s="7"/>
      <c r="V58" s="7"/>
      <c r="W58" s="7"/>
      <c r="X58" s="7"/>
      <c r="Y58" s="7"/>
      <c r="Z58" s="7"/>
    </row>
    <row r="59" spans="1:26" ht="14.25" customHeight="1" x14ac:dyDescent="0.2">
      <c r="A59" s="749" t="s">
        <v>77</v>
      </c>
      <c r="B59" s="749"/>
      <c r="C59" s="764" t="s">
        <v>235</v>
      </c>
      <c r="D59" s="764"/>
      <c r="E59" s="764"/>
      <c r="F59" s="764"/>
      <c r="G59" s="764"/>
      <c r="H59" s="764"/>
      <c r="I59" s="764"/>
      <c r="J59" s="764"/>
      <c r="K59" s="764"/>
      <c r="L59" s="764"/>
      <c r="M59" s="764"/>
      <c r="N59" s="764"/>
      <c r="O59" s="764"/>
      <c r="P59" s="764"/>
      <c r="Q59" s="764"/>
      <c r="R59" s="764"/>
      <c r="S59" s="764"/>
      <c r="T59" s="764"/>
      <c r="U59" s="764"/>
      <c r="V59" s="764"/>
      <c r="W59" s="764"/>
      <c r="X59" s="764"/>
      <c r="Y59" s="764"/>
      <c r="Z59" s="764"/>
    </row>
    <row r="60" spans="1:26" ht="15.75" customHeight="1" x14ac:dyDescent="0.2">
      <c r="A60" s="749" t="s">
        <v>78</v>
      </c>
      <c r="B60" s="749"/>
      <c r="C60" s="764" t="s">
        <v>236</v>
      </c>
      <c r="D60" s="764"/>
      <c r="E60" s="764"/>
      <c r="F60" s="764"/>
      <c r="G60" s="764"/>
      <c r="H60" s="764"/>
      <c r="I60" s="764"/>
      <c r="J60" s="764"/>
      <c r="K60" s="764"/>
      <c r="L60" s="764"/>
      <c r="M60" s="764"/>
      <c r="N60" s="764"/>
      <c r="O60" s="764"/>
      <c r="P60" s="764"/>
      <c r="Q60" s="764"/>
      <c r="R60" s="764"/>
      <c r="S60" s="764"/>
      <c r="T60" s="764"/>
      <c r="U60" s="764"/>
      <c r="V60" s="764"/>
      <c r="W60" s="764"/>
      <c r="X60" s="764"/>
      <c r="Y60" s="764"/>
      <c r="Z60" s="764"/>
    </row>
    <row r="61" spans="1:26" ht="14.25" customHeight="1" x14ac:dyDescent="0.2">
      <c r="A61" s="749" t="s">
        <v>79</v>
      </c>
      <c r="B61" s="749"/>
      <c r="C61" s="764" t="s">
        <v>237</v>
      </c>
      <c r="D61" s="764"/>
      <c r="E61" s="764"/>
      <c r="F61" s="764"/>
      <c r="G61" s="764"/>
      <c r="H61" s="764"/>
      <c r="I61" s="764"/>
      <c r="J61" s="764"/>
      <c r="K61" s="764"/>
      <c r="L61" s="764"/>
      <c r="M61" s="764"/>
      <c r="N61" s="764"/>
      <c r="O61" s="764"/>
      <c r="P61" s="764"/>
      <c r="Q61" s="764"/>
      <c r="R61" s="764"/>
      <c r="S61" s="764"/>
      <c r="T61" s="764"/>
      <c r="U61" s="764"/>
      <c r="V61" s="764"/>
      <c r="W61" s="764"/>
      <c r="X61" s="764"/>
      <c r="Y61" s="764"/>
      <c r="Z61" s="764"/>
    </row>
    <row r="62" spans="1:26" ht="29.25" customHeight="1" x14ac:dyDescent="0.2">
      <c r="A62" s="749" t="s">
        <v>85</v>
      </c>
      <c r="B62" s="749"/>
      <c r="C62" s="764" t="s">
        <v>342</v>
      </c>
      <c r="D62" s="764"/>
      <c r="E62" s="764"/>
      <c r="F62" s="764"/>
      <c r="G62" s="764"/>
      <c r="H62" s="764"/>
      <c r="I62" s="764"/>
      <c r="J62" s="764"/>
      <c r="K62" s="764"/>
      <c r="L62" s="764"/>
      <c r="M62" s="764"/>
      <c r="N62" s="764"/>
      <c r="O62" s="764"/>
      <c r="P62" s="764"/>
      <c r="Q62" s="764"/>
      <c r="R62" s="764"/>
      <c r="S62" s="764"/>
      <c r="T62" s="764"/>
      <c r="U62" s="764"/>
      <c r="V62" s="764"/>
      <c r="W62" s="764"/>
      <c r="X62" s="764"/>
      <c r="Y62" s="764"/>
      <c r="Z62" s="764"/>
    </row>
  </sheetData>
  <mergeCells count="51">
    <mergeCell ref="C37:G37"/>
    <mergeCell ref="B38:G38"/>
    <mergeCell ref="B39:G39"/>
    <mergeCell ref="C40:G40"/>
    <mergeCell ref="X5:Y5"/>
    <mergeCell ref="P5:Q5"/>
    <mergeCell ref="A6:G6"/>
    <mergeCell ref="A7:G7"/>
    <mergeCell ref="A8:G8"/>
    <mergeCell ref="B9:G9"/>
    <mergeCell ref="B18:G18"/>
    <mergeCell ref="B10:G10"/>
    <mergeCell ref="B13:G13"/>
    <mergeCell ref="B30:G30"/>
    <mergeCell ref="B20:G20"/>
    <mergeCell ref="B22:G22"/>
    <mergeCell ref="B23:G23"/>
    <mergeCell ref="B19:G19"/>
    <mergeCell ref="B35:G35"/>
    <mergeCell ref="B24:G24"/>
    <mergeCell ref="A21:G21"/>
    <mergeCell ref="B34:G34"/>
    <mergeCell ref="B33:G33"/>
    <mergeCell ref="C11:G11"/>
    <mergeCell ref="C14:G14"/>
    <mergeCell ref="C15:G15"/>
    <mergeCell ref="C16:G16"/>
    <mergeCell ref="C17:G17"/>
    <mergeCell ref="B12:G12"/>
    <mergeCell ref="B36:G36"/>
    <mergeCell ref="B25:G25"/>
    <mergeCell ref="B26:G26"/>
    <mergeCell ref="B32:G32"/>
    <mergeCell ref="B31:G31"/>
    <mergeCell ref="C27:G27"/>
    <mergeCell ref="C28:G28"/>
    <mergeCell ref="C29:G29"/>
    <mergeCell ref="A61:B61"/>
    <mergeCell ref="C61:Z61"/>
    <mergeCell ref="A46:G46"/>
    <mergeCell ref="A44:G44"/>
    <mergeCell ref="A62:B62"/>
    <mergeCell ref="C62:Z62"/>
    <mergeCell ref="A45:G45"/>
    <mergeCell ref="B47:G47"/>
    <mergeCell ref="A42:G42"/>
    <mergeCell ref="A43:G43"/>
    <mergeCell ref="A59:B59"/>
    <mergeCell ref="C59:Z59"/>
    <mergeCell ref="A60:B60"/>
    <mergeCell ref="C60:Z60"/>
  </mergeCells>
  <phoneticPr fontId="7" type="noConversion"/>
  <pageMargins left="0.2" right="0.2" top="0.5" bottom="0.4" header="0.25" footer="0.25"/>
  <pageSetup scale="59" orientation="landscape" cellComments="asDisplayed" r:id="rId1"/>
  <headerFooter alignWithMargins="0">
    <oddHeader>&amp;L&amp;"Arial,Bold"&amp;20Statements of Income&amp;R&amp;"Arial,Bold"&amp;14PRIMERICA, INC.&amp;"Arial,Regular"&amp;10
&amp;14Financial Supplement</oddHeader>
    <oddFooter>&amp;C&amp;P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66"/>
  <sheetViews>
    <sheetView zoomScaleNormal="100" zoomScaleSheetLayoutView="70" workbookViewId="0">
      <selection activeCell="D19" sqref="D19"/>
    </sheetView>
  </sheetViews>
  <sheetFormatPr defaultColWidth="9.140625" defaultRowHeight="14.25" x14ac:dyDescent="0.2"/>
  <cols>
    <col min="1" max="1" width="0.85546875" style="5" customWidth="1"/>
    <col min="2" max="2" width="1.140625" style="5" customWidth="1"/>
    <col min="3" max="3" width="2.5703125" style="5" customWidth="1"/>
    <col min="4" max="6" width="2.28515625" style="5" customWidth="1"/>
    <col min="7" max="7" width="49.140625" style="5" customWidth="1"/>
    <col min="8" max="13" width="12.28515625" style="77" customWidth="1"/>
    <col min="14" max="15" width="0.85546875" style="5" customWidth="1"/>
    <col min="16" max="16" width="11.28515625" style="5" customWidth="1"/>
    <col min="17" max="17" width="10.5703125" style="5" customWidth="1"/>
    <col min="18" max="19" width="0.85546875" style="5" customWidth="1"/>
    <col min="20" max="21" width="13.28515625" style="5" customWidth="1"/>
    <col min="22" max="23" width="0.85546875" style="5" customWidth="1"/>
    <col min="24" max="24" width="11.28515625" style="5" customWidth="1"/>
    <col min="25" max="25" width="10.5703125" style="5" customWidth="1"/>
    <col min="26" max="26" width="1.28515625" style="5" customWidth="1"/>
    <col min="27" max="27" width="20.7109375" style="5" customWidth="1"/>
    <col min="28" max="16384" width="9.140625" style="5"/>
  </cols>
  <sheetData>
    <row r="1" spans="1:27" s="43" customFormat="1" ht="15.75" thickBot="1" x14ac:dyDescent="0.3">
      <c r="A1" s="171"/>
      <c r="B1" s="172"/>
      <c r="C1" s="173"/>
      <c r="D1" s="42"/>
      <c r="E1" s="42"/>
      <c r="F1" s="42"/>
      <c r="G1" s="42"/>
      <c r="H1" s="42"/>
      <c r="I1" s="42"/>
      <c r="J1" s="42"/>
      <c r="K1" s="42"/>
      <c r="L1" s="42"/>
      <c r="M1" s="42"/>
      <c r="N1" s="3"/>
      <c r="O1" s="4"/>
      <c r="P1" s="42"/>
      <c r="Q1" s="42"/>
      <c r="V1" s="3"/>
      <c r="W1" s="4"/>
      <c r="X1" s="42"/>
      <c r="Y1" s="42"/>
    </row>
    <row r="2" spans="1:27" s="43" customFormat="1" ht="15" customHeight="1" thickTop="1" x14ac:dyDescent="0.25">
      <c r="A2" s="37"/>
      <c r="B2" s="37"/>
      <c r="C2" s="38"/>
      <c r="D2" s="39"/>
      <c r="E2" s="39"/>
      <c r="F2" s="39"/>
      <c r="G2" s="39"/>
      <c r="H2" s="39"/>
      <c r="I2" s="39"/>
      <c r="J2" s="39"/>
      <c r="K2" s="39"/>
      <c r="L2" s="39"/>
      <c r="M2" s="39"/>
      <c r="N2" s="8"/>
      <c r="O2" s="9"/>
      <c r="P2" s="39"/>
      <c r="Q2" s="39"/>
      <c r="R2" s="40"/>
      <c r="S2" s="40"/>
      <c r="T2" s="40"/>
      <c r="U2" s="40"/>
      <c r="V2" s="8"/>
      <c r="W2" s="9"/>
      <c r="X2" s="39"/>
      <c r="Y2" s="39"/>
      <c r="Z2" s="40"/>
      <c r="AA2" s="40"/>
    </row>
    <row r="3" spans="1:27" s="61" customFormat="1" ht="15" x14ac:dyDescent="0.25">
      <c r="A3" s="77"/>
      <c r="B3" s="77"/>
      <c r="C3" s="124"/>
      <c r="D3" s="124"/>
      <c r="E3" s="77"/>
      <c r="F3" s="77"/>
      <c r="G3" s="77"/>
      <c r="H3" s="53"/>
      <c r="I3" s="53"/>
      <c r="J3" s="53"/>
      <c r="K3" s="53"/>
      <c r="L3" s="53"/>
      <c r="M3" s="53"/>
      <c r="N3" s="174"/>
      <c r="O3" s="43"/>
      <c r="P3" s="762" t="str">
        <f>+'5'!$N$3</f>
        <v>YOY Q2</v>
      </c>
      <c r="Q3" s="762"/>
      <c r="R3" s="89"/>
      <c r="S3" s="43"/>
      <c r="V3" s="174"/>
      <c r="W3" s="43"/>
      <c r="X3" s="762" t="s">
        <v>110</v>
      </c>
      <c r="Y3" s="762"/>
      <c r="Z3" s="43"/>
    </row>
    <row r="4" spans="1:27" s="61" customFormat="1" ht="30" x14ac:dyDescent="0.25">
      <c r="A4" s="751" t="s">
        <v>47</v>
      </c>
      <c r="B4" s="751"/>
      <c r="C4" s="751"/>
      <c r="D4" s="751"/>
      <c r="E4" s="751"/>
      <c r="F4" s="751"/>
      <c r="G4" s="751"/>
      <c r="H4" s="45" t="s">
        <v>272</v>
      </c>
      <c r="I4" s="44" t="s">
        <v>273</v>
      </c>
      <c r="J4" s="44" t="s">
        <v>274</v>
      </c>
      <c r="K4" s="44" t="s">
        <v>275</v>
      </c>
      <c r="L4" s="45" t="s">
        <v>356</v>
      </c>
      <c r="M4" s="44" t="s">
        <v>357</v>
      </c>
      <c r="N4" s="175"/>
      <c r="O4" s="43"/>
      <c r="P4" s="176" t="s">
        <v>112</v>
      </c>
      <c r="Q4" s="176" t="s">
        <v>113</v>
      </c>
      <c r="R4" s="177"/>
      <c r="S4" s="43"/>
      <c r="T4" s="44" t="str">
        <f>'5'!$R$4</f>
        <v>YTD 
2021</v>
      </c>
      <c r="U4" s="44" t="str">
        <f>'5'!$S$4</f>
        <v>YTD 
2022</v>
      </c>
      <c r="V4" s="175"/>
      <c r="W4" s="43"/>
      <c r="X4" s="178" t="s">
        <v>112</v>
      </c>
      <c r="Y4" s="178" t="s">
        <v>113</v>
      </c>
      <c r="Z4" s="43"/>
    </row>
    <row r="5" spans="1:27" s="43" customFormat="1" ht="30.75" customHeight="1" x14ac:dyDescent="0.25">
      <c r="A5" s="754" t="s">
        <v>194</v>
      </c>
      <c r="B5" s="767"/>
      <c r="C5" s="767"/>
      <c r="D5" s="767"/>
      <c r="E5" s="767"/>
      <c r="F5" s="767"/>
      <c r="G5" s="767"/>
      <c r="H5" s="278"/>
      <c r="I5" s="176"/>
      <c r="J5" s="176"/>
      <c r="K5" s="176"/>
      <c r="L5" s="278"/>
      <c r="M5" s="176"/>
      <c r="N5" s="179"/>
      <c r="O5" s="133"/>
      <c r="P5" s="176"/>
      <c r="Q5" s="180"/>
      <c r="R5" s="89"/>
      <c r="T5" s="94"/>
      <c r="U5" s="94"/>
      <c r="V5" s="174"/>
      <c r="X5" s="94"/>
      <c r="Y5" s="143"/>
    </row>
    <row r="6" spans="1:27" ht="15" x14ac:dyDescent="0.25">
      <c r="A6" s="56"/>
      <c r="B6" s="758" t="s">
        <v>158</v>
      </c>
      <c r="C6" s="758"/>
      <c r="D6" s="758"/>
      <c r="E6" s="758"/>
      <c r="F6" s="758"/>
      <c r="G6" s="758"/>
      <c r="H6" s="412">
        <v>756514.2314999993</v>
      </c>
      <c r="I6" s="411">
        <v>774499.68042999937</v>
      </c>
      <c r="J6" s="411">
        <v>779489.78764999961</v>
      </c>
      <c r="K6" s="411">
        <v>789324.61412999977</v>
      </c>
      <c r="L6" s="412">
        <v>793254.0641799994</v>
      </c>
      <c r="M6" s="411">
        <v>803452.92824999965</v>
      </c>
      <c r="N6" s="183"/>
      <c r="O6" s="100"/>
      <c r="P6" s="403">
        <v>28953.247820000281</v>
      </c>
      <c r="Q6" s="184">
        <v>3.7383163029745273E-2</v>
      </c>
      <c r="R6" s="117"/>
      <c r="S6" s="100"/>
      <c r="T6" s="411">
        <v>1531013.9119299985</v>
      </c>
      <c r="U6" s="411">
        <v>1596706.9924299992</v>
      </c>
      <c r="V6" s="183"/>
      <c r="W6" s="100"/>
      <c r="X6" s="403">
        <v>65693.080500000622</v>
      </c>
      <c r="Y6" s="184">
        <v>4.290821917952909E-2</v>
      </c>
      <c r="Z6" s="185"/>
    </row>
    <row r="7" spans="1:27" ht="15" x14ac:dyDescent="0.25">
      <c r="A7" s="77"/>
      <c r="B7" s="766" t="s">
        <v>195</v>
      </c>
      <c r="C7" s="766"/>
      <c r="D7" s="766"/>
      <c r="E7" s="766"/>
      <c r="F7" s="766"/>
      <c r="G7" s="766"/>
      <c r="H7" s="383">
        <v>249944.17603999999</v>
      </c>
      <c r="I7" s="382">
        <v>246873.96622000021</v>
      </c>
      <c r="J7" s="382">
        <v>241438.77483000001</v>
      </c>
      <c r="K7" s="382">
        <v>239828.15349000011</v>
      </c>
      <c r="L7" s="383">
        <v>234613.98905000024</v>
      </c>
      <c r="M7" s="382">
        <v>231804.84144000011</v>
      </c>
      <c r="N7" s="186"/>
      <c r="O7" s="100"/>
      <c r="P7" s="382">
        <v>-15069.1247800001</v>
      </c>
      <c r="Q7" s="101">
        <v>-6.1039748381452839E-2</v>
      </c>
      <c r="R7" s="117"/>
      <c r="S7" s="100"/>
      <c r="T7" s="382">
        <v>496818.14226000023</v>
      </c>
      <c r="U7" s="382">
        <v>466418.83049000031</v>
      </c>
      <c r="V7" s="186"/>
      <c r="W7" s="100"/>
      <c r="X7" s="382">
        <v>-30399.311769999913</v>
      </c>
      <c r="Y7" s="101">
        <v>-6.1188006604821245E-2</v>
      </c>
      <c r="Z7" s="185"/>
    </row>
    <row r="8" spans="1:27" s="61" customFormat="1" ht="15.75" thickBot="1" x14ac:dyDescent="0.3">
      <c r="A8" s="77"/>
      <c r="B8" s="768" t="s">
        <v>160</v>
      </c>
      <c r="C8" s="768"/>
      <c r="D8" s="768"/>
      <c r="E8" s="768"/>
      <c r="F8" s="768"/>
      <c r="G8" s="768"/>
      <c r="H8" s="414">
        <v>506570.0554599993</v>
      </c>
      <c r="I8" s="413">
        <v>527625.71420999919</v>
      </c>
      <c r="J8" s="413">
        <v>538051.0128199996</v>
      </c>
      <c r="K8" s="413">
        <v>549496.46063999971</v>
      </c>
      <c r="L8" s="414">
        <v>558640.0751299992</v>
      </c>
      <c r="M8" s="413">
        <v>571648.08680999954</v>
      </c>
      <c r="N8" s="186"/>
      <c r="O8" s="100"/>
      <c r="P8" s="415">
        <v>44022.372600000352</v>
      </c>
      <c r="Q8" s="188">
        <v>8.3434850528302906E-2</v>
      </c>
      <c r="R8" s="117"/>
      <c r="S8" s="100"/>
      <c r="T8" s="413">
        <v>1034195.7696699984</v>
      </c>
      <c r="U8" s="413">
        <v>1130288.1619399986</v>
      </c>
      <c r="V8" s="186"/>
      <c r="W8" s="100"/>
      <c r="X8" s="415">
        <v>96092.392270000186</v>
      </c>
      <c r="Y8" s="188">
        <v>9.2915089278176322E-2</v>
      </c>
      <c r="Z8" s="185"/>
    </row>
    <row r="9" spans="1:27" s="77" customFormat="1" ht="15.75" thickTop="1" x14ac:dyDescent="0.25">
      <c r="C9" s="124"/>
      <c r="H9" s="98"/>
      <c r="I9" s="97"/>
      <c r="J9" s="97"/>
      <c r="K9" s="97"/>
      <c r="L9" s="98"/>
      <c r="M9" s="97"/>
      <c r="N9" s="186"/>
      <c r="O9" s="100"/>
      <c r="P9" s="97"/>
      <c r="Q9" s="189"/>
      <c r="R9" s="117"/>
      <c r="S9" s="100"/>
      <c r="T9" s="97"/>
      <c r="U9" s="97"/>
      <c r="V9" s="186"/>
      <c r="W9" s="100"/>
      <c r="X9" s="97"/>
      <c r="Y9" s="189"/>
      <c r="Z9" s="185"/>
    </row>
    <row r="10" spans="1:27" s="43" customFormat="1" ht="30.75" customHeight="1" x14ac:dyDescent="0.25">
      <c r="A10" s="754" t="s">
        <v>196</v>
      </c>
      <c r="B10" s="767"/>
      <c r="C10" s="767"/>
      <c r="D10" s="767"/>
      <c r="E10" s="767"/>
      <c r="F10" s="767"/>
      <c r="G10" s="767"/>
      <c r="H10" s="191"/>
      <c r="I10" s="190"/>
      <c r="J10" s="190"/>
      <c r="K10" s="190"/>
      <c r="L10" s="191"/>
      <c r="M10" s="190"/>
      <c r="N10" s="186"/>
      <c r="O10" s="100"/>
      <c r="P10" s="190"/>
      <c r="Q10" s="192"/>
      <c r="R10" s="117"/>
      <c r="S10" s="100"/>
      <c r="T10" s="190"/>
      <c r="U10" s="190"/>
      <c r="V10" s="186"/>
      <c r="W10" s="100"/>
      <c r="X10" s="190"/>
      <c r="Y10" s="192"/>
      <c r="Z10" s="100"/>
    </row>
    <row r="11" spans="1:27" ht="15" x14ac:dyDescent="0.25">
      <c r="A11" s="77"/>
      <c r="B11" s="758" t="s">
        <v>162</v>
      </c>
      <c r="C11" s="758"/>
      <c r="D11" s="758"/>
      <c r="E11" s="758"/>
      <c r="F11" s="758"/>
      <c r="G11" s="758"/>
      <c r="H11" s="412">
        <v>-394549.7793900001</v>
      </c>
      <c r="I11" s="411">
        <v>-412028.13389999967</v>
      </c>
      <c r="J11" s="411">
        <v>-399835.37555</v>
      </c>
      <c r="K11" s="411">
        <v>-403184.42286999983</v>
      </c>
      <c r="L11" s="412">
        <v>-398446.21357000002</v>
      </c>
      <c r="M11" s="411">
        <v>-417405.62171999994</v>
      </c>
      <c r="N11" s="183"/>
      <c r="O11" s="100"/>
      <c r="P11" s="403">
        <v>-5377.4878200002713</v>
      </c>
      <c r="Q11" s="184">
        <v>-1.3051263682167398E-2</v>
      </c>
      <c r="R11" s="117"/>
      <c r="S11" s="100"/>
      <c r="T11" s="411">
        <v>-806577.91328999982</v>
      </c>
      <c r="U11" s="411">
        <v>-815851.83528999996</v>
      </c>
      <c r="V11" s="183"/>
      <c r="W11" s="100"/>
      <c r="X11" s="403">
        <v>-9273.9220000001369</v>
      </c>
      <c r="Y11" s="184">
        <v>-1.1497862571232791E-2</v>
      </c>
      <c r="Z11" s="185"/>
    </row>
    <row r="12" spans="1:27" ht="15" x14ac:dyDescent="0.25">
      <c r="A12" s="77"/>
      <c r="B12" s="766" t="s">
        <v>195</v>
      </c>
      <c r="C12" s="766"/>
      <c r="D12" s="766"/>
      <c r="E12" s="766"/>
      <c r="F12" s="766"/>
      <c r="G12" s="766"/>
      <c r="H12" s="383">
        <v>-249944.17603999999</v>
      </c>
      <c r="I12" s="382">
        <v>-246873.96622000021</v>
      </c>
      <c r="J12" s="382">
        <v>-241438.77483000001</v>
      </c>
      <c r="K12" s="382">
        <v>-239828.15349000011</v>
      </c>
      <c r="L12" s="383">
        <v>-234613.98905000024</v>
      </c>
      <c r="M12" s="382">
        <v>-231804.84144000011</v>
      </c>
      <c r="N12" s="186"/>
      <c r="O12" s="100"/>
      <c r="P12" s="382">
        <v>15069.1247800001</v>
      </c>
      <c r="Q12" s="101">
        <v>6.1039748381452839E-2</v>
      </c>
      <c r="R12" s="117"/>
      <c r="S12" s="100"/>
      <c r="T12" s="382">
        <v>-496818.14226000023</v>
      </c>
      <c r="U12" s="382">
        <v>-466418.83049000031</v>
      </c>
      <c r="V12" s="186"/>
      <c r="W12" s="100"/>
      <c r="X12" s="382">
        <v>30399.311769999913</v>
      </c>
      <c r="Y12" s="101">
        <v>6.1188006604821245E-2</v>
      </c>
      <c r="Z12" s="185"/>
    </row>
    <row r="13" spans="1:27" s="61" customFormat="1" ht="15.75" thickBot="1" x14ac:dyDescent="0.3">
      <c r="A13" s="77"/>
      <c r="B13" s="768" t="s">
        <v>161</v>
      </c>
      <c r="C13" s="768"/>
      <c r="D13" s="768"/>
      <c r="E13" s="768"/>
      <c r="F13" s="768"/>
      <c r="G13" s="768"/>
      <c r="H13" s="414">
        <v>-144605.60335000011</v>
      </c>
      <c r="I13" s="413">
        <v>-165154.16767999946</v>
      </c>
      <c r="J13" s="413">
        <v>-158396.60071999999</v>
      </c>
      <c r="K13" s="413">
        <v>-163356.26937999972</v>
      </c>
      <c r="L13" s="414">
        <v>-163832.22451999979</v>
      </c>
      <c r="M13" s="413">
        <v>-185600.78027999983</v>
      </c>
      <c r="N13" s="186"/>
      <c r="O13" s="100"/>
      <c r="P13" s="415">
        <v>-20446.612600000371</v>
      </c>
      <c r="Q13" s="188">
        <v>-0.12380318878550772</v>
      </c>
      <c r="R13" s="117"/>
      <c r="S13" s="100"/>
      <c r="T13" s="413">
        <v>-309759.7710299996</v>
      </c>
      <c r="U13" s="413">
        <v>-349433.00479999965</v>
      </c>
      <c r="V13" s="186"/>
      <c r="W13" s="100"/>
      <c r="X13" s="415">
        <v>-39673.23377000005</v>
      </c>
      <c r="Y13" s="188">
        <v>-0.12807742476720058</v>
      </c>
      <c r="Z13" s="185"/>
    </row>
    <row r="14" spans="1:27" s="77" customFormat="1" ht="15.75" thickTop="1" x14ac:dyDescent="0.25">
      <c r="C14" s="124"/>
      <c r="H14" s="98"/>
      <c r="I14" s="97"/>
      <c r="J14" s="97"/>
      <c r="K14" s="97"/>
      <c r="L14" s="98"/>
      <c r="M14" s="97"/>
      <c r="N14" s="186"/>
      <c r="O14" s="100"/>
      <c r="P14" s="97"/>
      <c r="Q14" s="189"/>
      <c r="R14" s="117"/>
      <c r="S14" s="100"/>
      <c r="T14" s="97"/>
      <c r="U14" s="97"/>
      <c r="V14" s="186"/>
      <c r="W14" s="100"/>
      <c r="X14" s="97"/>
      <c r="Y14" s="189"/>
      <c r="Z14" s="185"/>
    </row>
    <row r="15" spans="1:27" s="43" customFormat="1" ht="29.25" customHeight="1" x14ac:dyDescent="0.25">
      <c r="A15" s="754" t="s">
        <v>211</v>
      </c>
      <c r="B15" s="767"/>
      <c r="C15" s="767"/>
      <c r="D15" s="767"/>
      <c r="E15" s="767"/>
      <c r="F15" s="767"/>
      <c r="G15" s="767"/>
      <c r="H15" s="191"/>
      <c r="I15" s="190"/>
      <c r="J15" s="190"/>
      <c r="K15" s="190"/>
      <c r="L15" s="191"/>
      <c r="M15" s="190"/>
      <c r="N15" s="186"/>
      <c r="O15" s="100"/>
      <c r="P15" s="190"/>
      <c r="Q15" s="192"/>
      <c r="R15" s="117"/>
      <c r="S15" s="100"/>
      <c r="T15" s="190"/>
      <c r="U15" s="190"/>
      <c r="V15" s="186"/>
      <c r="W15" s="100"/>
      <c r="X15" s="190"/>
      <c r="Y15" s="192"/>
      <c r="Z15" s="100"/>
    </row>
    <row r="16" spans="1:27" ht="15" x14ac:dyDescent="0.25">
      <c r="A16" s="77"/>
      <c r="B16" s="758" t="s">
        <v>212</v>
      </c>
      <c r="C16" s="758"/>
      <c r="D16" s="758"/>
      <c r="E16" s="758"/>
      <c r="F16" s="758"/>
      <c r="G16" s="758"/>
      <c r="H16" s="412">
        <v>20052.490249999999</v>
      </c>
      <c r="I16" s="411">
        <v>20535.321540000001</v>
      </c>
      <c r="J16" s="411">
        <v>19999.988150000008</v>
      </c>
      <c r="K16" s="411">
        <v>20000.699339999999</v>
      </c>
      <c r="L16" s="412">
        <v>18904.980349999991</v>
      </c>
      <c r="M16" s="411">
        <v>21283.89544</v>
      </c>
      <c r="N16" s="183"/>
      <c r="O16" s="100"/>
      <c r="P16" s="403">
        <v>748.57389999999941</v>
      </c>
      <c r="Q16" s="184">
        <v>3.6452991424647516E-2</v>
      </c>
      <c r="R16" s="117"/>
      <c r="S16" s="100"/>
      <c r="T16" s="411">
        <v>40587.81179</v>
      </c>
      <c r="U16" s="411">
        <v>40188.875789999991</v>
      </c>
      <c r="V16" s="183"/>
      <c r="W16" s="100"/>
      <c r="X16" s="403">
        <v>-398.93600000000879</v>
      </c>
      <c r="Y16" s="184">
        <v>-9.8289605279557931E-3</v>
      </c>
      <c r="Z16" s="185"/>
    </row>
    <row r="17" spans="1:26" ht="15" x14ac:dyDescent="0.25">
      <c r="A17" s="77"/>
      <c r="B17" s="766" t="s">
        <v>214</v>
      </c>
      <c r="C17" s="766"/>
      <c r="D17" s="766"/>
      <c r="E17" s="766"/>
      <c r="F17" s="766"/>
      <c r="G17" s="766"/>
      <c r="H17" s="383">
        <v>-792.6871900000001</v>
      </c>
      <c r="I17" s="382">
        <v>-169.90017</v>
      </c>
      <c r="J17" s="382">
        <v>-640.39125999999999</v>
      </c>
      <c r="K17" s="382">
        <v>-899.11152000000004</v>
      </c>
      <c r="L17" s="383">
        <v>-2099.0014200000001</v>
      </c>
      <c r="M17" s="382">
        <v>-1253.88409</v>
      </c>
      <c r="N17" s="186"/>
      <c r="O17" s="100"/>
      <c r="P17" s="382" t="s">
        <v>72</v>
      </c>
      <c r="Q17" s="101" t="s">
        <v>72</v>
      </c>
      <c r="R17" s="117"/>
      <c r="S17" s="100"/>
      <c r="T17" s="382">
        <v>-962.5873600000001</v>
      </c>
      <c r="U17" s="382">
        <v>-3352.8855100000001</v>
      </c>
      <c r="V17" s="186"/>
      <c r="W17" s="100"/>
      <c r="X17" s="382" t="s">
        <v>72</v>
      </c>
      <c r="Y17" s="101" t="s">
        <v>72</v>
      </c>
      <c r="Z17" s="185"/>
    </row>
    <row r="18" spans="1:26" s="61" customFormat="1" ht="15.75" thickBot="1" x14ac:dyDescent="0.3">
      <c r="A18" s="77"/>
      <c r="B18" s="768" t="s">
        <v>213</v>
      </c>
      <c r="C18" s="768"/>
      <c r="D18" s="768"/>
      <c r="E18" s="768"/>
      <c r="F18" s="768"/>
      <c r="G18" s="768"/>
      <c r="H18" s="414">
        <v>20845.177439999999</v>
      </c>
      <c r="I18" s="413">
        <v>20705.221710000002</v>
      </c>
      <c r="J18" s="413">
        <v>20640.379410000009</v>
      </c>
      <c r="K18" s="413">
        <v>20899.810859999998</v>
      </c>
      <c r="L18" s="414">
        <v>21003.981769999991</v>
      </c>
      <c r="M18" s="413">
        <v>22537.77953</v>
      </c>
      <c r="N18" s="186"/>
      <c r="O18" s="100"/>
      <c r="P18" s="415">
        <v>1832.5578199999982</v>
      </c>
      <c r="Q18" s="188">
        <v>8.8507036807769487E-2</v>
      </c>
      <c r="R18" s="117"/>
      <c r="S18" s="100"/>
      <c r="T18" s="413">
        <v>41550.399149999997</v>
      </c>
      <c r="U18" s="413">
        <v>43541.761299999991</v>
      </c>
      <c r="V18" s="186"/>
      <c r="W18" s="100"/>
      <c r="X18" s="415">
        <v>1991.3621499999936</v>
      </c>
      <c r="Y18" s="188">
        <v>4.7926426478143561E-2</v>
      </c>
      <c r="Z18" s="185"/>
    </row>
    <row r="19" spans="1:26" s="77" customFormat="1" ht="15.75" thickTop="1" x14ac:dyDescent="0.25">
      <c r="C19" s="124"/>
      <c r="H19" s="98"/>
      <c r="I19" s="97"/>
      <c r="J19" s="97"/>
      <c r="K19" s="97"/>
      <c r="L19" s="98"/>
      <c r="M19" s="97"/>
      <c r="N19" s="186"/>
      <c r="O19" s="100"/>
      <c r="P19" s="97"/>
      <c r="Q19" s="189"/>
      <c r="R19" s="117"/>
      <c r="S19" s="100"/>
      <c r="T19" s="97"/>
      <c r="U19" s="97"/>
      <c r="V19" s="186"/>
      <c r="W19" s="100"/>
      <c r="X19" s="97"/>
      <c r="Y19" s="189"/>
      <c r="Z19" s="185"/>
    </row>
    <row r="20" spans="1:26" s="43" customFormat="1" ht="29.25" customHeight="1" x14ac:dyDescent="0.25">
      <c r="A20" s="754" t="s">
        <v>290</v>
      </c>
      <c r="B20" s="767"/>
      <c r="C20" s="767"/>
      <c r="D20" s="767"/>
      <c r="E20" s="767"/>
      <c r="F20" s="767"/>
      <c r="G20" s="767"/>
      <c r="H20" s="191"/>
      <c r="I20" s="190"/>
      <c r="J20" s="190"/>
      <c r="K20" s="190"/>
      <c r="L20" s="191"/>
      <c r="M20" s="190"/>
      <c r="N20" s="186"/>
      <c r="O20" s="100"/>
      <c r="P20" s="190"/>
      <c r="Q20" s="192"/>
      <c r="R20" s="117"/>
      <c r="S20" s="100"/>
      <c r="T20" s="190"/>
      <c r="U20" s="190"/>
      <c r="V20" s="186"/>
      <c r="W20" s="100"/>
      <c r="X20" s="190"/>
      <c r="Y20" s="192"/>
      <c r="Z20" s="100"/>
    </row>
    <row r="21" spans="1:26" ht="15" x14ac:dyDescent="0.25">
      <c r="A21" s="77"/>
      <c r="B21" s="758" t="s">
        <v>33</v>
      </c>
      <c r="C21" s="758"/>
      <c r="D21" s="758"/>
      <c r="E21" s="758"/>
      <c r="F21" s="758"/>
      <c r="G21" s="758"/>
      <c r="H21" s="412">
        <v>72963.674700000076</v>
      </c>
      <c r="I21" s="411">
        <v>66729.505730000034</v>
      </c>
      <c r="J21" s="411">
        <v>79866.062230000287</v>
      </c>
      <c r="K21" s="411">
        <v>77291.605690000084</v>
      </c>
      <c r="L21" s="412">
        <v>86433.691660000215</v>
      </c>
      <c r="M21" s="411">
        <v>79728.264449999871</v>
      </c>
      <c r="N21" s="183"/>
      <c r="O21" s="100"/>
      <c r="P21" s="403">
        <v>12998.758719999838</v>
      </c>
      <c r="Q21" s="184">
        <v>0.19479776716157959</v>
      </c>
      <c r="R21" s="117"/>
      <c r="S21" s="100"/>
      <c r="T21" s="411">
        <v>139693.18043000012</v>
      </c>
      <c r="U21" s="411">
        <v>166161.95611000009</v>
      </c>
      <c r="V21" s="183"/>
      <c r="W21" s="100"/>
      <c r="X21" s="403">
        <v>26468.775679999962</v>
      </c>
      <c r="Y21" s="184">
        <v>0.18947793728029116</v>
      </c>
      <c r="Z21" s="185"/>
    </row>
    <row r="22" spans="1:26" ht="15" customHeight="1" x14ac:dyDescent="0.25">
      <c r="A22" s="77"/>
      <c r="B22" s="766" t="s">
        <v>298</v>
      </c>
      <c r="C22" s="766"/>
      <c r="D22" s="766"/>
      <c r="E22" s="766"/>
      <c r="F22" s="766"/>
      <c r="G22" s="766"/>
      <c r="H22" s="369">
        <v>0</v>
      </c>
      <c r="I22" s="367">
        <v>2109.2167899999999</v>
      </c>
      <c r="J22" s="367">
        <v>10026.761979999999</v>
      </c>
      <c r="K22" s="367">
        <v>812.34</v>
      </c>
      <c r="L22" s="369">
        <v>899.774</v>
      </c>
      <c r="M22" s="367">
        <v>-2891.9147899999998</v>
      </c>
      <c r="N22" s="186"/>
      <c r="O22" s="100"/>
      <c r="P22" s="382" t="s">
        <v>72</v>
      </c>
      <c r="Q22" s="101" t="s">
        <v>72</v>
      </c>
      <c r="R22" s="117"/>
      <c r="S22" s="100"/>
      <c r="T22" s="382">
        <v>2109.2167899999999</v>
      </c>
      <c r="U22" s="382">
        <v>-1992.1407899999999</v>
      </c>
      <c r="V22" s="186"/>
      <c r="W22" s="100"/>
      <c r="X22" s="382" t="s">
        <v>72</v>
      </c>
      <c r="Y22" s="101" t="s">
        <v>72</v>
      </c>
      <c r="Z22" s="185"/>
    </row>
    <row r="23" spans="1:26" ht="15" customHeight="1" x14ac:dyDescent="0.25">
      <c r="A23" s="77"/>
      <c r="B23" s="766" t="s">
        <v>344</v>
      </c>
      <c r="C23" s="766"/>
      <c r="D23" s="766"/>
      <c r="E23" s="766"/>
      <c r="F23" s="766"/>
      <c r="G23" s="766"/>
      <c r="H23" s="373">
        <v>0</v>
      </c>
      <c r="I23" s="367">
        <v>0</v>
      </c>
      <c r="J23" s="367">
        <v>-1004.11288</v>
      </c>
      <c r="K23" s="367">
        <v>-739.42256999999984</v>
      </c>
      <c r="L23" s="373">
        <v>255.99567999999999</v>
      </c>
      <c r="M23" s="367">
        <v>3327.9438300000002</v>
      </c>
      <c r="N23" s="186"/>
      <c r="O23" s="100"/>
      <c r="P23" s="382" t="s">
        <v>72</v>
      </c>
      <c r="Q23" s="101" t="s">
        <v>72</v>
      </c>
      <c r="R23" s="117"/>
      <c r="S23" s="100"/>
      <c r="T23" s="382">
        <v>0</v>
      </c>
      <c r="U23" s="382">
        <v>3583.9395100000002</v>
      </c>
      <c r="V23" s="186"/>
      <c r="W23" s="100"/>
      <c r="X23" s="382" t="s">
        <v>72</v>
      </c>
      <c r="Y23" s="101" t="s">
        <v>72</v>
      </c>
      <c r="Z23" s="185"/>
    </row>
    <row r="24" spans="1:26" s="61" customFormat="1" ht="15.75" thickBot="1" x14ac:dyDescent="0.3">
      <c r="A24" s="77"/>
      <c r="B24" s="768" t="s">
        <v>289</v>
      </c>
      <c r="C24" s="768"/>
      <c r="D24" s="768"/>
      <c r="E24" s="768"/>
      <c r="F24" s="768"/>
      <c r="G24" s="768"/>
      <c r="H24" s="414">
        <v>72963.674700000076</v>
      </c>
      <c r="I24" s="413">
        <v>64620.288940000035</v>
      </c>
      <c r="J24" s="413">
        <v>70843.413130000292</v>
      </c>
      <c r="K24" s="413">
        <v>77218.688260000083</v>
      </c>
      <c r="L24" s="414">
        <v>85277.921980000217</v>
      </c>
      <c r="M24" s="413">
        <v>79292.235409999877</v>
      </c>
      <c r="N24" s="186"/>
      <c r="O24" s="100"/>
      <c r="P24" s="415">
        <v>14671.946469999843</v>
      </c>
      <c r="Q24" s="188">
        <v>0.22704860517758982</v>
      </c>
      <c r="R24" s="117"/>
      <c r="S24" s="100"/>
      <c r="T24" s="413">
        <v>137583.96364000012</v>
      </c>
      <c r="U24" s="413">
        <v>164570.15739000009</v>
      </c>
      <c r="V24" s="186"/>
      <c r="W24" s="100"/>
      <c r="X24" s="415">
        <v>26986.193749999977</v>
      </c>
      <c r="Y24" s="188">
        <v>0.19614345332143213</v>
      </c>
      <c r="Z24" s="185"/>
    </row>
    <row r="25" spans="1:26" s="77" customFormat="1" ht="15.75" thickTop="1" x14ac:dyDescent="0.25">
      <c r="C25" s="124"/>
      <c r="H25" s="98"/>
      <c r="I25" s="97"/>
      <c r="J25" s="97"/>
      <c r="K25" s="97"/>
      <c r="L25" s="98"/>
      <c r="M25" s="97"/>
      <c r="N25" s="186"/>
      <c r="O25" s="100"/>
      <c r="P25" s="97"/>
      <c r="Q25" s="189"/>
      <c r="R25" s="117"/>
      <c r="S25" s="100"/>
      <c r="T25" s="97"/>
      <c r="U25" s="97"/>
      <c r="V25" s="186"/>
      <c r="W25" s="100"/>
      <c r="X25" s="97"/>
      <c r="Y25" s="189"/>
      <c r="Z25" s="185"/>
    </row>
    <row r="26" spans="1:26" s="43" customFormat="1" ht="27" customHeight="1" x14ac:dyDescent="0.25">
      <c r="A26" s="754" t="s">
        <v>200</v>
      </c>
      <c r="B26" s="767"/>
      <c r="C26" s="767"/>
      <c r="D26" s="767"/>
      <c r="E26" s="767"/>
      <c r="F26" s="767"/>
      <c r="G26" s="767"/>
      <c r="H26" s="191"/>
      <c r="I26" s="190"/>
      <c r="J26" s="190"/>
      <c r="K26" s="190"/>
      <c r="L26" s="191"/>
      <c r="M26" s="190"/>
      <c r="N26" s="186"/>
      <c r="O26" s="100"/>
      <c r="P26" s="190"/>
      <c r="Q26" s="192"/>
      <c r="R26" s="117"/>
      <c r="S26" s="100"/>
      <c r="T26" s="190"/>
      <c r="U26" s="190"/>
      <c r="V26" s="186"/>
      <c r="W26" s="100"/>
      <c r="X26" s="190"/>
      <c r="Y26" s="192"/>
      <c r="Z26" s="100"/>
    </row>
    <row r="27" spans="1:26" ht="15" x14ac:dyDescent="0.25">
      <c r="A27" s="77"/>
      <c r="B27" s="758" t="s">
        <v>12</v>
      </c>
      <c r="C27" s="758"/>
      <c r="D27" s="758"/>
      <c r="E27" s="758"/>
      <c r="F27" s="758"/>
      <c r="G27" s="758"/>
      <c r="H27" s="412">
        <v>637711.46431999898</v>
      </c>
      <c r="I27" s="411">
        <v>654687.22485999973</v>
      </c>
      <c r="J27" s="411">
        <v>693239.74026999949</v>
      </c>
      <c r="K27" s="411">
        <v>724093.56932999985</v>
      </c>
      <c r="L27" s="412">
        <v>691225.07016999961</v>
      </c>
      <c r="M27" s="411">
        <v>668681.34893999971</v>
      </c>
      <c r="N27" s="183"/>
      <c r="O27" s="100"/>
      <c r="P27" s="403">
        <v>13994.12407999998</v>
      </c>
      <c r="Q27" s="184">
        <v>2.137528204096624E-2</v>
      </c>
      <c r="R27" s="117"/>
      <c r="S27" s="100"/>
      <c r="T27" s="411">
        <v>1292398.6891799988</v>
      </c>
      <c r="U27" s="411">
        <v>1359906.4191099992</v>
      </c>
      <c r="V27" s="183"/>
      <c r="W27" s="100"/>
      <c r="X27" s="403">
        <v>67507.72993000038</v>
      </c>
      <c r="Y27" s="184">
        <v>5.2234446301421648E-2</v>
      </c>
      <c r="Z27" s="185"/>
    </row>
    <row r="28" spans="1:26" ht="15" x14ac:dyDescent="0.25">
      <c r="A28" s="77"/>
      <c r="B28" s="766" t="s">
        <v>352</v>
      </c>
      <c r="C28" s="766"/>
      <c r="D28" s="766"/>
      <c r="E28" s="766"/>
      <c r="F28" s="766"/>
      <c r="G28" s="766"/>
      <c r="H28" s="383">
        <v>1765.76277</v>
      </c>
      <c r="I28" s="382">
        <v>700.68672000000015</v>
      </c>
      <c r="J28" s="382">
        <v>1409.9578799999999</v>
      </c>
      <c r="K28" s="382">
        <v>1995.1604600000001</v>
      </c>
      <c r="L28" s="383">
        <v>750.69612000000006</v>
      </c>
      <c r="M28" s="382">
        <v>-1892.049</v>
      </c>
      <c r="N28" s="186"/>
      <c r="O28" s="100"/>
      <c r="P28" s="382" t="s">
        <v>72</v>
      </c>
      <c r="Q28" s="101" t="s">
        <v>72</v>
      </c>
      <c r="R28" s="117"/>
      <c r="S28" s="100"/>
      <c r="T28" s="382">
        <v>2466.44949</v>
      </c>
      <c r="U28" s="382">
        <v>-1141.3528799999999</v>
      </c>
      <c r="V28" s="186"/>
      <c r="W28" s="100"/>
      <c r="X28" s="382" t="s">
        <v>72</v>
      </c>
      <c r="Y28" s="101" t="s">
        <v>72</v>
      </c>
      <c r="Z28" s="185"/>
    </row>
    <row r="29" spans="1:26" ht="15" x14ac:dyDescent="0.25">
      <c r="A29" s="77"/>
      <c r="B29" s="766" t="s">
        <v>214</v>
      </c>
      <c r="C29" s="766"/>
      <c r="D29" s="766"/>
      <c r="E29" s="766"/>
      <c r="F29" s="766"/>
      <c r="G29" s="766"/>
      <c r="H29" s="383">
        <v>-792.6871900000001</v>
      </c>
      <c r="I29" s="382">
        <v>-169.90017</v>
      </c>
      <c r="J29" s="382">
        <v>-640.39125999999999</v>
      </c>
      <c r="K29" s="382">
        <v>-899.11152000000004</v>
      </c>
      <c r="L29" s="383">
        <v>-2099.0014200000001</v>
      </c>
      <c r="M29" s="382">
        <v>-1253.88409</v>
      </c>
      <c r="N29" s="186"/>
      <c r="O29" s="100"/>
      <c r="P29" s="382" t="s">
        <v>72</v>
      </c>
      <c r="Q29" s="101" t="s">
        <v>72</v>
      </c>
      <c r="R29" s="117"/>
      <c r="S29" s="100"/>
      <c r="T29" s="382">
        <v>-962.5873600000001</v>
      </c>
      <c r="U29" s="382">
        <v>-3352.8855100000001</v>
      </c>
      <c r="V29" s="186"/>
      <c r="W29" s="100"/>
      <c r="X29" s="382" t="s">
        <v>72</v>
      </c>
      <c r="Y29" s="101" t="s">
        <v>72</v>
      </c>
      <c r="Z29" s="185"/>
    </row>
    <row r="30" spans="1:26" s="61" customFormat="1" ht="15.75" thickBot="1" x14ac:dyDescent="0.3">
      <c r="A30" s="77"/>
      <c r="B30" s="768" t="s">
        <v>201</v>
      </c>
      <c r="C30" s="768"/>
      <c r="D30" s="768"/>
      <c r="E30" s="768"/>
      <c r="F30" s="768"/>
      <c r="G30" s="768"/>
      <c r="H30" s="414">
        <v>636738.38873999903</v>
      </c>
      <c r="I30" s="413">
        <v>654156.43830999976</v>
      </c>
      <c r="J30" s="413">
        <v>692470.17364999943</v>
      </c>
      <c r="K30" s="413">
        <v>722997.52038999985</v>
      </c>
      <c r="L30" s="414">
        <v>692573.37546999962</v>
      </c>
      <c r="M30" s="413">
        <v>671827.28202999965</v>
      </c>
      <c r="N30" s="186"/>
      <c r="O30" s="100"/>
      <c r="P30" s="415">
        <v>17670.843719999888</v>
      </c>
      <c r="Q30" s="188">
        <v>2.7013177101263674E-2</v>
      </c>
      <c r="R30" s="117"/>
      <c r="S30" s="100"/>
      <c r="T30" s="413">
        <v>1290894.8270499988</v>
      </c>
      <c r="U30" s="413">
        <v>1364400.6574999993</v>
      </c>
      <c r="V30" s="186"/>
      <c r="W30" s="100"/>
      <c r="X30" s="415">
        <v>73505.830450000474</v>
      </c>
      <c r="Y30" s="188">
        <v>5.694176544031767E-2</v>
      </c>
      <c r="Z30" s="185"/>
    </row>
    <row r="31" spans="1:26" s="77" customFormat="1" ht="15.75" thickTop="1" x14ac:dyDescent="0.25">
      <c r="C31" s="124"/>
      <c r="H31" s="98"/>
      <c r="I31" s="97"/>
      <c r="J31" s="97"/>
      <c r="K31" s="97"/>
      <c r="L31" s="98"/>
      <c r="M31" s="97"/>
      <c r="N31" s="186"/>
      <c r="O31" s="100"/>
      <c r="P31" s="97"/>
      <c r="Q31" s="189"/>
      <c r="R31" s="117"/>
      <c r="S31" s="100"/>
      <c r="T31" s="97"/>
      <c r="U31" s="97"/>
      <c r="V31" s="186"/>
      <c r="W31" s="100"/>
      <c r="X31" s="97"/>
      <c r="Y31" s="189"/>
      <c r="Z31" s="185"/>
    </row>
    <row r="32" spans="1:26" s="43" customFormat="1" ht="33" customHeight="1" x14ac:dyDescent="0.25">
      <c r="A32" s="754" t="s">
        <v>202</v>
      </c>
      <c r="B32" s="767"/>
      <c r="C32" s="767"/>
      <c r="D32" s="767"/>
      <c r="E32" s="767"/>
      <c r="F32" s="767"/>
      <c r="G32" s="767"/>
      <c r="H32" s="191"/>
      <c r="I32" s="190"/>
      <c r="J32" s="190"/>
      <c r="K32" s="190"/>
      <c r="L32" s="191"/>
      <c r="M32" s="190"/>
      <c r="N32" s="186"/>
      <c r="O32" s="100"/>
      <c r="P32" s="190"/>
      <c r="Q32" s="193"/>
      <c r="R32" s="117"/>
      <c r="S32" s="100"/>
      <c r="T32" s="190"/>
      <c r="U32" s="190"/>
      <c r="V32" s="186"/>
      <c r="W32" s="100"/>
      <c r="X32" s="190"/>
      <c r="Y32" s="193"/>
      <c r="Z32" s="185"/>
    </row>
    <row r="33" spans="1:26" ht="15" x14ac:dyDescent="0.25">
      <c r="A33" s="77"/>
      <c r="B33" s="758" t="s">
        <v>74</v>
      </c>
      <c r="C33" s="758"/>
      <c r="D33" s="758"/>
      <c r="E33" s="758"/>
      <c r="F33" s="758"/>
      <c r="G33" s="758"/>
      <c r="H33" s="412">
        <v>128308.27723999886</v>
      </c>
      <c r="I33" s="411">
        <v>169465.14080999984</v>
      </c>
      <c r="J33" s="411">
        <v>147101.51251999906</v>
      </c>
      <c r="K33" s="411">
        <v>66296.447559999884</v>
      </c>
      <c r="L33" s="412">
        <v>103003.2028499993</v>
      </c>
      <c r="M33" s="411">
        <v>137300.32310999988</v>
      </c>
      <c r="N33" s="183"/>
      <c r="O33" s="100"/>
      <c r="P33" s="403">
        <v>-32164.817699999956</v>
      </c>
      <c r="Q33" s="184">
        <v>-0.1898019707549316</v>
      </c>
      <c r="R33" s="117"/>
      <c r="S33" s="100"/>
      <c r="T33" s="411">
        <v>297773.4180499987</v>
      </c>
      <c r="U33" s="411">
        <v>240303.52595999918</v>
      </c>
      <c r="V33" s="183"/>
      <c r="W33" s="100"/>
      <c r="X33" s="403">
        <v>-57469.892089999514</v>
      </c>
      <c r="Y33" s="184">
        <v>-0.19299873194305689</v>
      </c>
      <c r="Z33" s="185"/>
    </row>
    <row r="34" spans="1:26" ht="15" x14ac:dyDescent="0.25">
      <c r="A34" s="77"/>
      <c r="B34" s="766" t="s">
        <v>352</v>
      </c>
      <c r="C34" s="766"/>
      <c r="D34" s="766"/>
      <c r="E34" s="766"/>
      <c r="F34" s="766"/>
      <c r="G34" s="766"/>
      <c r="H34" s="383">
        <v>1765.76277</v>
      </c>
      <c r="I34" s="382">
        <v>700.68672000000015</v>
      </c>
      <c r="J34" s="382">
        <v>1409.9578799999999</v>
      </c>
      <c r="K34" s="382">
        <v>1995.1604600000001</v>
      </c>
      <c r="L34" s="383">
        <v>750.69612000000006</v>
      </c>
      <c r="M34" s="382">
        <v>-1892.049</v>
      </c>
      <c r="N34" s="186"/>
      <c r="O34" s="100"/>
      <c r="P34" s="382" t="s">
        <v>72</v>
      </c>
      <c r="Q34" s="101" t="s">
        <v>72</v>
      </c>
      <c r="R34" s="117"/>
      <c r="S34" s="100"/>
      <c r="T34" s="382">
        <v>2466.44949</v>
      </c>
      <c r="U34" s="382">
        <v>-1141.3528799999999</v>
      </c>
      <c r="V34" s="186"/>
      <c r="W34" s="100"/>
      <c r="X34" s="382" t="s">
        <v>72</v>
      </c>
      <c r="Y34" s="101" t="s">
        <v>72</v>
      </c>
      <c r="Z34" s="185"/>
    </row>
    <row r="35" spans="1:26" ht="15" x14ac:dyDescent="0.25">
      <c r="A35" s="77"/>
      <c r="B35" s="766" t="s">
        <v>214</v>
      </c>
      <c r="C35" s="766"/>
      <c r="D35" s="766"/>
      <c r="E35" s="766"/>
      <c r="F35" s="766"/>
      <c r="G35" s="766"/>
      <c r="H35" s="383">
        <v>-792.6871900000001</v>
      </c>
      <c r="I35" s="382">
        <v>-169.90017</v>
      </c>
      <c r="J35" s="382">
        <v>-640.39125999999999</v>
      </c>
      <c r="K35" s="382">
        <v>-899.11152000000004</v>
      </c>
      <c r="L35" s="383">
        <v>-2099.0014200000001</v>
      </c>
      <c r="M35" s="382">
        <v>-1253.88409</v>
      </c>
      <c r="N35" s="186"/>
      <c r="O35" s="100"/>
      <c r="P35" s="382" t="s">
        <v>72</v>
      </c>
      <c r="Q35" s="101" t="s">
        <v>72</v>
      </c>
      <c r="R35" s="117"/>
      <c r="S35" s="100"/>
      <c r="T35" s="382">
        <v>-962.5873600000001</v>
      </c>
      <c r="U35" s="382">
        <v>-3352.8855100000001</v>
      </c>
      <c r="V35" s="186"/>
      <c r="W35" s="100"/>
      <c r="X35" s="382" t="s">
        <v>72</v>
      </c>
      <c r="Y35" s="101" t="s">
        <v>72</v>
      </c>
      <c r="Z35" s="185"/>
    </row>
    <row r="36" spans="1:26" ht="15" customHeight="1" x14ac:dyDescent="0.25">
      <c r="A36" s="77"/>
      <c r="B36" s="766" t="s">
        <v>298</v>
      </c>
      <c r="C36" s="766"/>
      <c r="D36" s="766"/>
      <c r="E36" s="766"/>
      <c r="F36" s="766"/>
      <c r="G36" s="766"/>
      <c r="H36" s="383">
        <v>0</v>
      </c>
      <c r="I36" s="367">
        <v>-2109.2167899999999</v>
      </c>
      <c r="J36" s="367">
        <v>-10026.761979999999</v>
      </c>
      <c r="K36" s="367">
        <v>-812.34</v>
      </c>
      <c r="L36" s="383">
        <v>-899.774</v>
      </c>
      <c r="M36" s="367">
        <v>2891.9147899999998</v>
      </c>
      <c r="N36" s="186"/>
      <c r="O36" s="100"/>
      <c r="P36" s="382" t="s">
        <v>72</v>
      </c>
      <c r="Q36" s="101" t="s">
        <v>72</v>
      </c>
      <c r="R36" s="117"/>
      <c r="S36" s="100"/>
      <c r="T36" s="382">
        <v>-2109.2167899999999</v>
      </c>
      <c r="U36" s="382">
        <v>1992.1407899999999</v>
      </c>
      <c r="V36" s="186"/>
      <c r="W36" s="100"/>
      <c r="X36" s="382" t="s">
        <v>72</v>
      </c>
      <c r="Y36" s="101" t="s">
        <v>72</v>
      </c>
      <c r="Z36" s="185"/>
    </row>
    <row r="37" spans="1:26" ht="15" customHeight="1" x14ac:dyDescent="0.25">
      <c r="A37" s="77"/>
      <c r="B37" s="766" t="s">
        <v>344</v>
      </c>
      <c r="C37" s="766"/>
      <c r="D37" s="766"/>
      <c r="E37" s="766"/>
      <c r="F37" s="766"/>
      <c r="G37" s="766"/>
      <c r="H37" s="383">
        <v>0</v>
      </c>
      <c r="I37" s="367">
        <v>0</v>
      </c>
      <c r="J37" s="367">
        <v>1004.11288</v>
      </c>
      <c r="K37" s="367">
        <v>739.42256999999984</v>
      </c>
      <c r="L37" s="383">
        <v>-255.99567999999999</v>
      </c>
      <c r="M37" s="367">
        <v>-3327.9438300000002</v>
      </c>
      <c r="N37" s="186"/>
      <c r="O37" s="100"/>
      <c r="P37" s="382" t="s">
        <v>72</v>
      </c>
      <c r="Q37" s="101" t="s">
        <v>72</v>
      </c>
      <c r="R37" s="117"/>
      <c r="S37" s="100"/>
      <c r="T37" s="382">
        <v>0</v>
      </c>
      <c r="U37" s="382">
        <v>-3583.9395100000002</v>
      </c>
      <c r="V37" s="186"/>
      <c r="W37" s="100"/>
      <c r="X37" s="382" t="s">
        <v>72</v>
      </c>
      <c r="Y37" s="101" t="s">
        <v>72</v>
      </c>
      <c r="Z37" s="185"/>
    </row>
    <row r="38" spans="1:26" ht="15" x14ac:dyDescent="0.25">
      <c r="A38" s="77"/>
      <c r="B38" s="766" t="s">
        <v>291</v>
      </c>
      <c r="C38" s="766"/>
      <c r="D38" s="766"/>
      <c r="E38" s="766"/>
      <c r="F38" s="766"/>
      <c r="G38" s="766"/>
      <c r="H38" s="383">
        <v>0</v>
      </c>
      <c r="I38" s="367">
        <v>0</v>
      </c>
      <c r="J38" s="367">
        <v>-1464.51467</v>
      </c>
      <c r="K38" s="367">
        <v>-540.04001000000005</v>
      </c>
      <c r="L38" s="383">
        <v>-3668.05359</v>
      </c>
      <c r="M38" s="367">
        <v>-3128.6805800000002</v>
      </c>
      <c r="N38" s="186"/>
      <c r="O38" s="100"/>
      <c r="P38" s="382" t="s">
        <v>72</v>
      </c>
      <c r="Q38" s="101" t="s">
        <v>72</v>
      </c>
      <c r="R38" s="117"/>
      <c r="S38" s="100"/>
      <c r="T38" s="382">
        <v>0</v>
      </c>
      <c r="U38" s="382">
        <v>-6796.7341699999997</v>
      </c>
      <c r="V38" s="186"/>
      <c r="W38" s="100"/>
      <c r="X38" s="382" t="s">
        <v>72</v>
      </c>
      <c r="Y38" s="101" t="s">
        <v>72</v>
      </c>
      <c r="Z38" s="185"/>
    </row>
    <row r="39" spans="1:26" ht="15" x14ac:dyDescent="0.25">
      <c r="A39" s="77"/>
      <c r="B39" s="766" t="s">
        <v>354</v>
      </c>
      <c r="C39" s="766"/>
      <c r="D39" s="766"/>
      <c r="E39" s="766"/>
      <c r="F39" s="766"/>
      <c r="G39" s="766"/>
      <c r="H39" s="383">
        <v>0</v>
      </c>
      <c r="I39" s="367">
        <v>0</v>
      </c>
      <c r="J39" s="367">
        <v>0</v>
      </c>
      <c r="K39" s="367">
        <v>-76000</v>
      </c>
      <c r="L39" s="383">
        <v>0</v>
      </c>
      <c r="M39" s="367">
        <v>0</v>
      </c>
      <c r="N39" s="186"/>
      <c r="O39" s="100"/>
      <c r="P39" s="382" t="s">
        <v>72</v>
      </c>
      <c r="Q39" s="101" t="s">
        <v>72</v>
      </c>
      <c r="R39" s="117"/>
      <c r="S39" s="100"/>
      <c r="T39" s="382">
        <v>0</v>
      </c>
      <c r="U39" s="382">
        <v>0</v>
      </c>
      <c r="V39" s="186"/>
      <c r="W39" s="100"/>
      <c r="X39" s="382" t="s">
        <v>72</v>
      </c>
      <c r="Y39" s="101" t="s">
        <v>72</v>
      </c>
      <c r="Z39" s="185"/>
    </row>
    <row r="40" spans="1:26" ht="15" x14ac:dyDescent="0.25">
      <c r="A40" s="77"/>
      <c r="B40" s="766" t="s">
        <v>350</v>
      </c>
      <c r="C40" s="766"/>
      <c r="D40" s="766"/>
      <c r="E40" s="766"/>
      <c r="F40" s="766"/>
      <c r="G40" s="766"/>
      <c r="H40" s="383">
        <v>0</v>
      </c>
      <c r="I40" s="367">
        <v>0</v>
      </c>
      <c r="J40" s="367">
        <v>0</v>
      </c>
      <c r="K40" s="367">
        <v>-8927.1426499999998</v>
      </c>
      <c r="L40" s="383">
        <v>0</v>
      </c>
      <c r="M40" s="367">
        <v>0</v>
      </c>
      <c r="N40" s="186"/>
      <c r="O40" s="100"/>
      <c r="P40" s="382" t="s">
        <v>72</v>
      </c>
      <c r="Q40" s="101" t="s">
        <v>72</v>
      </c>
      <c r="R40" s="117"/>
      <c r="S40" s="100"/>
      <c r="T40" s="382">
        <v>0</v>
      </c>
      <c r="U40" s="382">
        <v>0</v>
      </c>
      <c r="V40" s="186"/>
      <c r="W40" s="100"/>
      <c r="X40" s="382" t="s">
        <v>72</v>
      </c>
      <c r="Y40" s="101" t="s">
        <v>72</v>
      </c>
      <c r="Z40" s="185"/>
    </row>
    <row r="41" spans="1:26" s="61" customFormat="1" ht="15.75" thickBot="1" x14ac:dyDescent="0.3">
      <c r="A41" s="77"/>
      <c r="B41" s="768" t="s">
        <v>203</v>
      </c>
      <c r="C41" s="768"/>
      <c r="D41" s="768"/>
      <c r="E41" s="768"/>
      <c r="F41" s="768"/>
      <c r="G41" s="768"/>
      <c r="H41" s="414">
        <v>127335.20165999886</v>
      </c>
      <c r="I41" s="413">
        <v>171043.57104999982</v>
      </c>
      <c r="J41" s="413">
        <v>156819.10966999904</v>
      </c>
      <c r="K41" s="413">
        <v>150740.4987099999</v>
      </c>
      <c r="L41" s="414">
        <v>109175.3314199993</v>
      </c>
      <c r="M41" s="413">
        <v>144010.96581999987</v>
      </c>
      <c r="N41" s="186"/>
      <c r="O41" s="100"/>
      <c r="P41" s="415">
        <v>-27032.605229999957</v>
      </c>
      <c r="Q41" s="188">
        <v>-0.1580451405688772</v>
      </c>
      <c r="R41" s="117"/>
      <c r="S41" s="100"/>
      <c r="T41" s="413">
        <v>298378.77270999865</v>
      </c>
      <c r="U41" s="413">
        <v>253186.29723999917</v>
      </c>
      <c r="V41" s="186"/>
      <c r="W41" s="100"/>
      <c r="X41" s="415">
        <v>-45192.475469999481</v>
      </c>
      <c r="Y41" s="188">
        <v>-0.15146008899876773</v>
      </c>
      <c r="Z41" s="185"/>
    </row>
    <row r="42" spans="1:26" ht="15.75" thickTop="1" x14ac:dyDescent="0.25">
      <c r="A42" s="77"/>
      <c r="B42" s="77"/>
      <c r="C42" s="124"/>
      <c r="D42" s="77"/>
      <c r="E42" s="77"/>
      <c r="F42" s="77"/>
      <c r="G42" s="77"/>
      <c r="H42" s="98"/>
      <c r="I42" s="97"/>
      <c r="J42" s="97"/>
      <c r="K42" s="97"/>
      <c r="L42" s="98"/>
      <c r="M42" s="97"/>
      <c r="N42" s="186"/>
      <c r="O42" s="100"/>
      <c r="P42" s="97"/>
      <c r="Q42" s="101"/>
      <c r="R42" s="117"/>
      <c r="S42" s="100"/>
      <c r="T42" s="97"/>
      <c r="U42" s="97"/>
      <c r="V42" s="186"/>
      <c r="W42" s="100"/>
      <c r="X42" s="97"/>
      <c r="Y42" s="101"/>
      <c r="Z42" s="185"/>
    </row>
    <row r="43" spans="1:26" s="43" customFormat="1" ht="30" customHeight="1" x14ac:dyDescent="0.25">
      <c r="A43" s="754" t="s">
        <v>318</v>
      </c>
      <c r="B43" s="767"/>
      <c r="C43" s="767"/>
      <c r="D43" s="767"/>
      <c r="E43" s="767"/>
      <c r="F43" s="767"/>
      <c r="G43" s="767"/>
      <c r="H43" s="279"/>
      <c r="I43" s="194"/>
      <c r="J43" s="194"/>
      <c r="K43" s="194"/>
      <c r="L43" s="279"/>
      <c r="M43" s="194"/>
      <c r="N43" s="186"/>
      <c r="O43" s="100"/>
      <c r="P43" s="190"/>
      <c r="Q43" s="193"/>
      <c r="R43" s="117"/>
      <c r="S43" s="100"/>
      <c r="T43" s="190"/>
      <c r="U43" s="190"/>
      <c r="V43" s="186"/>
      <c r="W43" s="100"/>
      <c r="X43" s="190"/>
      <c r="Y43" s="193"/>
      <c r="Z43" s="185"/>
    </row>
    <row r="44" spans="1:26" ht="15" x14ac:dyDescent="0.25">
      <c r="A44" s="77"/>
      <c r="B44" s="758" t="s">
        <v>90</v>
      </c>
      <c r="C44" s="758"/>
      <c r="D44" s="758"/>
      <c r="E44" s="758"/>
      <c r="F44" s="758"/>
      <c r="G44" s="758"/>
      <c r="H44" s="412">
        <v>97871.554099998859</v>
      </c>
      <c r="I44" s="411">
        <v>128161.58030999983</v>
      </c>
      <c r="J44" s="411">
        <v>111438.86974999905</v>
      </c>
      <c r="K44" s="411">
        <v>34507.959639999885</v>
      </c>
      <c r="L44" s="412">
        <v>78763.753129999299</v>
      </c>
      <c r="M44" s="411">
        <v>105563.25747999987</v>
      </c>
      <c r="N44" s="183"/>
      <c r="O44" s="100"/>
      <c r="P44" s="403">
        <v>-22598.322829999961</v>
      </c>
      <c r="Q44" s="184">
        <v>-0.1763268116337102</v>
      </c>
      <c r="R44" s="117"/>
      <c r="S44" s="100"/>
      <c r="T44" s="411">
        <v>226033.13440999869</v>
      </c>
      <c r="U44" s="411">
        <v>184327.01060999918</v>
      </c>
      <c r="V44" s="183"/>
      <c r="W44" s="100"/>
      <c r="X44" s="403">
        <v>-41706.123799999506</v>
      </c>
      <c r="Y44" s="184">
        <v>-0.18451331884974567</v>
      </c>
      <c r="Z44" s="185"/>
    </row>
    <row r="45" spans="1:26" ht="15" x14ac:dyDescent="0.25">
      <c r="A45" s="77"/>
      <c r="B45" s="766" t="s">
        <v>352</v>
      </c>
      <c r="C45" s="766"/>
      <c r="D45" s="766"/>
      <c r="E45" s="766"/>
      <c r="F45" s="766"/>
      <c r="G45" s="766"/>
      <c r="H45" s="383">
        <v>1765.76277</v>
      </c>
      <c r="I45" s="382">
        <v>700.68672000000015</v>
      </c>
      <c r="J45" s="382">
        <v>1409.9578799999999</v>
      </c>
      <c r="K45" s="382">
        <v>1995.1604600000001</v>
      </c>
      <c r="L45" s="383">
        <v>750.69612000000006</v>
      </c>
      <c r="M45" s="382">
        <v>-1892.049</v>
      </c>
      <c r="N45" s="186"/>
      <c r="O45" s="100"/>
      <c r="P45" s="382" t="s">
        <v>72</v>
      </c>
      <c r="Q45" s="101" t="s">
        <v>72</v>
      </c>
      <c r="R45" s="117"/>
      <c r="S45" s="100"/>
      <c r="T45" s="382">
        <v>2466.44949</v>
      </c>
      <c r="U45" s="382">
        <v>-1141.3528799999999</v>
      </c>
      <c r="V45" s="186"/>
      <c r="W45" s="100"/>
      <c r="X45" s="382" t="s">
        <v>72</v>
      </c>
      <c r="Y45" s="101" t="s">
        <v>72</v>
      </c>
      <c r="Z45" s="185"/>
    </row>
    <row r="46" spans="1:26" ht="15" x14ac:dyDescent="0.25">
      <c r="A46" s="77"/>
      <c r="B46" s="766" t="s">
        <v>214</v>
      </c>
      <c r="C46" s="766"/>
      <c r="D46" s="766"/>
      <c r="E46" s="766"/>
      <c r="F46" s="766"/>
      <c r="G46" s="766"/>
      <c r="H46" s="383">
        <v>-792.6871900000001</v>
      </c>
      <c r="I46" s="382">
        <v>-169.90017</v>
      </c>
      <c r="J46" s="382">
        <v>-640.39125999999999</v>
      </c>
      <c r="K46" s="382">
        <v>-899.11152000000004</v>
      </c>
      <c r="L46" s="383">
        <v>-2099.0014200000001</v>
      </c>
      <c r="M46" s="382">
        <v>-1253.88409</v>
      </c>
      <c r="N46" s="186"/>
      <c r="O46" s="100"/>
      <c r="P46" s="382" t="s">
        <v>72</v>
      </c>
      <c r="Q46" s="101" t="s">
        <v>72</v>
      </c>
      <c r="R46" s="117"/>
      <c r="S46" s="100"/>
      <c r="T46" s="382">
        <v>-962.5873600000001</v>
      </c>
      <c r="U46" s="382">
        <v>-3352.8855100000001</v>
      </c>
      <c r="V46" s="186"/>
      <c r="W46" s="100"/>
      <c r="X46" s="382" t="s">
        <v>72</v>
      </c>
      <c r="Y46" s="101" t="s">
        <v>72</v>
      </c>
      <c r="Z46" s="185"/>
    </row>
    <row r="47" spans="1:26" ht="15" customHeight="1" x14ac:dyDescent="0.25">
      <c r="A47" s="77"/>
      <c r="B47" s="766" t="s">
        <v>298</v>
      </c>
      <c r="C47" s="766"/>
      <c r="D47" s="766"/>
      <c r="E47" s="766"/>
      <c r="F47" s="766"/>
      <c r="G47" s="766"/>
      <c r="H47" s="383">
        <v>0</v>
      </c>
      <c r="I47" s="367">
        <v>-2109.2167899999999</v>
      </c>
      <c r="J47" s="367">
        <v>-10026.761979999999</v>
      </c>
      <c r="K47" s="367">
        <v>-812.34</v>
      </c>
      <c r="L47" s="383">
        <v>-899.774</v>
      </c>
      <c r="M47" s="367">
        <v>2891.9147899999998</v>
      </c>
      <c r="N47" s="186"/>
      <c r="O47" s="100"/>
      <c r="P47" s="382" t="s">
        <v>72</v>
      </c>
      <c r="Q47" s="101" t="s">
        <v>72</v>
      </c>
      <c r="R47" s="117"/>
      <c r="S47" s="100"/>
      <c r="T47" s="382">
        <v>-2109.2167899999999</v>
      </c>
      <c r="U47" s="382">
        <v>1992.1407899999999</v>
      </c>
      <c r="V47" s="186"/>
      <c r="W47" s="100"/>
      <c r="X47" s="382" t="s">
        <v>72</v>
      </c>
      <c r="Y47" s="101" t="s">
        <v>72</v>
      </c>
      <c r="Z47" s="185"/>
    </row>
    <row r="48" spans="1:26" ht="15" customHeight="1" x14ac:dyDescent="0.25">
      <c r="A48" s="77"/>
      <c r="B48" s="766" t="s">
        <v>344</v>
      </c>
      <c r="C48" s="766"/>
      <c r="D48" s="766"/>
      <c r="E48" s="766"/>
      <c r="F48" s="766"/>
      <c r="G48" s="766"/>
      <c r="H48" s="383">
        <v>0</v>
      </c>
      <c r="I48" s="367">
        <v>0</v>
      </c>
      <c r="J48" s="367">
        <v>1004.11288</v>
      </c>
      <c r="K48" s="367">
        <v>739.42256999999984</v>
      </c>
      <c r="L48" s="383">
        <v>-255.99567999999999</v>
      </c>
      <c r="M48" s="367">
        <v>-3327.9438300000002</v>
      </c>
      <c r="N48" s="186"/>
      <c r="O48" s="100"/>
      <c r="P48" s="382" t="s">
        <v>72</v>
      </c>
      <c r="Q48" s="101" t="s">
        <v>72</v>
      </c>
      <c r="R48" s="117"/>
      <c r="S48" s="100"/>
      <c r="T48" s="382">
        <v>0</v>
      </c>
      <c r="U48" s="382">
        <v>-3583.9395100000002</v>
      </c>
      <c r="V48" s="186"/>
      <c r="W48" s="100"/>
      <c r="X48" s="382" t="s">
        <v>72</v>
      </c>
      <c r="Y48" s="101" t="s">
        <v>72</v>
      </c>
      <c r="Z48" s="185"/>
    </row>
    <row r="49" spans="1:26" ht="15" x14ac:dyDescent="0.25">
      <c r="A49" s="77"/>
      <c r="B49" s="766" t="s">
        <v>291</v>
      </c>
      <c r="C49" s="766"/>
      <c r="D49" s="766"/>
      <c r="E49" s="766"/>
      <c r="F49" s="766"/>
      <c r="G49" s="766"/>
      <c r="H49" s="383">
        <v>0</v>
      </c>
      <c r="I49" s="367">
        <v>0</v>
      </c>
      <c r="J49" s="367">
        <v>-1464.51467</v>
      </c>
      <c r="K49" s="367">
        <v>-540.04001000000005</v>
      </c>
      <c r="L49" s="383">
        <v>-3668.05359</v>
      </c>
      <c r="M49" s="367">
        <v>-3128.6805800000002</v>
      </c>
      <c r="N49" s="186"/>
      <c r="O49" s="100"/>
      <c r="P49" s="382" t="s">
        <v>72</v>
      </c>
      <c r="Q49" s="101" t="s">
        <v>72</v>
      </c>
      <c r="R49" s="117"/>
      <c r="S49" s="100"/>
      <c r="T49" s="382">
        <v>0</v>
      </c>
      <c r="U49" s="382">
        <v>-6796.7341699999997</v>
      </c>
      <c r="V49" s="186"/>
      <c r="W49" s="100"/>
      <c r="X49" s="382" t="s">
        <v>72</v>
      </c>
      <c r="Y49" s="101" t="s">
        <v>72</v>
      </c>
      <c r="Z49" s="185"/>
    </row>
    <row r="50" spans="1:26" ht="14.1" customHeight="1" x14ac:dyDescent="0.25">
      <c r="A50" s="77"/>
      <c r="B50" s="766" t="s">
        <v>354</v>
      </c>
      <c r="C50" s="766"/>
      <c r="D50" s="766"/>
      <c r="E50" s="766"/>
      <c r="F50" s="766"/>
      <c r="G50" s="766"/>
      <c r="H50" s="383">
        <v>0</v>
      </c>
      <c r="I50" s="367">
        <v>0</v>
      </c>
      <c r="J50" s="367">
        <v>0</v>
      </c>
      <c r="K50" s="367">
        <v>-76000</v>
      </c>
      <c r="L50" s="383">
        <v>0</v>
      </c>
      <c r="M50" s="367">
        <v>0</v>
      </c>
      <c r="N50" s="186"/>
      <c r="O50" s="100"/>
      <c r="P50" s="382" t="s">
        <v>72</v>
      </c>
      <c r="Q50" s="101" t="s">
        <v>72</v>
      </c>
      <c r="R50" s="117"/>
      <c r="S50" s="100"/>
      <c r="T50" s="382">
        <v>0</v>
      </c>
      <c r="U50" s="382">
        <v>0</v>
      </c>
      <c r="V50" s="186"/>
      <c r="W50" s="100"/>
      <c r="X50" s="382" t="s">
        <v>72</v>
      </c>
      <c r="Y50" s="101" t="s">
        <v>72</v>
      </c>
      <c r="Z50" s="185"/>
    </row>
    <row r="51" spans="1:26" ht="14.1" customHeight="1" x14ac:dyDescent="0.25">
      <c r="A51" s="77"/>
      <c r="B51" s="766" t="s">
        <v>350</v>
      </c>
      <c r="C51" s="766"/>
      <c r="D51" s="766"/>
      <c r="E51" s="766"/>
      <c r="F51" s="766"/>
      <c r="G51" s="766"/>
      <c r="H51" s="383">
        <v>0</v>
      </c>
      <c r="I51" s="367">
        <v>0</v>
      </c>
      <c r="J51" s="367">
        <v>0</v>
      </c>
      <c r="K51" s="367">
        <v>-8927.1426499999998</v>
      </c>
      <c r="L51" s="383">
        <v>0</v>
      </c>
      <c r="M51" s="367">
        <v>0</v>
      </c>
      <c r="N51" s="186"/>
      <c r="O51" s="100"/>
      <c r="P51" s="382" t="s">
        <v>72</v>
      </c>
      <c r="Q51" s="101" t="s">
        <v>72</v>
      </c>
      <c r="R51" s="117"/>
      <c r="S51" s="100"/>
      <c r="T51" s="382">
        <v>0</v>
      </c>
      <c r="U51" s="382">
        <v>0</v>
      </c>
      <c r="V51" s="186"/>
      <c r="W51" s="100"/>
      <c r="X51" s="382" t="s">
        <v>72</v>
      </c>
      <c r="Y51" s="101" t="s">
        <v>72</v>
      </c>
      <c r="Z51" s="185"/>
    </row>
    <row r="52" spans="1:26" ht="14.25" customHeight="1" x14ac:dyDescent="0.25">
      <c r="A52" s="77"/>
      <c r="B52" s="766" t="s">
        <v>292</v>
      </c>
      <c r="C52" s="766"/>
      <c r="D52" s="766"/>
      <c r="E52" s="766"/>
      <c r="F52" s="766"/>
      <c r="G52" s="766"/>
      <c r="H52" s="383">
        <v>-230.82869367310138</v>
      </c>
      <c r="I52" s="382">
        <v>384.70914195836832</v>
      </c>
      <c r="J52" s="388">
        <v>2448.5569999999998</v>
      </c>
      <c r="K52" s="388">
        <v>1945.3470000000002</v>
      </c>
      <c r="L52" s="383">
        <v>1603.24</v>
      </c>
      <c r="M52" s="382">
        <v>1572.7579999999998</v>
      </c>
      <c r="N52" s="186"/>
      <c r="O52" s="100"/>
      <c r="P52" s="382" t="s">
        <v>72</v>
      </c>
      <c r="Q52" s="101" t="s">
        <v>72</v>
      </c>
      <c r="R52" s="117"/>
      <c r="S52" s="100"/>
      <c r="T52" s="382">
        <v>153.88044828526694</v>
      </c>
      <c r="U52" s="382">
        <v>3175.9979999999996</v>
      </c>
      <c r="V52" s="186"/>
      <c r="W52" s="100"/>
      <c r="X52" s="382" t="s">
        <v>72</v>
      </c>
      <c r="Y52" s="101" t="s">
        <v>72</v>
      </c>
      <c r="Z52" s="185"/>
    </row>
    <row r="53" spans="1:26" s="61" customFormat="1" ht="15.75" thickBot="1" x14ac:dyDescent="0.3">
      <c r="A53" s="77"/>
      <c r="B53" s="768" t="s">
        <v>209</v>
      </c>
      <c r="C53" s="768"/>
      <c r="D53" s="768"/>
      <c r="E53" s="768"/>
      <c r="F53" s="768"/>
      <c r="G53" s="768"/>
      <c r="H53" s="414">
        <v>97129.307213671957</v>
      </c>
      <c r="I53" s="413">
        <v>129355.30140804146</v>
      </c>
      <c r="J53" s="413">
        <v>118707.90989999905</v>
      </c>
      <c r="K53" s="413">
        <v>117006.66378999989</v>
      </c>
      <c r="L53" s="414">
        <v>83332.641699999294</v>
      </c>
      <c r="M53" s="413">
        <v>110701.14218999987</v>
      </c>
      <c r="N53" s="186"/>
      <c r="O53" s="100"/>
      <c r="P53" s="415">
        <v>-18654.15921804159</v>
      </c>
      <c r="Q53" s="188">
        <v>-0.14420869508237985</v>
      </c>
      <c r="R53" s="117"/>
      <c r="S53" s="100"/>
      <c r="T53" s="413">
        <v>226484.60862171341</v>
      </c>
      <c r="U53" s="413">
        <v>194033.78388999915</v>
      </c>
      <c r="V53" s="186"/>
      <c r="W53" s="100"/>
      <c r="X53" s="415">
        <v>-32450.824731714267</v>
      </c>
      <c r="Y53" s="188">
        <v>-0.14328048572128516</v>
      </c>
      <c r="Z53" s="185"/>
    </row>
    <row r="54" spans="1:26" s="61" customFormat="1" ht="15.75" thickTop="1" x14ac:dyDescent="0.25">
      <c r="A54" s="77"/>
      <c r="B54" s="335"/>
      <c r="C54" s="335"/>
      <c r="D54" s="335"/>
      <c r="E54" s="335"/>
      <c r="F54" s="335"/>
      <c r="G54" s="335"/>
      <c r="H54" s="182"/>
      <c r="I54" s="182"/>
      <c r="J54" s="182"/>
      <c r="K54" s="308"/>
      <c r="L54" s="308"/>
      <c r="M54" s="308"/>
      <c r="N54" s="338"/>
      <c r="O54" s="100"/>
      <c r="P54" s="146"/>
      <c r="Q54" s="184"/>
      <c r="R54" s="338"/>
      <c r="S54" s="100"/>
      <c r="T54" s="182"/>
      <c r="U54" s="182"/>
      <c r="V54" s="338"/>
      <c r="W54" s="100"/>
      <c r="X54" s="146"/>
      <c r="Y54" s="184"/>
      <c r="Z54" s="185"/>
    </row>
    <row r="55" spans="1:26" s="61" customFormat="1" ht="15" x14ac:dyDescent="0.25">
      <c r="A55" s="77"/>
      <c r="B55" s="335"/>
      <c r="C55" s="335"/>
      <c r="D55" s="335"/>
      <c r="E55" s="335"/>
      <c r="F55" s="335"/>
      <c r="G55" s="335"/>
      <c r="H55" s="182"/>
      <c r="I55" s="182"/>
      <c r="J55" s="182"/>
      <c r="K55" s="182"/>
      <c r="L55" s="182"/>
      <c r="M55" s="182"/>
      <c r="N55" s="338"/>
      <c r="O55" s="100"/>
      <c r="P55" s="146"/>
      <c r="Q55" s="184"/>
      <c r="R55" s="338"/>
      <c r="S55" s="100"/>
      <c r="T55" s="182"/>
      <c r="U55" s="182"/>
      <c r="V55" s="338"/>
      <c r="W55" s="100"/>
      <c r="X55" s="146"/>
      <c r="Y55" s="184"/>
      <c r="Z55" s="185"/>
    </row>
    <row r="56" spans="1:26" s="61" customFormat="1" ht="15" x14ac:dyDescent="0.25">
      <c r="A56" s="77"/>
      <c r="B56" s="335"/>
      <c r="C56" s="335"/>
      <c r="D56" s="335"/>
      <c r="E56" s="335"/>
      <c r="F56" s="335"/>
      <c r="G56" s="335"/>
      <c r="H56" s="182"/>
      <c r="I56" s="182"/>
      <c r="J56" s="182"/>
      <c r="K56" s="182"/>
      <c r="L56" s="182"/>
      <c r="M56" s="182"/>
      <c r="N56" s="338"/>
      <c r="O56" s="100"/>
      <c r="P56" s="146"/>
      <c r="Q56" s="184"/>
      <c r="R56" s="338"/>
      <c r="S56" s="100"/>
      <c r="T56" s="182"/>
      <c r="U56" s="182"/>
      <c r="V56" s="338"/>
      <c r="W56" s="100"/>
      <c r="X56" s="146"/>
      <c r="Y56" s="184"/>
      <c r="Z56" s="185"/>
    </row>
    <row r="57" spans="1:26" ht="15" x14ac:dyDescent="0.25">
      <c r="A57" s="77"/>
      <c r="B57" s="124"/>
      <c r="C57" s="77"/>
      <c r="D57" s="77"/>
      <c r="E57" s="77"/>
      <c r="F57" s="77"/>
      <c r="G57" s="124"/>
      <c r="H57" s="181"/>
      <c r="I57" s="181"/>
      <c r="J57" s="181"/>
      <c r="K57" s="181"/>
      <c r="L57" s="181"/>
      <c r="M57" s="181"/>
      <c r="N57" s="138"/>
      <c r="O57" s="43"/>
      <c r="P57" s="50"/>
      <c r="Q57" s="195"/>
      <c r="R57" s="138"/>
      <c r="S57" s="43"/>
      <c r="T57" s="181"/>
      <c r="U57" s="181"/>
      <c r="V57" s="138"/>
      <c r="W57" s="43"/>
      <c r="X57" s="50"/>
      <c r="Y57" s="195"/>
      <c r="Z57" s="196"/>
    </row>
    <row r="58" spans="1:26" ht="15" x14ac:dyDescent="0.25">
      <c r="A58" s="77"/>
      <c r="B58" s="124"/>
      <c r="C58" s="77"/>
      <c r="D58" s="77"/>
      <c r="E58" s="77"/>
      <c r="F58" s="77"/>
      <c r="G58" s="124"/>
      <c r="H58" s="308"/>
      <c r="I58" s="308"/>
      <c r="J58" s="308"/>
      <c r="K58" s="181"/>
      <c r="L58" s="181"/>
      <c r="M58" s="181"/>
      <c r="N58" s="138"/>
      <c r="O58" s="43"/>
      <c r="P58" s="50"/>
      <c r="Q58" s="195"/>
      <c r="R58" s="138"/>
      <c r="S58" s="43"/>
      <c r="T58" s="181"/>
      <c r="U58" s="181"/>
      <c r="V58" s="138"/>
      <c r="W58" s="43"/>
      <c r="X58" s="50"/>
      <c r="Y58" s="195"/>
      <c r="Z58" s="197"/>
    </row>
    <row r="59" spans="1:26" x14ac:dyDescent="0.2">
      <c r="Z59" s="197"/>
    </row>
    <row r="60" spans="1:26" x14ac:dyDescent="0.2">
      <c r="Z60" s="197"/>
    </row>
    <row r="61" spans="1:26" x14ac:dyDescent="0.2">
      <c r="Z61" s="197"/>
    </row>
    <row r="62" spans="1:26" x14ac:dyDescent="0.2">
      <c r="Z62" s="197"/>
    </row>
    <row r="63" spans="1:26" x14ac:dyDescent="0.2">
      <c r="Z63" s="197"/>
    </row>
    <row r="64" spans="1:26" x14ac:dyDescent="0.2">
      <c r="Z64" s="197"/>
    </row>
    <row r="65" spans="26:26" x14ac:dyDescent="0.2">
      <c r="Z65" s="197"/>
    </row>
    <row r="66" spans="26:26" x14ac:dyDescent="0.2">
      <c r="Z66" s="197"/>
    </row>
  </sheetData>
  <mergeCells count="46">
    <mergeCell ref="B24:G24"/>
    <mergeCell ref="B23:G23"/>
    <mergeCell ref="B52:G52"/>
    <mergeCell ref="B53:G53"/>
    <mergeCell ref="B47:G47"/>
    <mergeCell ref="B49:G49"/>
    <mergeCell ref="B48:G48"/>
    <mergeCell ref="B51:G51"/>
    <mergeCell ref="B50:G50"/>
    <mergeCell ref="X3:Y3"/>
    <mergeCell ref="A43:G43"/>
    <mergeCell ref="A15:G15"/>
    <mergeCell ref="B33:G33"/>
    <mergeCell ref="B44:G44"/>
    <mergeCell ref="B11:G11"/>
    <mergeCell ref="B16:G16"/>
    <mergeCell ref="B27:G27"/>
    <mergeCell ref="B12:G12"/>
    <mergeCell ref="B13:G13"/>
    <mergeCell ref="B17:G17"/>
    <mergeCell ref="B18:G18"/>
    <mergeCell ref="A26:G26"/>
    <mergeCell ref="A20:G20"/>
    <mergeCell ref="B21:G21"/>
    <mergeCell ref="B22:G22"/>
    <mergeCell ref="A10:G10"/>
    <mergeCell ref="A5:G5"/>
    <mergeCell ref="P3:Q3"/>
    <mergeCell ref="B6:G6"/>
    <mergeCell ref="A4:G4"/>
    <mergeCell ref="B7:G7"/>
    <mergeCell ref="B8:G8"/>
    <mergeCell ref="B38:G38"/>
    <mergeCell ref="B46:G46"/>
    <mergeCell ref="B41:G41"/>
    <mergeCell ref="B45:G45"/>
    <mergeCell ref="B36:G36"/>
    <mergeCell ref="B37:G37"/>
    <mergeCell ref="B40:G40"/>
    <mergeCell ref="B39:G39"/>
    <mergeCell ref="B35:G35"/>
    <mergeCell ref="A32:G32"/>
    <mergeCell ref="B28:G28"/>
    <mergeCell ref="B30:G30"/>
    <mergeCell ref="B34:G34"/>
    <mergeCell ref="B29:G29"/>
  </mergeCells>
  <phoneticPr fontId="7" type="noConversion"/>
  <pageMargins left="0.2" right="0.2" top="0.5" bottom="0.5" header="0.25" footer="0.25"/>
  <pageSetup scale="58" orientation="landscape" cellComments="asDisplayed" r:id="rId1"/>
  <headerFooter alignWithMargins="0">
    <oddHeader>&amp;L&amp;"Arial,Bold"&amp;20Reconciliation of Statement of Income GAAP to Non-GAAP Financial Measures
&amp;R&amp;"Arial,Bold"&amp;14PRIMERICA, INC.&amp;"Arial,Regular"&amp;10
&amp;14Financial Supplement</oddHeader>
    <oddFooter>&amp;C&amp;P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66BE6-0365-43E6-AC7A-79189DD5FEB4}">
  <dimension ref="A1:AC50"/>
  <sheetViews>
    <sheetView zoomScaleNormal="100" zoomScaleSheetLayoutView="70" workbookViewId="0">
      <selection activeCell="D19" sqref="D19"/>
    </sheetView>
  </sheetViews>
  <sheetFormatPr defaultColWidth="9.140625" defaultRowHeight="14.25" x14ac:dyDescent="0.2"/>
  <cols>
    <col min="1" max="1" width="0.85546875" style="5" customWidth="1"/>
    <col min="2" max="2" width="1.140625" style="5" customWidth="1"/>
    <col min="3" max="3" width="2.5703125" style="5" customWidth="1"/>
    <col min="4" max="6" width="2.28515625" style="5" customWidth="1"/>
    <col min="7" max="7" width="44.140625" style="5" customWidth="1"/>
    <col min="8" max="13" width="12.28515625" style="77" customWidth="1"/>
    <col min="14" max="15" width="0.85546875" style="5" customWidth="1"/>
    <col min="16" max="16" width="11.28515625" style="5" customWidth="1"/>
    <col min="17" max="17" width="10.5703125" style="5" bestFit="1" customWidth="1"/>
    <col min="18" max="19" width="0.85546875" style="5" customWidth="1"/>
    <col min="20" max="21" width="13.28515625" style="5" customWidth="1"/>
    <col min="22" max="23" width="0.85546875" style="5" customWidth="1"/>
    <col min="24" max="24" width="11.28515625" style="5" customWidth="1"/>
    <col min="25" max="25" width="10.5703125" style="5" customWidth="1"/>
    <col min="26" max="27" width="1.28515625" style="5" customWidth="1"/>
    <col min="28" max="28" width="15.140625" style="5" customWidth="1"/>
    <col min="29" max="29" width="11.42578125" style="5" customWidth="1"/>
    <col min="30" max="16384" width="9.140625" style="5"/>
  </cols>
  <sheetData>
    <row r="1" spans="1:29" s="43" customFormat="1" ht="15.75" thickBot="1" x14ac:dyDescent="0.3">
      <c r="A1" s="171"/>
      <c r="B1" s="172"/>
      <c r="C1" s="173"/>
      <c r="D1" s="42"/>
      <c r="E1" s="42"/>
      <c r="F1" s="42"/>
      <c r="G1" s="42"/>
      <c r="H1" s="42"/>
      <c r="I1" s="42"/>
      <c r="J1" s="42"/>
      <c r="K1" s="42"/>
      <c r="L1" s="42"/>
      <c r="M1" s="42"/>
      <c r="N1" s="3"/>
      <c r="O1" s="4"/>
      <c r="P1" s="42"/>
      <c r="Q1" s="42"/>
      <c r="V1" s="3"/>
      <c r="W1" s="4"/>
      <c r="X1" s="42"/>
      <c r="Y1" s="42"/>
    </row>
    <row r="2" spans="1:29" s="43" customFormat="1" ht="15" customHeight="1" thickTop="1" x14ac:dyDescent="0.25">
      <c r="A2" s="37"/>
      <c r="B2" s="37"/>
      <c r="C2" s="38"/>
      <c r="D2" s="39"/>
      <c r="E2" s="39"/>
      <c r="F2" s="39"/>
      <c r="G2" s="39"/>
      <c r="H2" s="39"/>
      <c r="I2" s="39"/>
      <c r="J2" s="39"/>
      <c r="K2" s="39"/>
      <c r="L2" s="39"/>
      <c r="M2" s="39"/>
      <c r="N2" s="8"/>
      <c r="O2" s="9"/>
      <c r="P2" s="39"/>
      <c r="Q2" s="39"/>
      <c r="R2" s="40"/>
      <c r="S2" s="40"/>
      <c r="T2" s="40"/>
      <c r="U2" s="40"/>
      <c r="V2" s="8"/>
      <c r="W2" s="9"/>
      <c r="X2" s="39"/>
      <c r="Y2" s="39"/>
      <c r="Z2" s="40"/>
      <c r="AA2" s="40"/>
      <c r="AB2" s="40"/>
    </row>
    <row r="3" spans="1:29" s="43" customFormat="1" x14ac:dyDescent="0.2">
      <c r="A3" s="136"/>
      <c r="B3" s="41"/>
      <c r="C3" s="42"/>
      <c r="D3" s="42"/>
      <c r="E3" s="42"/>
      <c r="F3" s="42"/>
      <c r="G3" s="42"/>
      <c r="H3" s="42"/>
      <c r="I3" s="42"/>
      <c r="J3" s="42"/>
      <c r="K3" s="42"/>
      <c r="L3" s="42"/>
      <c r="M3" s="42"/>
      <c r="N3" s="42"/>
      <c r="O3" s="42"/>
      <c r="P3" s="42"/>
      <c r="Q3" s="42"/>
      <c r="R3" s="42"/>
      <c r="S3" s="42"/>
      <c r="T3" s="42"/>
      <c r="U3" s="42"/>
      <c r="V3" s="42"/>
      <c r="W3" s="42"/>
      <c r="X3" s="42"/>
      <c r="Y3" s="42"/>
    </row>
    <row r="4" spans="1:29" s="61" customFormat="1" ht="15" x14ac:dyDescent="0.25">
      <c r="A4" s="77"/>
      <c r="B4" s="77"/>
      <c r="C4" s="124"/>
      <c r="D4" s="124"/>
      <c r="E4" s="77"/>
      <c r="F4" s="77"/>
      <c r="G4" s="77"/>
      <c r="H4" s="53"/>
      <c r="I4" s="53"/>
      <c r="J4" s="53"/>
      <c r="K4" s="53"/>
      <c r="L4" s="53"/>
      <c r="M4" s="53"/>
      <c r="N4" s="174"/>
      <c r="O4" s="43"/>
      <c r="P4" s="762" t="str">
        <f>+'5'!$N$3</f>
        <v>YOY Q2</v>
      </c>
      <c r="Q4" s="762"/>
      <c r="R4" s="89"/>
      <c r="S4" s="43"/>
      <c r="V4" s="174"/>
      <c r="W4" s="43"/>
      <c r="X4" s="762" t="s">
        <v>110</v>
      </c>
      <c r="Y4" s="762"/>
      <c r="Z4" s="43"/>
    </row>
    <row r="5" spans="1:29" s="61" customFormat="1" ht="30" x14ac:dyDescent="0.25">
      <c r="A5" s="751" t="s">
        <v>47</v>
      </c>
      <c r="B5" s="751"/>
      <c r="C5" s="751"/>
      <c r="D5" s="751"/>
      <c r="E5" s="751"/>
      <c r="F5" s="751"/>
      <c r="G5" s="751"/>
      <c r="H5" s="45" t="s">
        <v>272</v>
      </c>
      <c r="I5" s="44" t="s">
        <v>273</v>
      </c>
      <c r="J5" s="44" t="s">
        <v>274</v>
      </c>
      <c r="K5" s="44" t="s">
        <v>275</v>
      </c>
      <c r="L5" s="45" t="s">
        <v>356</v>
      </c>
      <c r="M5" s="44" t="s">
        <v>357</v>
      </c>
      <c r="N5" s="175"/>
      <c r="O5" s="43"/>
      <c r="P5" s="178" t="s">
        <v>112</v>
      </c>
      <c r="Q5" s="178" t="s">
        <v>113</v>
      </c>
      <c r="R5" s="177"/>
      <c r="S5" s="43"/>
      <c r="T5" s="44" t="str">
        <f>'5'!$R$4</f>
        <v>YTD 
2021</v>
      </c>
      <c r="U5" s="44" t="str">
        <f>'5'!$S$4</f>
        <v>YTD 
2022</v>
      </c>
      <c r="V5" s="175"/>
      <c r="W5" s="43"/>
      <c r="X5" s="178" t="s">
        <v>112</v>
      </c>
      <c r="Y5" s="178" t="s">
        <v>113</v>
      </c>
      <c r="Z5" s="43"/>
    </row>
    <row r="6" spans="1:29" s="43" customFormat="1" ht="45" customHeight="1" x14ac:dyDescent="0.25">
      <c r="A6" s="754" t="s">
        <v>330</v>
      </c>
      <c r="B6" s="767"/>
      <c r="C6" s="767"/>
      <c r="D6" s="767"/>
      <c r="E6" s="767"/>
      <c r="F6" s="767"/>
      <c r="G6" s="767"/>
      <c r="H6" s="191"/>
      <c r="I6" s="190"/>
      <c r="J6" s="190"/>
      <c r="K6" s="344"/>
      <c r="L6" s="190"/>
      <c r="M6" s="190"/>
      <c r="N6" s="186"/>
      <c r="O6" s="100"/>
      <c r="P6" s="190"/>
      <c r="Q6" s="192"/>
      <c r="R6" s="117"/>
      <c r="S6" s="100"/>
      <c r="T6" s="190"/>
      <c r="U6" s="190"/>
      <c r="V6" s="186"/>
      <c r="W6" s="100"/>
      <c r="X6" s="190"/>
      <c r="Y6" s="192"/>
      <c r="Z6" s="100"/>
    </row>
    <row r="7" spans="1:29" ht="15" customHeight="1" x14ac:dyDescent="0.25">
      <c r="A7" s="56"/>
      <c r="B7" s="758" t="s">
        <v>74</v>
      </c>
      <c r="C7" s="758"/>
      <c r="D7" s="758"/>
      <c r="E7" s="758"/>
      <c r="F7" s="758"/>
      <c r="G7" s="758"/>
      <c r="H7" s="412" t="s">
        <v>336</v>
      </c>
      <c r="I7" s="411" t="s">
        <v>336</v>
      </c>
      <c r="J7" s="411">
        <v>-8488.9371099999989</v>
      </c>
      <c r="K7" s="417">
        <v>-76560.644479999988</v>
      </c>
      <c r="L7" s="411">
        <v>-23085.415890000015</v>
      </c>
      <c r="M7" s="411">
        <v>-16149.883179999988</v>
      </c>
      <c r="N7" s="183"/>
      <c r="O7" s="100"/>
      <c r="P7" s="403" t="s">
        <v>336</v>
      </c>
      <c r="Q7" s="184" t="s">
        <v>336</v>
      </c>
      <c r="R7" s="117"/>
      <c r="S7" s="100"/>
      <c r="T7" s="411">
        <v>0</v>
      </c>
      <c r="U7" s="411">
        <v>-39235.299070000001</v>
      </c>
      <c r="V7" s="183"/>
      <c r="W7" s="100"/>
      <c r="X7" s="403" t="s">
        <v>336</v>
      </c>
      <c r="Y7" s="184" t="s">
        <v>336</v>
      </c>
      <c r="Z7" s="185"/>
    </row>
    <row r="8" spans="1:29" ht="15" customHeight="1" x14ac:dyDescent="0.25">
      <c r="A8" s="77"/>
      <c r="B8" s="769" t="s">
        <v>298</v>
      </c>
      <c r="C8" s="769"/>
      <c r="D8" s="769"/>
      <c r="E8" s="769"/>
      <c r="F8" s="769"/>
      <c r="G8" s="769"/>
      <c r="H8" s="383" t="s">
        <v>336</v>
      </c>
      <c r="I8" s="382" t="s">
        <v>336</v>
      </c>
      <c r="J8" s="382">
        <v>-416.80000000000013</v>
      </c>
      <c r="K8" s="384">
        <v>-389.3</v>
      </c>
      <c r="L8" s="382">
        <v>-399.2</v>
      </c>
      <c r="M8" s="382">
        <v>-66.28</v>
      </c>
      <c r="N8" s="186"/>
      <c r="O8" s="100"/>
      <c r="P8" s="382" t="s">
        <v>336</v>
      </c>
      <c r="Q8" s="101" t="s">
        <v>336</v>
      </c>
      <c r="R8" s="117"/>
      <c r="S8" s="100"/>
      <c r="T8" s="382">
        <v>0</v>
      </c>
      <c r="U8" s="382">
        <v>-465.48</v>
      </c>
      <c r="V8" s="186"/>
      <c r="W8" s="100"/>
      <c r="X8" s="382" t="s">
        <v>336</v>
      </c>
      <c r="Y8" s="101" t="s">
        <v>336</v>
      </c>
      <c r="Z8" s="185"/>
      <c r="AC8" s="187"/>
    </row>
    <row r="9" spans="1:29" ht="15" customHeight="1" x14ac:dyDescent="0.25">
      <c r="A9" s="77"/>
      <c r="B9" s="769" t="s">
        <v>347</v>
      </c>
      <c r="C9" s="769"/>
      <c r="D9" s="769"/>
      <c r="E9" s="769"/>
      <c r="F9" s="769"/>
      <c r="G9" s="769"/>
      <c r="H9" s="383" t="s">
        <v>336</v>
      </c>
      <c r="I9" s="382" t="s">
        <v>336</v>
      </c>
      <c r="J9" s="382">
        <v>-1464.51467</v>
      </c>
      <c r="K9" s="384">
        <v>-540.04001000000005</v>
      </c>
      <c r="L9" s="382">
        <v>-3668.05359</v>
      </c>
      <c r="M9" s="382">
        <v>-3128.6805800000002</v>
      </c>
      <c r="N9" s="183"/>
      <c r="O9" s="100"/>
      <c r="P9" s="382" t="s">
        <v>336</v>
      </c>
      <c r="Q9" s="101" t="s">
        <v>336</v>
      </c>
      <c r="R9" s="117"/>
      <c r="S9" s="100"/>
      <c r="T9" s="382">
        <v>0</v>
      </c>
      <c r="U9" s="382">
        <v>-6796.7341699999997</v>
      </c>
      <c r="V9" s="183"/>
      <c r="W9" s="100"/>
      <c r="X9" s="382" t="s">
        <v>336</v>
      </c>
      <c r="Y9" s="101" t="s">
        <v>336</v>
      </c>
      <c r="Z9" s="185"/>
      <c r="AC9" s="187"/>
    </row>
    <row r="10" spans="1:29" ht="15" customHeight="1" x14ac:dyDescent="0.25">
      <c r="A10" s="77"/>
      <c r="B10" s="769" t="s">
        <v>354</v>
      </c>
      <c r="C10" s="769"/>
      <c r="D10" s="769"/>
      <c r="E10" s="769"/>
      <c r="F10" s="769"/>
      <c r="G10" s="769"/>
      <c r="H10" s="383" t="s">
        <v>336</v>
      </c>
      <c r="I10" s="382" t="s">
        <v>336</v>
      </c>
      <c r="J10" s="382">
        <v>0</v>
      </c>
      <c r="K10" s="384">
        <v>-76000</v>
      </c>
      <c r="L10" s="382">
        <v>0</v>
      </c>
      <c r="M10" s="382">
        <v>0</v>
      </c>
      <c r="N10" s="183"/>
      <c r="O10" s="100"/>
      <c r="P10" s="382" t="s">
        <v>336</v>
      </c>
      <c r="Q10" s="101" t="s">
        <v>336</v>
      </c>
      <c r="R10" s="117"/>
      <c r="S10" s="100"/>
      <c r="T10" s="382">
        <v>0</v>
      </c>
      <c r="U10" s="382">
        <v>0</v>
      </c>
      <c r="V10" s="183"/>
      <c r="W10" s="100"/>
      <c r="X10" s="382" t="s">
        <v>336</v>
      </c>
      <c r="Y10" s="101" t="s">
        <v>336</v>
      </c>
      <c r="Z10" s="185"/>
      <c r="AC10" s="187"/>
    </row>
    <row r="11" spans="1:29" s="61" customFormat="1" ht="15.75" customHeight="1" thickBot="1" x14ac:dyDescent="0.3">
      <c r="A11" s="77"/>
      <c r="B11" s="758" t="s">
        <v>203</v>
      </c>
      <c r="C11" s="758"/>
      <c r="D11" s="758"/>
      <c r="E11" s="758"/>
      <c r="F11" s="758"/>
      <c r="G11" s="758"/>
      <c r="H11" s="414" t="s">
        <v>336</v>
      </c>
      <c r="I11" s="413" t="s">
        <v>336</v>
      </c>
      <c r="J11" s="413">
        <v>-6607.6224399999992</v>
      </c>
      <c r="K11" s="418">
        <v>368.69553000001486</v>
      </c>
      <c r="L11" s="413">
        <v>-19018.162300000015</v>
      </c>
      <c r="M11" s="413">
        <v>-12954.922599999987</v>
      </c>
      <c r="N11" s="186"/>
      <c r="O11" s="100"/>
      <c r="P11" s="415" t="s">
        <v>336</v>
      </c>
      <c r="Q11" s="188" t="s">
        <v>336</v>
      </c>
      <c r="R11" s="117"/>
      <c r="S11" s="100"/>
      <c r="T11" s="413">
        <v>0</v>
      </c>
      <c r="U11" s="413">
        <v>-31973.084900000002</v>
      </c>
      <c r="V11" s="186"/>
      <c r="W11" s="100"/>
      <c r="X11" s="415" t="s">
        <v>336</v>
      </c>
      <c r="Y11" s="188" t="s">
        <v>336</v>
      </c>
      <c r="Z11" s="185"/>
    </row>
    <row r="12" spans="1:29" s="77" customFormat="1" ht="15.75" thickTop="1" x14ac:dyDescent="0.25">
      <c r="C12" s="124"/>
      <c r="H12" s="191"/>
      <c r="I12" s="190"/>
      <c r="J12" s="190"/>
      <c r="K12" s="344"/>
      <c r="L12" s="190"/>
      <c r="M12" s="190"/>
      <c r="N12" s="186"/>
      <c r="O12" s="100"/>
      <c r="P12" s="190"/>
      <c r="Q12" s="192"/>
      <c r="R12" s="117"/>
      <c r="S12" s="100"/>
      <c r="T12" s="190"/>
      <c r="U12" s="190"/>
      <c r="V12" s="186"/>
      <c r="W12" s="100"/>
      <c r="X12" s="190"/>
      <c r="Y12" s="192"/>
      <c r="Z12" s="100"/>
      <c r="AA12" s="43"/>
      <c r="AC12" s="151"/>
    </row>
    <row r="13" spans="1:29" s="43" customFormat="1" ht="45.75" customHeight="1" x14ac:dyDescent="0.25">
      <c r="A13" s="754" t="s">
        <v>321</v>
      </c>
      <c r="B13" s="754"/>
      <c r="C13" s="754"/>
      <c r="D13" s="754"/>
      <c r="E13" s="754"/>
      <c r="F13" s="754"/>
      <c r="G13" s="754"/>
      <c r="H13" s="191"/>
      <c r="I13" s="190"/>
      <c r="J13" s="190"/>
      <c r="K13" s="344"/>
      <c r="L13" s="190"/>
      <c r="M13" s="190"/>
      <c r="N13" s="186"/>
      <c r="O13" s="100"/>
      <c r="P13" s="190"/>
      <c r="Q13" s="192"/>
      <c r="R13" s="117"/>
      <c r="S13" s="100"/>
      <c r="T13" s="190"/>
      <c r="U13" s="190"/>
      <c r="V13" s="186"/>
      <c r="W13" s="100"/>
      <c r="X13" s="190"/>
      <c r="Y13" s="192"/>
      <c r="Z13" s="100"/>
    </row>
    <row r="14" spans="1:29" ht="15" customHeight="1" x14ac:dyDescent="0.25">
      <c r="A14" s="56"/>
      <c r="B14" s="124" t="s">
        <v>74</v>
      </c>
      <c r="C14" s="336"/>
      <c r="D14" s="336"/>
      <c r="E14" s="336"/>
      <c r="F14" s="336"/>
      <c r="G14" s="336"/>
      <c r="H14" s="412">
        <v>-23290.312119999991</v>
      </c>
      <c r="I14" s="411">
        <v>-18466.734649999962</v>
      </c>
      <c r="J14" s="411">
        <v>-21367.02901999998</v>
      </c>
      <c r="K14" s="411">
        <v>-29860.997750000046</v>
      </c>
      <c r="L14" s="412">
        <v>-30048.067840000069</v>
      </c>
      <c r="M14" s="411">
        <v>-25403.021059999992</v>
      </c>
      <c r="N14" s="183"/>
      <c r="O14" s="100"/>
      <c r="P14" s="403">
        <v>-6936.2864100000297</v>
      </c>
      <c r="Q14" s="184">
        <v>-0.37560979466394423</v>
      </c>
      <c r="R14" s="117"/>
      <c r="S14" s="100"/>
      <c r="T14" s="411">
        <v>-41757.046769999957</v>
      </c>
      <c r="U14" s="411">
        <v>-55451.088900000061</v>
      </c>
      <c r="V14" s="183"/>
      <c r="W14" s="100"/>
      <c r="X14" s="411">
        <v>-13694.042130000103</v>
      </c>
      <c r="Y14" s="184">
        <v>-0.32794565682356847</v>
      </c>
      <c r="Z14" s="185"/>
    </row>
    <row r="15" spans="1:29" ht="15" customHeight="1" x14ac:dyDescent="0.25">
      <c r="A15" s="56"/>
      <c r="B15" s="337" t="s">
        <v>352</v>
      </c>
      <c r="C15" s="342"/>
      <c r="D15" s="342"/>
      <c r="E15" s="342"/>
      <c r="F15" s="342"/>
      <c r="G15" s="342"/>
      <c r="H15" s="383">
        <v>1765.76277</v>
      </c>
      <c r="I15" s="382">
        <v>700.68672000000015</v>
      </c>
      <c r="J15" s="382">
        <v>1409.9578799999999</v>
      </c>
      <c r="K15" s="384">
        <v>1995.1604600000001</v>
      </c>
      <c r="L15" s="382">
        <v>750.69612000000018</v>
      </c>
      <c r="M15" s="382">
        <v>-1892.0489999999991</v>
      </c>
      <c r="N15" s="186"/>
      <c r="O15" s="100"/>
      <c r="P15" s="382" t="s">
        <v>72</v>
      </c>
      <c r="Q15" s="382" t="s">
        <v>72</v>
      </c>
      <c r="R15" s="117"/>
      <c r="S15" s="100"/>
      <c r="T15" s="382">
        <v>2466.44949</v>
      </c>
      <c r="U15" s="382">
        <v>-1141.352879999999</v>
      </c>
      <c r="V15" s="186"/>
      <c r="W15" s="100"/>
      <c r="X15" s="382" t="s">
        <v>72</v>
      </c>
      <c r="Y15" s="382" t="s">
        <v>72</v>
      </c>
      <c r="Z15" s="185"/>
    </row>
    <row r="16" spans="1:29" ht="15" customHeight="1" x14ac:dyDescent="0.25">
      <c r="A16" s="56"/>
      <c r="B16" s="337" t="s">
        <v>214</v>
      </c>
      <c r="C16" s="342"/>
      <c r="D16" s="342"/>
      <c r="E16" s="342"/>
      <c r="F16" s="342"/>
      <c r="G16" s="342"/>
      <c r="H16" s="383">
        <v>-792.6871900000001</v>
      </c>
      <c r="I16" s="382">
        <v>-169.90017</v>
      </c>
      <c r="J16" s="382">
        <v>-640.39125999999999</v>
      </c>
      <c r="K16" s="384">
        <v>-899.11152000000004</v>
      </c>
      <c r="L16" s="382">
        <v>-2099.0014200000001</v>
      </c>
      <c r="M16" s="382">
        <v>-1253.88409</v>
      </c>
      <c r="N16" s="186"/>
      <c r="O16" s="100"/>
      <c r="P16" s="382" t="s">
        <v>72</v>
      </c>
      <c r="Q16" s="382" t="s">
        <v>72</v>
      </c>
      <c r="R16" s="117"/>
      <c r="S16" s="100"/>
      <c r="T16" s="382">
        <v>-962.5873600000001</v>
      </c>
      <c r="U16" s="382">
        <v>-3352.8855100000001</v>
      </c>
      <c r="V16" s="186"/>
      <c r="W16" s="100"/>
      <c r="X16" s="382" t="s">
        <v>72</v>
      </c>
      <c r="Y16" s="382" t="s">
        <v>72</v>
      </c>
      <c r="Z16" s="185"/>
    </row>
    <row r="17" spans="1:29" ht="15" customHeight="1" x14ac:dyDescent="0.25">
      <c r="A17" s="56"/>
      <c r="B17" s="337" t="s">
        <v>298</v>
      </c>
      <c r="C17" s="342"/>
      <c r="D17" s="342"/>
      <c r="E17" s="342"/>
      <c r="F17" s="342"/>
      <c r="G17" s="342"/>
      <c r="H17" s="383">
        <v>0</v>
      </c>
      <c r="I17" s="382">
        <v>-2109.2167899999999</v>
      </c>
      <c r="J17" s="382">
        <v>-9609.96198</v>
      </c>
      <c r="K17" s="384">
        <v>-423.04</v>
      </c>
      <c r="L17" s="382">
        <v>-500.57400000000001</v>
      </c>
      <c r="M17" s="382">
        <v>2958.19479</v>
      </c>
      <c r="N17" s="186"/>
      <c r="O17" s="100"/>
      <c r="P17" s="382" t="s">
        <v>72</v>
      </c>
      <c r="Q17" s="382" t="s">
        <v>72</v>
      </c>
      <c r="R17" s="117"/>
      <c r="S17" s="100"/>
      <c r="T17" s="382">
        <v>-2109.2167899999999</v>
      </c>
      <c r="U17" s="382">
        <v>2457.6207899999999</v>
      </c>
      <c r="V17" s="186"/>
      <c r="W17" s="100"/>
      <c r="X17" s="382" t="s">
        <v>72</v>
      </c>
      <c r="Y17" s="382" t="s">
        <v>72</v>
      </c>
      <c r="Z17" s="185"/>
    </row>
    <row r="18" spans="1:29" ht="15" customHeight="1" x14ac:dyDescent="0.25">
      <c r="A18" s="77"/>
      <c r="B18" s="337" t="s">
        <v>320</v>
      </c>
      <c r="C18" s="336"/>
      <c r="D18" s="336"/>
      <c r="E18" s="336"/>
      <c r="F18" s="336"/>
      <c r="G18" s="336"/>
      <c r="H18" s="383">
        <v>0</v>
      </c>
      <c r="I18" s="382">
        <v>0</v>
      </c>
      <c r="J18" s="382">
        <v>1004.11288</v>
      </c>
      <c r="K18" s="384">
        <v>739.42256999999984</v>
      </c>
      <c r="L18" s="382">
        <v>-255.99567999999999</v>
      </c>
      <c r="M18" s="382">
        <v>-3327.9438300000002</v>
      </c>
      <c r="N18" s="186"/>
      <c r="O18" s="100"/>
      <c r="P18" s="382" t="s">
        <v>72</v>
      </c>
      <c r="Q18" s="382" t="s">
        <v>72</v>
      </c>
      <c r="R18" s="117"/>
      <c r="S18" s="100"/>
      <c r="T18" s="382">
        <v>0</v>
      </c>
      <c r="U18" s="382">
        <v>-3583.9395100000002</v>
      </c>
      <c r="V18" s="186"/>
      <c r="W18" s="100"/>
      <c r="X18" s="382" t="s">
        <v>72</v>
      </c>
      <c r="Y18" s="382" t="s">
        <v>72</v>
      </c>
      <c r="Z18" s="185"/>
      <c r="AC18" s="187"/>
    </row>
    <row r="19" spans="1:29" ht="15" customHeight="1" x14ac:dyDescent="0.25">
      <c r="A19" s="77"/>
      <c r="B19" s="337" t="s">
        <v>350</v>
      </c>
      <c r="C19" s="336"/>
      <c r="D19" s="336"/>
      <c r="E19" s="336"/>
      <c r="F19" s="336"/>
      <c r="G19" s="336"/>
      <c r="H19" s="383">
        <v>0</v>
      </c>
      <c r="I19" s="382">
        <v>0</v>
      </c>
      <c r="J19" s="382">
        <v>0</v>
      </c>
      <c r="K19" s="384">
        <v>-8927.1426499999998</v>
      </c>
      <c r="L19" s="382">
        <v>0</v>
      </c>
      <c r="M19" s="382">
        <v>0</v>
      </c>
      <c r="N19" s="186"/>
      <c r="O19" s="100"/>
      <c r="P19" s="382" t="s">
        <v>72</v>
      </c>
      <c r="Q19" s="382" t="s">
        <v>72</v>
      </c>
      <c r="R19" s="117"/>
      <c r="S19" s="100"/>
      <c r="T19" s="382">
        <v>0</v>
      </c>
      <c r="U19" s="382">
        <v>0</v>
      </c>
      <c r="V19" s="186"/>
      <c r="W19" s="100"/>
      <c r="X19" s="382" t="s">
        <v>72</v>
      </c>
      <c r="Y19" s="382" t="s">
        <v>72</v>
      </c>
      <c r="Z19" s="185"/>
      <c r="AC19" s="187"/>
    </row>
    <row r="20" spans="1:29" s="61" customFormat="1" ht="15.75" customHeight="1" thickBot="1" x14ac:dyDescent="0.3">
      <c r="A20" s="77"/>
      <c r="B20" s="339" t="s">
        <v>203</v>
      </c>
      <c r="C20" s="336"/>
      <c r="D20" s="336"/>
      <c r="E20" s="336"/>
      <c r="F20" s="336"/>
      <c r="G20" s="336"/>
      <c r="H20" s="414">
        <v>-24263.387699999992</v>
      </c>
      <c r="I20" s="413">
        <v>-16888.304409999961</v>
      </c>
      <c r="J20" s="413">
        <v>-13530.746539999978</v>
      </c>
      <c r="K20" s="418">
        <v>-22346.286610000046</v>
      </c>
      <c r="L20" s="413">
        <v>-27943.192860000068</v>
      </c>
      <c r="M20" s="413">
        <v>-21887.338929999991</v>
      </c>
      <c r="N20" s="186"/>
      <c r="O20" s="100"/>
      <c r="P20" s="415">
        <v>-4999.0345200000302</v>
      </c>
      <c r="Q20" s="188">
        <v>-0.29600570895915312</v>
      </c>
      <c r="R20" s="117"/>
      <c r="S20" s="100"/>
      <c r="T20" s="413">
        <v>-41151.692109999953</v>
      </c>
      <c r="U20" s="413">
        <v>-49830.531790000059</v>
      </c>
      <c r="V20" s="186"/>
      <c r="W20" s="100"/>
      <c r="X20" s="413">
        <v>-8678.8396800001065</v>
      </c>
      <c r="Y20" s="188">
        <v>-0.2108987318626232</v>
      </c>
      <c r="Z20" s="185"/>
    </row>
    <row r="21" spans="1:29" s="77" customFormat="1" ht="15.75" thickTop="1" x14ac:dyDescent="0.25">
      <c r="C21" s="124"/>
      <c r="H21" s="97"/>
      <c r="I21" s="97"/>
      <c r="J21" s="97"/>
      <c r="K21" s="97"/>
      <c r="L21" s="97"/>
      <c r="M21" s="97"/>
      <c r="N21" s="338"/>
      <c r="O21" s="100"/>
      <c r="P21" s="97"/>
      <c r="Q21" s="189"/>
      <c r="R21" s="338"/>
      <c r="S21" s="100"/>
      <c r="T21" s="97"/>
      <c r="U21" s="97"/>
      <c r="V21" s="338"/>
      <c r="W21" s="100"/>
      <c r="X21" s="97"/>
      <c r="Y21" s="189"/>
      <c r="Z21" s="185"/>
      <c r="AC21" s="151"/>
    </row>
    <row r="22" spans="1:29" customFormat="1" ht="15" x14ac:dyDescent="0.25"/>
    <row r="23" spans="1:29" customFormat="1" ht="15" x14ac:dyDescent="0.25"/>
    <row r="24" spans="1:29" customFormat="1" ht="15" customHeight="1" x14ac:dyDescent="0.25"/>
    <row r="25" spans="1:29" customFormat="1" ht="15" customHeight="1" x14ac:dyDescent="0.25"/>
    <row r="26" spans="1:29" customFormat="1" ht="15" x14ac:dyDescent="0.25"/>
    <row r="27" spans="1:29" customFormat="1" ht="15" x14ac:dyDescent="0.25"/>
    <row r="28" spans="1:29" customFormat="1" ht="15" x14ac:dyDescent="0.25"/>
    <row r="29" spans="1:29" customFormat="1" ht="15" x14ac:dyDescent="0.25"/>
    <row r="30" spans="1:29" customFormat="1" ht="15" x14ac:dyDescent="0.25"/>
    <row r="31" spans="1:29" customFormat="1" ht="15" x14ac:dyDescent="0.25"/>
    <row r="32" spans="1:29" customFormat="1" ht="15" customHeight="1" x14ac:dyDescent="0.25"/>
    <row r="33" spans="1:26" customFormat="1" ht="15" customHeight="1" x14ac:dyDescent="0.25"/>
    <row r="34" spans="1:26" customFormat="1" ht="15" x14ac:dyDescent="0.25"/>
    <row r="35" spans="1:26" customFormat="1" ht="15" x14ac:dyDescent="0.25"/>
    <row r="36" spans="1:26" s="61" customFormat="1" ht="15" x14ac:dyDescent="0.25">
      <c r="A36" s="77"/>
      <c r="B36" s="341"/>
      <c r="C36" s="341"/>
      <c r="D36" s="341"/>
      <c r="E36" s="341"/>
      <c r="F36" s="341"/>
      <c r="G36" s="341"/>
      <c r="H36" s="182"/>
      <c r="I36" s="182"/>
      <c r="J36" s="182"/>
      <c r="K36" s="182"/>
      <c r="L36" s="182"/>
      <c r="M36" s="182"/>
      <c r="N36" s="338"/>
      <c r="O36" s="100"/>
      <c r="P36" s="146"/>
      <c r="Q36" s="184"/>
      <c r="R36" s="338"/>
      <c r="S36" s="100"/>
      <c r="T36" s="182"/>
      <c r="U36" s="182"/>
      <c r="V36" s="338"/>
      <c r="W36" s="100"/>
      <c r="X36" s="146"/>
      <c r="Y36" s="184"/>
      <c r="Z36" s="185"/>
    </row>
    <row r="37" spans="1:26" s="61" customFormat="1" ht="15" x14ac:dyDescent="0.25">
      <c r="A37" s="77"/>
      <c r="B37" s="341"/>
      <c r="C37" s="341"/>
      <c r="D37" s="341"/>
      <c r="E37" s="341"/>
      <c r="F37" s="341"/>
      <c r="G37" s="341"/>
      <c r="H37" s="182"/>
      <c r="I37" s="182"/>
      <c r="J37" s="182"/>
      <c r="K37" s="182"/>
      <c r="L37" s="182"/>
      <c r="M37" s="182"/>
      <c r="N37" s="338"/>
      <c r="O37" s="100"/>
      <c r="P37" s="146"/>
      <c r="Q37" s="184"/>
      <c r="R37" s="338"/>
      <c r="S37" s="100"/>
      <c r="T37" s="182"/>
      <c r="U37" s="182"/>
      <c r="V37" s="338"/>
      <c r="W37" s="100"/>
      <c r="X37" s="146"/>
      <c r="Y37" s="184"/>
      <c r="Z37" s="185"/>
    </row>
    <row r="38" spans="1:26" ht="15" x14ac:dyDescent="0.25">
      <c r="A38" s="77"/>
      <c r="B38" s="124"/>
      <c r="C38" s="77"/>
      <c r="D38" s="77"/>
      <c r="E38" s="77"/>
      <c r="F38" s="77"/>
      <c r="G38" s="124"/>
      <c r="H38" s="181"/>
      <c r="I38" s="181"/>
      <c r="J38" s="181"/>
      <c r="K38" s="181"/>
      <c r="L38" s="181"/>
      <c r="M38" s="181"/>
      <c r="N38" s="138"/>
      <c r="O38" s="43"/>
      <c r="P38" s="50"/>
      <c r="Q38" s="195"/>
      <c r="R38" s="138"/>
      <c r="S38" s="43"/>
      <c r="T38" s="181"/>
      <c r="U38" s="181"/>
      <c r="V38" s="138"/>
      <c r="W38" s="43"/>
      <c r="X38" s="50"/>
      <c r="Y38" s="195"/>
      <c r="Z38" s="196"/>
    </row>
    <row r="39" spans="1:26" ht="15" x14ac:dyDescent="0.25">
      <c r="A39" s="77"/>
      <c r="B39" s="124"/>
      <c r="C39" s="77"/>
      <c r="D39" s="77"/>
      <c r="E39" s="77"/>
      <c r="F39" s="77"/>
      <c r="G39" s="124"/>
      <c r="H39" s="308"/>
      <c r="I39" s="308"/>
      <c r="J39" s="308"/>
      <c r="K39" s="181"/>
      <c r="L39" s="181"/>
      <c r="M39" s="181"/>
      <c r="N39" s="138"/>
      <c r="O39" s="43"/>
      <c r="P39" s="50"/>
      <c r="Q39" s="195"/>
      <c r="R39" s="138"/>
      <c r="S39" s="43"/>
      <c r="T39" s="181"/>
      <c r="U39" s="181"/>
      <c r="V39" s="138"/>
      <c r="W39" s="43"/>
      <c r="X39" s="50"/>
      <c r="Y39" s="195"/>
      <c r="Z39" s="197"/>
    </row>
    <row r="40" spans="1:26" s="77" customFormat="1" x14ac:dyDescent="0.2">
      <c r="Q40" s="78"/>
    </row>
    <row r="41" spans="1:26" s="61" customFormat="1" ht="15" x14ac:dyDescent="0.25">
      <c r="A41" s="77"/>
      <c r="B41" s="77"/>
      <c r="C41" s="124"/>
      <c r="D41" s="124"/>
      <c r="E41" s="77"/>
      <c r="F41" s="77"/>
      <c r="G41" s="41"/>
      <c r="H41" s="181"/>
      <c r="I41" s="181"/>
      <c r="J41" s="181"/>
      <c r="K41" s="181"/>
      <c r="L41" s="181"/>
      <c r="M41" s="181"/>
      <c r="N41" s="138"/>
      <c r="O41" s="43"/>
      <c r="P41" s="50"/>
      <c r="Q41" s="195"/>
      <c r="R41" s="138"/>
      <c r="S41" s="43"/>
      <c r="T41" s="181"/>
      <c r="U41" s="181"/>
      <c r="V41" s="138"/>
      <c r="W41" s="43"/>
      <c r="X41" s="50"/>
      <c r="Y41" s="195"/>
      <c r="Z41" s="197"/>
    </row>
    <row r="42" spans="1:26" x14ac:dyDescent="0.2">
      <c r="Z42" s="197"/>
    </row>
    <row r="43" spans="1:26" x14ac:dyDescent="0.2">
      <c r="Z43" s="197"/>
    </row>
    <row r="44" spans="1:26" x14ac:dyDescent="0.2">
      <c r="Z44" s="197"/>
    </row>
    <row r="45" spans="1:26" x14ac:dyDescent="0.2">
      <c r="Z45" s="197"/>
    </row>
    <row r="46" spans="1:26" x14ac:dyDescent="0.2">
      <c r="Z46" s="197"/>
    </row>
    <row r="47" spans="1:26" x14ac:dyDescent="0.2">
      <c r="Z47" s="197"/>
    </row>
    <row r="48" spans="1:26" x14ac:dyDescent="0.2">
      <c r="Z48" s="197"/>
    </row>
    <row r="49" spans="26:26" x14ac:dyDescent="0.2">
      <c r="Z49" s="197"/>
    </row>
    <row r="50" spans="26:26" x14ac:dyDescent="0.2">
      <c r="Z50" s="197"/>
    </row>
  </sheetData>
  <mergeCells count="10">
    <mergeCell ref="A13:G13"/>
    <mergeCell ref="P4:Q4"/>
    <mergeCell ref="X4:Y4"/>
    <mergeCell ref="A5:G5"/>
    <mergeCell ref="B11:G11"/>
    <mergeCell ref="A6:G6"/>
    <mergeCell ref="B7:G7"/>
    <mergeCell ref="B8:G8"/>
    <mergeCell ref="B9:G9"/>
    <mergeCell ref="B10:G10"/>
  </mergeCells>
  <phoneticPr fontId="83" type="noConversion"/>
  <pageMargins left="0.2" right="0.2" top="0.5" bottom="0.5" header="0.25" footer="0.25"/>
  <pageSetup scale="60" orientation="landscape" cellComments="asDisplayed" r:id="rId1"/>
  <headerFooter alignWithMargins="0">
    <oddHeader>&amp;L&amp;"Arial,Bold"&amp;20Reconciliation of Statement of Income GAAP to Non-GAAP Financial Measures
&amp;R&amp;"Arial,Bold"&amp;14PRIMERICA, INC.&amp;"Arial,Regular"&amp;10
&amp;14Financial Supplement</oddHeader>
    <oddFooter>&amp;C&amp;P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A59"/>
  <sheetViews>
    <sheetView zoomScaleNormal="100" zoomScaleSheetLayoutView="70" workbookViewId="0">
      <selection activeCell="D19" sqref="D19"/>
    </sheetView>
  </sheetViews>
  <sheetFormatPr defaultColWidth="9.140625" defaultRowHeight="14.25" x14ac:dyDescent="0.2"/>
  <cols>
    <col min="1" max="1" width="1.7109375" style="5" customWidth="1"/>
    <col min="2" max="6" width="2.28515625" style="5" customWidth="1"/>
    <col min="7" max="7" width="37.85546875" style="5" customWidth="1"/>
    <col min="8" max="13" width="11.5703125" style="5" customWidth="1"/>
    <col min="14" max="15" width="0.7109375" style="5" customWidth="1"/>
    <col min="16" max="16" width="11.42578125" style="5" customWidth="1"/>
    <col min="17" max="17" width="10.28515625" style="5" customWidth="1"/>
    <col min="18" max="19" width="0.85546875" style="5" customWidth="1"/>
    <col min="20" max="20" width="13.5703125" style="5" customWidth="1"/>
    <col min="21" max="21" width="13.7109375" style="5" customWidth="1"/>
    <col min="22" max="23" width="0.85546875" style="5" customWidth="1"/>
    <col min="24" max="24" width="11.42578125" style="5" customWidth="1"/>
    <col min="25" max="25" width="10.42578125" style="5" customWidth="1"/>
    <col min="26" max="26" width="0.7109375" style="5" customWidth="1"/>
    <col min="27" max="27" width="17.5703125" style="5" customWidth="1"/>
    <col min="28" max="16384" width="9.140625" style="5"/>
  </cols>
  <sheetData>
    <row r="1" spans="1:27" s="4" customFormat="1" ht="15.75" thickBot="1" x14ac:dyDescent="0.3">
      <c r="A1" s="28"/>
      <c r="B1" s="84"/>
      <c r="C1" s="29"/>
      <c r="D1" s="3"/>
      <c r="E1" s="3"/>
      <c r="F1" s="3"/>
      <c r="G1" s="3"/>
      <c r="H1" s="3"/>
      <c r="I1" s="3"/>
      <c r="J1" s="3"/>
      <c r="K1" s="3"/>
      <c r="L1" s="3"/>
      <c r="M1" s="3"/>
      <c r="N1" s="3"/>
      <c r="P1" s="3"/>
      <c r="Q1" s="3"/>
    </row>
    <row r="2" spans="1:27" s="43" customFormat="1" ht="6.75" customHeight="1" thickTop="1" x14ac:dyDescent="0.2">
      <c r="A2" s="37"/>
      <c r="B2" s="37"/>
      <c r="C2" s="38"/>
      <c r="D2" s="39"/>
      <c r="E2" s="39"/>
      <c r="F2" s="39"/>
      <c r="G2" s="39"/>
      <c r="H2" s="39"/>
      <c r="I2" s="39"/>
      <c r="J2" s="39"/>
      <c r="K2" s="39"/>
      <c r="L2" s="39"/>
      <c r="M2" s="39"/>
      <c r="N2" s="39"/>
      <c r="O2" s="39"/>
      <c r="P2" s="39"/>
      <c r="Q2" s="39"/>
      <c r="R2" s="40"/>
      <c r="S2" s="40"/>
      <c r="T2" s="40"/>
      <c r="U2" s="40"/>
      <c r="V2" s="40"/>
      <c r="W2" s="40"/>
      <c r="X2" s="40"/>
      <c r="Y2" s="40"/>
      <c r="Z2" s="40"/>
      <c r="AA2" s="40"/>
    </row>
    <row r="3" spans="1:27" s="43" customFormat="1" ht="15" x14ac:dyDescent="0.25">
      <c r="H3" s="137"/>
      <c r="I3" s="137"/>
      <c r="J3" s="137"/>
      <c r="K3" s="137"/>
      <c r="L3" s="137"/>
      <c r="M3" s="137"/>
      <c r="N3" s="174"/>
      <c r="P3" s="762" t="str">
        <f>+'5'!$N$3</f>
        <v>YOY Q2</v>
      </c>
      <c r="Q3" s="762"/>
      <c r="R3" s="117"/>
      <c r="S3" s="100"/>
      <c r="T3" s="201"/>
      <c r="U3" s="201"/>
      <c r="V3" s="174"/>
      <c r="X3" s="762" t="s">
        <v>110</v>
      </c>
      <c r="Y3" s="762"/>
    </row>
    <row r="4" spans="1:27" s="43" customFormat="1" ht="30" x14ac:dyDescent="0.25">
      <c r="A4" s="751" t="s">
        <v>47</v>
      </c>
      <c r="B4" s="751"/>
      <c r="C4" s="751"/>
      <c r="D4" s="751"/>
      <c r="E4" s="751"/>
      <c r="F4" s="751"/>
      <c r="G4" s="751"/>
      <c r="H4" s="45" t="s">
        <v>272</v>
      </c>
      <c r="I4" s="44" t="s">
        <v>273</v>
      </c>
      <c r="J4" s="44" t="s">
        <v>274</v>
      </c>
      <c r="K4" s="44" t="s">
        <v>275</v>
      </c>
      <c r="L4" s="45" t="s">
        <v>356</v>
      </c>
      <c r="M4" s="44" t="s">
        <v>357</v>
      </c>
      <c r="N4" s="141"/>
      <c r="P4" s="44" t="s">
        <v>112</v>
      </c>
      <c r="Q4" s="44" t="s">
        <v>113</v>
      </c>
      <c r="R4" s="202"/>
      <c r="S4" s="100"/>
      <c r="T4" s="44" t="str">
        <f>'5'!$R$4</f>
        <v>YTD 
2021</v>
      </c>
      <c r="U4" s="44" t="str">
        <f>'5'!$S$4</f>
        <v>YTD 
2022</v>
      </c>
      <c r="V4" s="141"/>
      <c r="X4" s="44" t="s">
        <v>112</v>
      </c>
      <c r="Y4" s="44" t="s">
        <v>113</v>
      </c>
    </row>
    <row r="5" spans="1:27" s="43" customFormat="1" ht="19.5" customHeight="1" x14ac:dyDescent="0.25">
      <c r="A5" s="754" t="s">
        <v>206</v>
      </c>
      <c r="B5" s="770"/>
      <c r="C5" s="770"/>
      <c r="D5" s="770"/>
      <c r="E5" s="770"/>
      <c r="F5" s="770"/>
      <c r="G5" s="770"/>
      <c r="H5" s="46"/>
      <c r="L5" s="46"/>
      <c r="O5" s="46"/>
      <c r="R5" s="202"/>
      <c r="S5" s="100"/>
      <c r="V5" s="141"/>
    </row>
    <row r="6" spans="1:27" ht="15" x14ac:dyDescent="0.25">
      <c r="A6" s="77"/>
      <c r="B6" s="765" t="s">
        <v>23</v>
      </c>
      <c r="C6" s="765"/>
      <c r="D6" s="765"/>
      <c r="E6" s="765"/>
      <c r="F6" s="765"/>
      <c r="G6" s="765"/>
      <c r="H6" s="48"/>
      <c r="I6" s="47"/>
      <c r="J6" s="47"/>
      <c r="K6" s="47"/>
      <c r="L6" s="48"/>
      <c r="M6" s="47"/>
      <c r="N6" s="141"/>
      <c r="O6" s="43"/>
      <c r="P6" s="203"/>
      <c r="Q6" s="203"/>
      <c r="R6" s="202"/>
      <c r="S6" s="100"/>
      <c r="T6" s="47"/>
      <c r="U6" s="47"/>
      <c r="V6" s="141"/>
      <c r="W6" s="43"/>
      <c r="X6" s="203"/>
      <c r="Y6" s="203"/>
      <c r="Z6" s="77"/>
    </row>
    <row r="7" spans="1:27" ht="15" x14ac:dyDescent="0.25">
      <c r="A7" s="77"/>
      <c r="B7" s="771" t="s">
        <v>164</v>
      </c>
      <c r="C7" s="771"/>
      <c r="D7" s="771"/>
      <c r="E7" s="771"/>
      <c r="F7" s="771"/>
      <c r="G7" s="771"/>
      <c r="H7" s="404">
        <v>756514.2314999993</v>
      </c>
      <c r="I7" s="403">
        <v>774499.68042999937</v>
      </c>
      <c r="J7" s="403">
        <v>779489.78764999961</v>
      </c>
      <c r="K7" s="403">
        <v>789324.61412999977</v>
      </c>
      <c r="L7" s="404">
        <v>793254.0641799994</v>
      </c>
      <c r="M7" s="403">
        <v>803452.92824999965</v>
      </c>
      <c r="N7" s="228"/>
      <c r="O7" s="182"/>
      <c r="P7" s="403">
        <v>28953.247820000281</v>
      </c>
      <c r="Q7" s="101">
        <v>3.7383163029745273E-2</v>
      </c>
      <c r="R7" s="219"/>
      <c r="S7" s="120"/>
      <c r="T7" s="403">
        <v>1531013.9119299985</v>
      </c>
      <c r="U7" s="403">
        <v>1596706.9924299992</v>
      </c>
      <c r="V7" s="228"/>
      <c r="W7" s="182"/>
      <c r="X7" s="403">
        <v>65693.080500000622</v>
      </c>
      <c r="Y7" s="101">
        <v>4.290821917952909E-2</v>
      </c>
      <c r="Z7" s="100"/>
    </row>
    <row r="8" spans="1:27" x14ac:dyDescent="0.2">
      <c r="A8" s="77"/>
      <c r="B8" s="771" t="s">
        <v>218</v>
      </c>
      <c r="C8" s="771"/>
      <c r="D8" s="771"/>
      <c r="E8" s="771"/>
      <c r="F8" s="771"/>
      <c r="G8" s="771"/>
      <c r="H8" s="383">
        <v>-249944.17603999999</v>
      </c>
      <c r="I8" s="382">
        <v>-246873.96622000021</v>
      </c>
      <c r="J8" s="382">
        <v>-241438.77483000001</v>
      </c>
      <c r="K8" s="382">
        <v>-239828.15349000011</v>
      </c>
      <c r="L8" s="383">
        <v>-234613.98905000024</v>
      </c>
      <c r="M8" s="382">
        <v>-231804.84144000011</v>
      </c>
      <c r="N8" s="206"/>
      <c r="O8" s="120"/>
      <c r="P8" s="382">
        <v>15069.1247800001</v>
      </c>
      <c r="Q8" s="101">
        <v>6.1039748381452839E-2</v>
      </c>
      <c r="R8" s="208"/>
      <c r="S8" s="100"/>
      <c r="T8" s="382">
        <v>-496818.14226000023</v>
      </c>
      <c r="U8" s="382">
        <v>-466418.83049000031</v>
      </c>
      <c r="V8" s="206"/>
      <c r="W8" s="100"/>
      <c r="X8" s="382">
        <v>30399.311769999913</v>
      </c>
      <c r="Y8" s="101">
        <v>6.1188006604821245E-2</v>
      </c>
      <c r="Z8" s="100"/>
    </row>
    <row r="9" spans="1:27" x14ac:dyDescent="0.2">
      <c r="A9" s="77"/>
      <c r="B9" s="772" t="s">
        <v>219</v>
      </c>
      <c r="C9" s="772"/>
      <c r="D9" s="772"/>
      <c r="E9" s="772"/>
      <c r="F9" s="772"/>
      <c r="G9" s="772"/>
      <c r="H9" s="398">
        <v>506570.0554599993</v>
      </c>
      <c r="I9" s="397">
        <v>527625.71420999919</v>
      </c>
      <c r="J9" s="397">
        <v>538051.0128199996</v>
      </c>
      <c r="K9" s="397">
        <v>549496.46063999971</v>
      </c>
      <c r="L9" s="398">
        <v>558640.0751299992</v>
      </c>
      <c r="M9" s="397">
        <v>571648.08680999954</v>
      </c>
      <c r="N9" s="206"/>
      <c r="O9" s="120"/>
      <c r="P9" s="397">
        <v>44022.372600000352</v>
      </c>
      <c r="Q9" s="106">
        <v>8.3434850528302906E-2</v>
      </c>
      <c r="R9" s="208"/>
      <c r="S9" s="100"/>
      <c r="T9" s="397">
        <v>1034195.7696699984</v>
      </c>
      <c r="U9" s="397">
        <v>1130288.1619399986</v>
      </c>
      <c r="V9" s="206"/>
      <c r="W9" s="100"/>
      <c r="X9" s="397">
        <v>96092.392270000186</v>
      </c>
      <c r="Y9" s="106">
        <v>9.2915089278176322E-2</v>
      </c>
      <c r="Z9" s="100"/>
    </row>
    <row r="10" spans="1:27" x14ac:dyDescent="0.2">
      <c r="A10" s="77"/>
      <c r="B10" s="771" t="s">
        <v>258</v>
      </c>
      <c r="C10" s="771"/>
      <c r="D10" s="771"/>
      <c r="E10" s="771"/>
      <c r="F10" s="771"/>
      <c r="G10" s="771"/>
      <c r="H10" s="383">
        <v>-144605.60335000011</v>
      </c>
      <c r="I10" s="382">
        <v>-165154.16767999946</v>
      </c>
      <c r="J10" s="382">
        <v>-158396.60071999999</v>
      </c>
      <c r="K10" s="382">
        <v>-163356.26937999972</v>
      </c>
      <c r="L10" s="383">
        <v>-163832.22451999979</v>
      </c>
      <c r="M10" s="382">
        <v>-185600.78027999983</v>
      </c>
      <c r="N10" s="206"/>
      <c r="O10" s="120"/>
      <c r="P10" s="407">
        <v>-20446.612600000371</v>
      </c>
      <c r="Q10" s="207">
        <v>-0.12380318878550772</v>
      </c>
      <c r="R10" s="208"/>
      <c r="S10" s="120"/>
      <c r="T10" s="382">
        <v>-309759.7710299996</v>
      </c>
      <c r="U10" s="382">
        <v>-349433.00479999965</v>
      </c>
      <c r="V10" s="206"/>
      <c r="W10" s="120"/>
      <c r="X10" s="407">
        <v>-39673.23377000005</v>
      </c>
      <c r="Y10" s="207">
        <v>-0.12807742476720058</v>
      </c>
      <c r="Z10" s="100"/>
    </row>
    <row r="11" spans="1:27" x14ac:dyDescent="0.2">
      <c r="A11" s="77"/>
      <c r="B11" s="772" t="s">
        <v>26</v>
      </c>
      <c r="C11" s="772"/>
      <c r="D11" s="772"/>
      <c r="E11" s="772"/>
      <c r="F11" s="772"/>
      <c r="G11" s="772"/>
      <c r="H11" s="398">
        <v>361964.4521099992</v>
      </c>
      <c r="I11" s="397">
        <v>362471.5465299997</v>
      </c>
      <c r="J11" s="397">
        <v>379654.41209999961</v>
      </c>
      <c r="K11" s="397">
        <v>386140.19125999999</v>
      </c>
      <c r="L11" s="398">
        <v>394807.85060999938</v>
      </c>
      <c r="M11" s="397">
        <v>386047.30652999971</v>
      </c>
      <c r="N11" s="153"/>
      <c r="O11" s="120"/>
      <c r="P11" s="382">
        <v>23575.760000000009</v>
      </c>
      <c r="Q11" s="101">
        <v>6.5041684583782303E-2</v>
      </c>
      <c r="R11" s="209"/>
      <c r="S11" s="120"/>
      <c r="T11" s="397">
        <v>724435.99863999896</v>
      </c>
      <c r="U11" s="397">
        <v>780855.15713999909</v>
      </c>
      <c r="V11" s="153"/>
      <c r="W11" s="120"/>
      <c r="X11" s="382">
        <v>56419.158500000136</v>
      </c>
      <c r="Y11" s="101">
        <v>7.7880114469624881E-2</v>
      </c>
      <c r="Z11" s="100"/>
    </row>
    <row r="12" spans="1:27" x14ac:dyDescent="0.2">
      <c r="A12" s="77"/>
      <c r="B12" s="771" t="s">
        <v>4</v>
      </c>
      <c r="C12" s="771"/>
      <c r="D12" s="771"/>
      <c r="E12" s="771"/>
      <c r="F12" s="771"/>
      <c r="G12" s="771"/>
      <c r="H12" s="383">
        <v>8253.4153799999985</v>
      </c>
      <c r="I12" s="382">
        <v>8751.0419599999968</v>
      </c>
      <c r="J12" s="382">
        <v>9319.5118000000002</v>
      </c>
      <c r="K12" s="382">
        <v>10162.21565</v>
      </c>
      <c r="L12" s="383">
        <v>11445.339089999999</v>
      </c>
      <c r="M12" s="382">
        <v>12286.156230000001</v>
      </c>
      <c r="N12" s="153"/>
      <c r="O12" s="120"/>
      <c r="P12" s="382">
        <v>3535.1142700000037</v>
      </c>
      <c r="Q12" s="101">
        <v>0.40396495482007777</v>
      </c>
      <c r="R12" s="209"/>
      <c r="S12" s="120"/>
      <c r="T12" s="382">
        <v>17004.457339999994</v>
      </c>
      <c r="U12" s="382">
        <v>23731.495320000002</v>
      </c>
      <c r="V12" s="153"/>
      <c r="W12" s="120"/>
      <c r="X12" s="382">
        <v>6727.0379800000082</v>
      </c>
      <c r="Y12" s="101">
        <v>0.39560439039567791</v>
      </c>
      <c r="Z12" s="100"/>
    </row>
    <row r="13" spans="1:27" x14ac:dyDescent="0.2">
      <c r="A13" s="77"/>
      <c r="B13" s="771" t="s">
        <v>70</v>
      </c>
      <c r="C13" s="771"/>
      <c r="D13" s="771"/>
      <c r="E13" s="771"/>
      <c r="F13" s="771"/>
      <c r="G13" s="771"/>
      <c r="H13" s="383">
        <v>11810.055920000001</v>
      </c>
      <c r="I13" s="382">
        <v>12314.811740000001</v>
      </c>
      <c r="J13" s="382">
        <v>12476.43965</v>
      </c>
      <c r="K13" s="382">
        <v>12369.18319</v>
      </c>
      <c r="L13" s="383">
        <v>12175.151970000001</v>
      </c>
      <c r="M13" s="382">
        <v>12373.73739</v>
      </c>
      <c r="N13" s="153"/>
      <c r="O13" s="120"/>
      <c r="P13" s="382">
        <v>58.925649999999223</v>
      </c>
      <c r="Q13" s="101">
        <v>4.7849411947242012E-3</v>
      </c>
      <c r="R13" s="209"/>
      <c r="S13" s="120"/>
      <c r="T13" s="382">
        <v>24124.867660000004</v>
      </c>
      <c r="U13" s="382">
        <v>24548.889360000001</v>
      </c>
      <c r="V13" s="153"/>
      <c r="W13" s="120"/>
      <c r="X13" s="382">
        <v>424.02169999999751</v>
      </c>
      <c r="Y13" s="101">
        <v>1.7576125431064744E-2</v>
      </c>
      <c r="Z13" s="100"/>
    </row>
    <row r="14" spans="1:27" x14ac:dyDescent="0.2">
      <c r="A14" s="77"/>
      <c r="B14" s="772" t="s">
        <v>204</v>
      </c>
      <c r="C14" s="772"/>
      <c r="D14" s="772"/>
      <c r="E14" s="772"/>
      <c r="F14" s="772"/>
      <c r="G14" s="772"/>
      <c r="H14" s="406">
        <v>382027.92340999923</v>
      </c>
      <c r="I14" s="405">
        <v>383537.40022999968</v>
      </c>
      <c r="J14" s="405">
        <v>401450.3635499996</v>
      </c>
      <c r="K14" s="405">
        <v>408671.59010000003</v>
      </c>
      <c r="L14" s="406">
        <v>418428.34166999941</v>
      </c>
      <c r="M14" s="405">
        <v>410707.20014999976</v>
      </c>
      <c r="N14" s="153"/>
      <c r="O14" s="120"/>
      <c r="P14" s="405">
        <v>27169.799920000078</v>
      </c>
      <c r="Q14" s="157">
        <v>7.0840027344678494E-2</v>
      </c>
      <c r="R14" s="209"/>
      <c r="S14" s="120"/>
      <c r="T14" s="405">
        <v>765565.32363999891</v>
      </c>
      <c r="U14" s="405">
        <v>829135.54181999923</v>
      </c>
      <c r="V14" s="153"/>
      <c r="W14" s="120"/>
      <c r="X14" s="405">
        <v>63570.218180000316</v>
      </c>
      <c r="Y14" s="157">
        <v>8.3036961336944923E-2</v>
      </c>
      <c r="Z14" s="100"/>
    </row>
    <row r="15" spans="1:27" x14ac:dyDescent="0.2">
      <c r="A15" s="77"/>
      <c r="B15" s="229"/>
      <c r="C15" s="229"/>
      <c r="D15" s="229"/>
      <c r="E15" s="229"/>
      <c r="F15" s="229"/>
      <c r="G15" s="297"/>
      <c r="H15" s="383"/>
      <c r="I15" s="382"/>
      <c r="J15" s="382"/>
      <c r="K15" s="382"/>
      <c r="L15" s="383"/>
      <c r="M15" s="382"/>
      <c r="N15" s="213"/>
      <c r="O15" s="120"/>
      <c r="P15" s="382"/>
      <c r="Q15" s="101"/>
      <c r="R15" s="209"/>
      <c r="S15" s="120"/>
      <c r="T15" s="97"/>
      <c r="U15" s="97"/>
      <c r="V15" s="213"/>
      <c r="W15" s="120"/>
      <c r="X15" s="97"/>
      <c r="Y15" s="101"/>
      <c r="Z15" s="100"/>
    </row>
    <row r="16" spans="1:27" ht="15" x14ac:dyDescent="0.25">
      <c r="A16" s="77"/>
      <c r="B16" s="765" t="s">
        <v>28</v>
      </c>
      <c r="C16" s="765"/>
      <c r="D16" s="765"/>
      <c r="E16" s="765"/>
      <c r="F16" s="765"/>
      <c r="G16" s="765"/>
      <c r="H16" s="383"/>
      <c r="I16" s="382"/>
      <c r="J16" s="382"/>
      <c r="K16" s="382"/>
      <c r="L16" s="383"/>
      <c r="M16" s="382"/>
      <c r="N16" s="153"/>
      <c r="O16" s="120"/>
      <c r="P16" s="382"/>
      <c r="Q16" s="101"/>
      <c r="R16" s="209"/>
      <c r="S16" s="120"/>
      <c r="T16" s="97"/>
      <c r="U16" s="97"/>
      <c r="V16" s="153"/>
      <c r="W16" s="120"/>
      <c r="X16" s="97"/>
      <c r="Y16" s="101"/>
      <c r="Z16" s="100"/>
    </row>
    <row r="17" spans="1:26" ht="15" x14ac:dyDescent="0.25">
      <c r="A17" s="77"/>
      <c r="B17" s="771" t="s">
        <v>29</v>
      </c>
      <c r="C17" s="771"/>
      <c r="D17" s="771"/>
      <c r="E17" s="771"/>
      <c r="F17" s="771"/>
      <c r="G17" s="771"/>
      <c r="H17" s="383">
        <v>178963.4641500001</v>
      </c>
      <c r="I17" s="382">
        <v>162488.0951900002</v>
      </c>
      <c r="J17" s="382">
        <v>179696.2544699999</v>
      </c>
      <c r="K17" s="382">
        <v>182748.79734999989</v>
      </c>
      <c r="L17" s="383">
        <v>182903.1798200004</v>
      </c>
      <c r="M17" s="382">
        <v>148977.40507999988</v>
      </c>
      <c r="N17" s="214"/>
      <c r="O17" s="100"/>
      <c r="P17" s="382">
        <v>-13510.690110000316</v>
      </c>
      <c r="Q17" s="101">
        <v>-8.3148799881012994E-2</v>
      </c>
      <c r="R17" s="202"/>
      <c r="S17" s="100"/>
      <c r="T17" s="382">
        <v>341451.55934000027</v>
      </c>
      <c r="U17" s="382">
        <v>331880.58490000025</v>
      </c>
      <c r="V17" s="214"/>
      <c r="W17" s="100"/>
      <c r="X17" s="382">
        <v>-9570.97444000002</v>
      </c>
      <c r="Y17" s="101">
        <v>-2.8030255473133526E-2</v>
      </c>
      <c r="Z17" s="100"/>
    </row>
    <row r="18" spans="1:26" x14ac:dyDescent="0.2">
      <c r="A18" s="77"/>
      <c r="B18" s="771" t="s">
        <v>133</v>
      </c>
      <c r="C18" s="771"/>
      <c r="D18" s="771"/>
      <c r="E18" s="771"/>
      <c r="F18" s="771"/>
      <c r="G18" s="771"/>
      <c r="H18" s="383">
        <v>62584.402809999978</v>
      </c>
      <c r="I18" s="382">
        <v>52235.324089999987</v>
      </c>
      <c r="J18" s="382">
        <v>59286.632900000019</v>
      </c>
      <c r="K18" s="382">
        <v>67344.385900000038</v>
      </c>
      <c r="L18" s="383">
        <v>81882.568339999998</v>
      </c>
      <c r="M18" s="382">
        <v>79668.46672000004</v>
      </c>
      <c r="N18" s="153"/>
      <c r="O18" s="120"/>
      <c r="P18" s="382">
        <v>27433.142630000053</v>
      </c>
      <c r="Q18" s="101">
        <v>0.52518373548776154</v>
      </c>
      <c r="R18" s="209"/>
      <c r="S18" s="120"/>
      <c r="T18" s="382">
        <v>114819.72689999997</v>
      </c>
      <c r="U18" s="382">
        <v>161551.03506000002</v>
      </c>
      <c r="V18" s="153"/>
      <c r="W18" s="120"/>
      <c r="X18" s="382">
        <v>46731.308160000059</v>
      </c>
      <c r="Y18" s="101">
        <v>0.40699720702784631</v>
      </c>
      <c r="Z18" s="100"/>
    </row>
    <row r="19" spans="1:26" x14ac:dyDescent="0.2">
      <c r="A19" s="77"/>
      <c r="B19" s="771" t="s">
        <v>30</v>
      </c>
      <c r="C19" s="771"/>
      <c r="D19" s="771"/>
      <c r="E19" s="771"/>
      <c r="F19" s="771"/>
      <c r="G19" s="771"/>
      <c r="H19" s="383">
        <v>4869.4277000000011</v>
      </c>
      <c r="I19" s="382">
        <v>4784.5516199999911</v>
      </c>
      <c r="J19" s="382">
        <v>4345.1740600000176</v>
      </c>
      <c r="K19" s="382">
        <v>4457.686399999996</v>
      </c>
      <c r="L19" s="383">
        <v>3793.2980699999953</v>
      </c>
      <c r="M19" s="382">
        <v>3854.4218000000042</v>
      </c>
      <c r="N19" s="153"/>
      <c r="O19" s="120"/>
      <c r="P19" s="382">
        <v>-930.12981999998692</v>
      </c>
      <c r="Q19" s="101">
        <v>-0.19440271395796721</v>
      </c>
      <c r="R19" s="209"/>
      <c r="S19" s="120"/>
      <c r="T19" s="382">
        <v>9653.9793199999913</v>
      </c>
      <c r="U19" s="382">
        <v>7647.719869999999</v>
      </c>
      <c r="V19" s="153"/>
      <c r="W19" s="120"/>
      <c r="X19" s="382">
        <v>-2006.2594499999923</v>
      </c>
      <c r="Y19" s="101">
        <v>-0.20781683733708206</v>
      </c>
      <c r="Z19" s="100"/>
    </row>
    <row r="20" spans="1:26" x14ac:dyDescent="0.2">
      <c r="A20" s="77"/>
      <c r="B20" s="771" t="s">
        <v>31</v>
      </c>
      <c r="C20" s="771"/>
      <c r="D20" s="771"/>
      <c r="E20" s="771"/>
      <c r="F20" s="771"/>
      <c r="G20" s="771"/>
      <c r="H20" s="383">
        <v>47374.88101000007</v>
      </c>
      <c r="I20" s="382">
        <v>47251.63095999998</v>
      </c>
      <c r="J20" s="382">
        <v>50533.739999999976</v>
      </c>
      <c r="K20" s="382">
        <v>52101.527899999986</v>
      </c>
      <c r="L20" s="383">
        <v>58272.336309999911</v>
      </c>
      <c r="M20" s="382">
        <v>58329.114559999958</v>
      </c>
      <c r="N20" s="153"/>
      <c r="O20" s="120"/>
      <c r="P20" s="382">
        <v>11077.483599999978</v>
      </c>
      <c r="Q20" s="101">
        <v>0.23443600516937549</v>
      </c>
      <c r="R20" s="209"/>
      <c r="S20" s="120"/>
      <c r="T20" s="382">
        <v>94626.51197000005</v>
      </c>
      <c r="U20" s="382">
        <v>116601.45086999987</v>
      </c>
      <c r="V20" s="153"/>
      <c r="W20" s="120"/>
      <c r="X20" s="382">
        <v>21974.938899999819</v>
      </c>
      <c r="Y20" s="101">
        <v>0.23222814032252032</v>
      </c>
      <c r="Z20" s="100"/>
    </row>
    <row r="21" spans="1:26" x14ac:dyDescent="0.2">
      <c r="A21" s="77"/>
      <c r="B21" s="772" t="s">
        <v>205</v>
      </c>
      <c r="C21" s="772"/>
      <c r="D21" s="772"/>
      <c r="E21" s="772"/>
      <c r="F21" s="772"/>
      <c r="G21" s="772"/>
      <c r="H21" s="406">
        <v>293792.17567000014</v>
      </c>
      <c r="I21" s="405">
        <v>266759.60186000017</v>
      </c>
      <c r="J21" s="405">
        <v>293861.80142999993</v>
      </c>
      <c r="K21" s="405">
        <v>306652.39754999994</v>
      </c>
      <c r="L21" s="406">
        <v>326851.38254000037</v>
      </c>
      <c r="M21" s="405">
        <v>290829.40815999988</v>
      </c>
      <c r="N21" s="153"/>
      <c r="O21" s="120"/>
      <c r="P21" s="405">
        <v>24069.806299999706</v>
      </c>
      <c r="Q21" s="157">
        <v>9.0230327726429638E-2</v>
      </c>
      <c r="R21" s="209"/>
      <c r="S21" s="120"/>
      <c r="T21" s="405">
        <v>560551.77753000031</v>
      </c>
      <c r="U21" s="405">
        <v>617680.79070000025</v>
      </c>
      <c r="V21" s="153"/>
      <c r="W21" s="120"/>
      <c r="X21" s="405">
        <v>57129.013169999933</v>
      </c>
      <c r="Y21" s="157">
        <v>0.10191567569677795</v>
      </c>
      <c r="Z21" s="100"/>
    </row>
    <row r="22" spans="1:26" ht="15" thickBot="1" x14ac:dyDescent="0.25">
      <c r="A22" s="77"/>
      <c r="B22" s="772" t="s">
        <v>74</v>
      </c>
      <c r="C22" s="772"/>
      <c r="D22" s="772"/>
      <c r="E22" s="772"/>
      <c r="F22" s="772"/>
      <c r="G22" s="772"/>
      <c r="H22" s="416">
        <v>88235.747739999089</v>
      </c>
      <c r="I22" s="415">
        <v>116777.79836999951</v>
      </c>
      <c r="J22" s="415">
        <v>107588.56211999967</v>
      </c>
      <c r="K22" s="415">
        <v>102019.19255000009</v>
      </c>
      <c r="L22" s="416">
        <v>91576.959129999042</v>
      </c>
      <c r="M22" s="415">
        <v>119877.79198999988</v>
      </c>
      <c r="N22" s="150"/>
      <c r="O22" s="204"/>
      <c r="P22" s="415">
        <v>3099.9936200003722</v>
      </c>
      <c r="Q22" s="108">
        <v>2.6546087212385466E-2</v>
      </c>
      <c r="R22" s="205"/>
      <c r="S22" s="204"/>
      <c r="T22" s="415">
        <v>205013.5461099986</v>
      </c>
      <c r="U22" s="415">
        <v>211454.75111999892</v>
      </c>
      <c r="V22" s="150"/>
      <c r="W22" s="204"/>
      <c r="X22" s="415">
        <v>6441.2050100003253</v>
      </c>
      <c r="Y22" s="108">
        <v>3.1418436158088509E-2</v>
      </c>
      <c r="Z22" s="100"/>
    </row>
    <row r="23" spans="1:26" ht="15" thickTop="1" x14ac:dyDescent="0.2">
      <c r="A23" s="77"/>
      <c r="B23" s="77"/>
      <c r="C23" s="77"/>
      <c r="D23" s="77"/>
      <c r="E23" s="77"/>
      <c r="F23" s="77"/>
      <c r="G23" s="77"/>
      <c r="H23" s="121"/>
      <c r="I23" s="100"/>
      <c r="J23" s="100"/>
      <c r="K23" s="100"/>
      <c r="L23" s="121"/>
      <c r="M23" s="100"/>
      <c r="N23" s="153"/>
      <c r="O23" s="120"/>
      <c r="P23" s="120"/>
      <c r="Q23" s="230"/>
      <c r="R23" s="209"/>
      <c r="S23" s="120"/>
      <c r="T23" s="100"/>
      <c r="U23" s="100"/>
      <c r="V23" s="153"/>
      <c r="W23" s="120"/>
      <c r="X23" s="120"/>
      <c r="Y23" s="230"/>
      <c r="Z23" s="100"/>
    </row>
    <row r="24" spans="1:26" s="43" customFormat="1" ht="15" x14ac:dyDescent="0.25">
      <c r="A24" s="754" t="s">
        <v>157</v>
      </c>
      <c r="B24" s="770"/>
      <c r="C24" s="770"/>
      <c r="D24" s="770"/>
      <c r="E24" s="770"/>
      <c r="F24" s="770"/>
      <c r="G24" s="770"/>
      <c r="H24" s="191"/>
      <c r="I24" s="190"/>
      <c r="J24" s="190"/>
      <c r="K24" s="190"/>
      <c r="L24" s="191"/>
      <c r="M24" s="190"/>
      <c r="N24" s="214"/>
      <c r="O24" s="100"/>
      <c r="P24" s="190"/>
      <c r="Q24" s="190"/>
      <c r="R24" s="219"/>
      <c r="S24" s="100"/>
      <c r="T24" s="190"/>
      <c r="U24" s="190"/>
      <c r="V24" s="214"/>
      <c r="W24" s="100"/>
      <c r="X24" s="190"/>
      <c r="Y24" s="190"/>
      <c r="Z24" s="100"/>
    </row>
    <row r="25" spans="1:26" ht="15" x14ac:dyDescent="0.25">
      <c r="A25" s="77"/>
      <c r="B25" s="755" t="s">
        <v>259</v>
      </c>
      <c r="C25" s="755"/>
      <c r="D25" s="755"/>
      <c r="E25" s="755"/>
      <c r="F25" s="755"/>
      <c r="G25" s="755"/>
      <c r="H25" s="404">
        <v>401106.36690999934</v>
      </c>
      <c r="I25" s="403">
        <v>420864.83033999993</v>
      </c>
      <c r="J25" s="403">
        <v>431021.80689000024</v>
      </c>
      <c r="K25" s="403">
        <v>440490.37453999958</v>
      </c>
      <c r="L25" s="404">
        <v>448657.07561000006</v>
      </c>
      <c r="M25" s="403">
        <v>460060.88068999967</v>
      </c>
      <c r="N25" s="150"/>
      <c r="O25" s="204"/>
      <c r="P25" s="403">
        <v>39196.050349999743</v>
      </c>
      <c r="Q25" s="101">
        <v>9.3132159126565209E-2</v>
      </c>
      <c r="R25" s="202"/>
      <c r="S25" s="100"/>
      <c r="T25" s="403">
        <v>821971.19724999927</v>
      </c>
      <c r="U25" s="403">
        <v>908717.95629999973</v>
      </c>
      <c r="V25" s="150"/>
      <c r="W25" s="182"/>
      <c r="X25" s="403">
        <v>86746.759050000459</v>
      </c>
      <c r="Y25" s="101">
        <v>0.10553503497473134</v>
      </c>
      <c r="Z25" s="100"/>
    </row>
    <row r="26" spans="1:26" ht="15" x14ac:dyDescent="0.25">
      <c r="A26" s="77"/>
      <c r="B26" s="755" t="s">
        <v>260</v>
      </c>
      <c r="C26" s="755"/>
      <c r="D26" s="755"/>
      <c r="E26" s="755"/>
      <c r="F26" s="755"/>
      <c r="G26" s="755"/>
      <c r="H26" s="383">
        <v>355407.86459000007</v>
      </c>
      <c r="I26" s="382">
        <v>353634.85008999979</v>
      </c>
      <c r="J26" s="382">
        <v>348467.98076000012</v>
      </c>
      <c r="K26" s="382">
        <v>348834.23958999995</v>
      </c>
      <c r="L26" s="383">
        <v>344596.98856999981</v>
      </c>
      <c r="M26" s="382">
        <v>343392.04756000009</v>
      </c>
      <c r="N26" s="214"/>
      <c r="O26" s="100"/>
      <c r="P26" s="382">
        <v>-10242.802529999695</v>
      </c>
      <c r="Q26" s="101">
        <v>-2.8964347058534842E-2</v>
      </c>
      <c r="R26" s="202"/>
      <c r="S26" s="100"/>
      <c r="T26" s="382">
        <v>709042.71467999986</v>
      </c>
      <c r="U26" s="382">
        <v>687989.03612999991</v>
      </c>
      <c r="V26" s="214"/>
      <c r="W26" s="100"/>
      <c r="X26" s="382">
        <v>-21053.678549999953</v>
      </c>
      <c r="Y26" s="101">
        <v>-2.9693103270233515E-2</v>
      </c>
      <c r="Z26" s="100"/>
    </row>
    <row r="27" spans="1:26" ht="15" thickBot="1" x14ac:dyDescent="0.25">
      <c r="A27" s="77"/>
      <c r="B27" s="772" t="s">
        <v>163</v>
      </c>
      <c r="C27" s="772"/>
      <c r="D27" s="772"/>
      <c r="E27" s="772"/>
      <c r="F27" s="772"/>
      <c r="G27" s="772"/>
      <c r="H27" s="416">
        <v>756514.23149999941</v>
      </c>
      <c r="I27" s="415">
        <v>774499.68042999972</v>
      </c>
      <c r="J27" s="415">
        <v>779489.7876500003</v>
      </c>
      <c r="K27" s="415">
        <v>789324.61412999954</v>
      </c>
      <c r="L27" s="416">
        <v>793254.06417999987</v>
      </c>
      <c r="M27" s="415">
        <v>803452.92824999976</v>
      </c>
      <c r="N27" s="150"/>
      <c r="O27" s="204"/>
      <c r="P27" s="415">
        <v>28953.247820000048</v>
      </c>
      <c r="Q27" s="108">
        <v>3.7383163029744954E-2</v>
      </c>
      <c r="R27" s="205"/>
      <c r="S27" s="204"/>
      <c r="T27" s="415">
        <v>1531013.911929999</v>
      </c>
      <c r="U27" s="415">
        <v>1596706.9924299996</v>
      </c>
      <c r="V27" s="150"/>
      <c r="W27" s="204"/>
      <c r="X27" s="415">
        <v>65693.080500000622</v>
      </c>
      <c r="Y27" s="108">
        <v>4.2908219179529077E-2</v>
      </c>
      <c r="Z27" s="100"/>
    </row>
    <row r="28" spans="1:26" ht="15.75" thickTop="1" x14ac:dyDescent="0.25">
      <c r="A28" s="77"/>
      <c r="B28" s="41"/>
      <c r="C28" s="77"/>
      <c r="D28" s="77"/>
      <c r="E28" s="77"/>
      <c r="F28" s="77"/>
      <c r="G28" s="77"/>
      <c r="H28" s="98"/>
      <c r="I28" s="97"/>
      <c r="J28" s="97"/>
      <c r="K28" s="97"/>
      <c r="L28" s="98"/>
      <c r="M28" s="97"/>
      <c r="N28" s="228"/>
      <c r="O28" s="182"/>
      <c r="P28" s="97"/>
      <c r="Q28" s="120"/>
      <c r="R28" s="219"/>
      <c r="S28" s="120"/>
      <c r="T28" s="97"/>
      <c r="U28" s="97"/>
      <c r="V28" s="228"/>
      <c r="W28" s="182"/>
      <c r="X28" s="97"/>
      <c r="Y28" s="100"/>
      <c r="Z28" s="100"/>
    </row>
    <row r="29" spans="1:26" ht="15" x14ac:dyDescent="0.25">
      <c r="A29" s="77"/>
      <c r="B29" s="755" t="s">
        <v>187</v>
      </c>
      <c r="C29" s="755"/>
      <c r="D29" s="755"/>
      <c r="E29" s="755"/>
      <c r="F29" s="755"/>
      <c r="G29" s="755"/>
      <c r="H29" s="404">
        <v>249944.17603999999</v>
      </c>
      <c r="I29" s="403">
        <v>246873.96622000021</v>
      </c>
      <c r="J29" s="403">
        <v>241438.77483000001</v>
      </c>
      <c r="K29" s="403">
        <v>239828.15349000011</v>
      </c>
      <c r="L29" s="404">
        <v>234613.98905000024</v>
      </c>
      <c r="M29" s="403">
        <v>231804.84144000011</v>
      </c>
      <c r="N29" s="228"/>
      <c r="O29" s="182"/>
      <c r="P29" s="403">
        <v>-15069.1247800001</v>
      </c>
      <c r="Q29" s="101">
        <v>-6.1039748381452839E-2</v>
      </c>
      <c r="R29" s="219"/>
      <c r="S29" s="120"/>
      <c r="T29" s="403">
        <v>496818.14226000023</v>
      </c>
      <c r="U29" s="403">
        <v>466418.83049000031</v>
      </c>
      <c r="V29" s="228"/>
      <c r="W29" s="182"/>
      <c r="X29" s="403">
        <v>-30399.311769999913</v>
      </c>
      <c r="Y29" s="101">
        <v>-6.1188006604821245E-2</v>
      </c>
      <c r="Z29" s="100"/>
    </row>
    <row r="30" spans="1:26" ht="15" x14ac:dyDescent="0.25">
      <c r="A30" s="77"/>
      <c r="B30" s="771" t="s">
        <v>261</v>
      </c>
      <c r="C30" s="771"/>
      <c r="D30" s="771"/>
      <c r="E30" s="771"/>
      <c r="F30" s="771"/>
      <c r="G30" s="771"/>
      <c r="H30" s="232">
        <v>0.70326011589061654</v>
      </c>
      <c r="I30" s="231">
        <v>0.69810417767697663</v>
      </c>
      <c r="J30" s="231">
        <v>0.69285784680540219</v>
      </c>
      <c r="K30" s="231">
        <v>0.68751322625863953</v>
      </c>
      <c r="L30" s="232">
        <v>0.68083586575609856</v>
      </c>
      <c r="M30" s="231">
        <v>0.67504429146542011</v>
      </c>
      <c r="N30" s="228"/>
      <c r="O30" s="182"/>
      <c r="P30" s="382" t="s">
        <v>72</v>
      </c>
      <c r="Q30" s="382" t="s">
        <v>72</v>
      </c>
      <c r="R30" s="219"/>
      <c r="S30" s="120"/>
      <c r="T30" s="231">
        <v>0.70068859318894583</v>
      </c>
      <c r="U30" s="231">
        <v>0.67794515027978952</v>
      </c>
      <c r="V30" s="228"/>
      <c r="W30" s="182"/>
      <c r="X30" s="382" t="s">
        <v>72</v>
      </c>
      <c r="Y30" s="382" t="s">
        <v>72</v>
      </c>
      <c r="Z30" s="100"/>
    </row>
    <row r="31" spans="1:26" ht="15" x14ac:dyDescent="0.25">
      <c r="A31" s="77"/>
      <c r="B31" s="41"/>
      <c r="C31" s="77"/>
      <c r="D31" s="77"/>
      <c r="E31" s="77"/>
      <c r="F31" s="77"/>
      <c r="G31" s="77"/>
      <c r="H31" s="98"/>
      <c r="I31" s="97"/>
      <c r="J31" s="97"/>
      <c r="K31" s="97"/>
      <c r="L31" s="98"/>
      <c r="M31" s="97"/>
      <c r="N31" s="228"/>
      <c r="O31" s="182"/>
      <c r="P31" s="97"/>
      <c r="Q31" s="120"/>
      <c r="R31" s="219"/>
      <c r="S31" s="120"/>
      <c r="T31" s="97"/>
      <c r="U31" s="97"/>
      <c r="V31" s="228"/>
      <c r="W31" s="182"/>
      <c r="X31" s="97"/>
      <c r="Y31" s="100"/>
      <c r="Z31" s="100"/>
    </row>
    <row r="32" spans="1:26" ht="15" x14ac:dyDescent="0.25">
      <c r="A32" s="77"/>
      <c r="B32" s="755" t="s">
        <v>220</v>
      </c>
      <c r="C32" s="755"/>
      <c r="D32" s="755"/>
      <c r="E32" s="755"/>
      <c r="F32" s="755"/>
      <c r="G32" s="755"/>
      <c r="H32" s="404">
        <v>323569.06750000024</v>
      </c>
      <c r="I32" s="403">
        <v>327642.26286999963</v>
      </c>
      <c r="J32" s="403">
        <v>338092.85518999991</v>
      </c>
      <c r="K32" s="403">
        <v>346105.06672999961</v>
      </c>
      <c r="L32" s="404">
        <v>346735.40434000018</v>
      </c>
      <c r="M32" s="403">
        <v>334578.18535999971</v>
      </c>
      <c r="N32" s="228"/>
      <c r="O32" s="182"/>
      <c r="P32" s="403">
        <v>6935.9224900000845</v>
      </c>
      <c r="Q32" s="101">
        <v>2.1169193587068123E-2</v>
      </c>
      <c r="R32" s="219"/>
      <c r="S32" s="120"/>
      <c r="T32" s="403">
        <v>651211.33036999987</v>
      </c>
      <c r="U32" s="403">
        <v>681313.58969999989</v>
      </c>
      <c r="V32" s="228"/>
      <c r="W32" s="182"/>
      <c r="X32" s="403">
        <v>30102.25933000003</v>
      </c>
      <c r="Y32" s="101">
        <v>4.6225023930245156E-2</v>
      </c>
      <c r="Z32" s="100"/>
    </row>
    <row r="33" spans="1:27" ht="15" x14ac:dyDescent="0.25">
      <c r="A33" s="77"/>
      <c r="B33" s="771" t="s">
        <v>159</v>
      </c>
      <c r="C33" s="771"/>
      <c r="D33" s="771"/>
      <c r="E33" s="771"/>
      <c r="F33" s="771"/>
      <c r="G33" s="771"/>
      <c r="H33" s="232">
        <v>0.63874495543598209</v>
      </c>
      <c r="I33" s="231">
        <v>0.62097478202056589</v>
      </c>
      <c r="J33" s="231">
        <v>0.62836580014599097</v>
      </c>
      <c r="K33" s="231">
        <v>0.62985859149463908</v>
      </c>
      <c r="L33" s="232">
        <v>0.62067764160906747</v>
      </c>
      <c r="M33" s="231">
        <v>0.5852869852623237</v>
      </c>
      <c r="N33" s="228"/>
      <c r="O33" s="182"/>
      <c r="P33" s="382" t="s">
        <v>72</v>
      </c>
      <c r="Q33" s="382" t="s">
        <v>72</v>
      </c>
      <c r="R33" s="219"/>
      <c r="S33" s="120"/>
      <c r="T33" s="231">
        <v>0.62967897323520761</v>
      </c>
      <c r="U33" s="231">
        <v>0.60277866533664315</v>
      </c>
      <c r="V33" s="228"/>
      <c r="W33" s="182"/>
      <c r="X33" s="382" t="s">
        <v>72</v>
      </c>
      <c r="Y33" s="382" t="s">
        <v>72</v>
      </c>
      <c r="Z33" s="100"/>
    </row>
    <row r="34" spans="1:27" s="77" customFormat="1" ht="15" x14ac:dyDescent="0.25">
      <c r="B34" s="136"/>
      <c r="D34" s="124"/>
      <c r="H34" s="98"/>
      <c r="I34" s="97"/>
      <c r="J34" s="97"/>
      <c r="K34" s="97"/>
      <c r="L34" s="98"/>
      <c r="M34" s="97"/>
      <c r="N34" s="228"/>
      <c r="O34" s="182"/>
      <c r="P34" s="97"/>
      <c r="Q34" s="100"/>
      <c r="R34" s="219"/>
      <c r="S34" s="120"/>
      <c r="T34" s="97"/>
      <c r="U34" s="97"/>
      <c r="V34" s="228"/>
      <c r="W34" s="182"/>
      <c r="X34" s="97"/>
      <c r="Y34" s="100"/>
      <c r="Z34" s="100"/>
    </row>
    <row r="35" spans="1:27" ht="15" x14ac:dyDescent="0.25">
      <c r="A35" s="77"/>
      <c r="B35" s="755" t="s">
        <v>166</v>
      </c>
      <c r="C35" s="755"/>
      <c r="D35" s="755"/>
      <c r="E35" s="755"/>
      <c r="F35" s="755"/>
      <c r="G35" s="755"/>
      <c r="H35" s="404">
        <v>67453.830509999985</v>
      </c>
      <c r="I35" s="403">
        <v>57019.875709999978</v>
      </c>
      <c r="J35" s="403">
        <v>63631.806960000038</v>
      </c>
      <c r="K35" s="403">
        <v>71802.072300000029</v>
      </c>
      <c r="L35" s="404">
        <v>85675.866409999988</v>
      </c>
      <c r="M35" s="403">
        <v>83522.888520000051</v>
      </c>
      <c r="N35" s="228"/>
      <c r="O35" s="182"/>
      <c r="P35" s="403">
        <v>26503.012810000073</v>
      </c>
      <c r="Q35" s="101">
        <v>0.46480306173926039</v>
      </c>
      <c r="R35" s="219"/>
      <c r="S35" s="120"/>
      <c r="T35" s="403">
        <v>124473.70621999996</v>
      </c>
      <c r="U35" s="403">
        <v>169198.75493000005</v>
      </c>
      <c r="V35" s="228"/>
      <c r="W35" s="182"/>
      <c r="X35" s="403">
        <v>44725.04871000009</v>
      </c>
      <c r="Y35" s="101">
        <v>0.35931322419974537</v>
      </c>
      <c r="Z35" s="100"/>
    </row>
    <row r="36" spans="1:27" ht="15" x14ac:dyDescent="0.25">
      <c r="A36" s="77"/>
      <c r="B36" s="771" t="s">
        <v>159</v>
      </c>
      <c r="C36" s="771"/>
      <c r="D36" s="771"/>
      <c r="E36" s="771"/>
      <c r="F36" s="771"/>
      <c r="G36" s="771"/>
      <c r="H36" s="232">
        <v>0.13315795077691164</v>
      </c>
      <c r="I36" s="231">
        <v>0.10806879606952897</v>
      </c>
      <c r="J36" s="231">
        <v>0.11826352045412378</v>
      </c>
      <c r="K36" s="231">
        <v>0.13066885311030393</v>
      </c>
      <c r="L36" s="232">
        <v>0.15336505600688002</v>
      </c>
      <c r="M36" s="231">
        <v>0.14610892688557325</v>
      </c>
      <c r="N36" s="228"/>
      <c r="O36" s="182"/>
      <c r="P36" s="382" t="s">
        <v>72</v>
      </c>
      <c r="Q36" s="382" t="s">
        <v>72</v>
      </c>
      <c r="R36" s="219"/>
      <c r="S36" s="120"/>
      <c r="T36" s="231">
        <v>0.12035797270735142</v>
      </c>
      <c r="U36" s="231">
        <v>0.14969523757516093</v>
      </c>
      <c r="V36" s="228"/>
      <c r="W36" s="182"/>
      <c r="X36" s="382" t="s">
        <v>72</v>
      </c>
      <c r="Y36" s="382" t="s">
        <v>72</v>
      </c>
      <c r="Z36" s="100"/>
    </row>
    <row r="37" spans="1:27" ht="15" x14ac:dyDescent="0.25">
      <c r="A37" s="77"/>
      <c r="B37" s="77"/>
      <c r="C37" s="77"/>
      <c r="D37" s="77"/>
      <c r="E37" s="77"/>
      <c r="F37" s="77"/>
      <c r="G37" s="77"/>
      <c r="H37" s="98"/>
      <c r="I37" s="97"/>
      <c r="J37" s="97"/>
      <c r="K37" s="97"/>
      <c r="L37" s="98"/>
      <c r="M37" s="97"/>
      <c r="N37" s="228"/>
      <c r="O37" s="182"/>
      <c r="P37" s="97"/>
      <c r="Q37" s="100"/>
      <c r="R37" s="219"/>
      <c r="S37" s="120"/>
      <c r="T37" s="97"/>
      <c r="U37" s="97"/>
      <c r="V37" s="228"/>
      <c r="W37" s="182"/>
      <c r="X37" s="97"/>
      <c r="Y37" s="100"/>
      <c r="Z37" s="100"/>
    </row>
    <row r="38" spans="1:27" ht="15" x14ac:dyDescent="0.25">
      <c r="A38" s="77"/>
      <c r="B38" s="755" t="s">
        <v>221</v>
      </c>
      <c r="C38" s="755"/>
      <c r="D38" s="755"/>
      <c r="E38" s="755"/>
      <c r="F38" s="755"/>
      <c r="G38" s="755"/>
      <c r="H38" s="404">
        <v>35564.825090000071</v>
      </c>
      <c r="I38" s="403">
        <v>34936.819219999976</v>
      </c>
      <c r="J38" s="403">
        <v>38057.300349999976</v>
      </c>
      <c r="K38" s="403">
        <v>39732.34470999999</v>
      </c>
      <c r="L38" s="404">
        <v>46097.184339999912</v>
      </c>
      <c r="M38" s="403">
        <v>45955.377169999956</v>
      </c>
      <c r="N38" s="228"/>
      <c r="O38" s="182"/>
      <c r="P38" s="403">
        <v>11018.55794999998</v>
      </c>
      <c r="Q38" s="101">
        <v>0.31538526391355864</v>
      </c>
      <c r="R38" s="219"/>
      <c r="S38" s="120"/>
      <c r="T38" s="403">
        <v>70501.644310000047</v>
      </c>
      <c r="U38" s="403">
        <v>92052.561509999869</v>
      </c>
      <c r="V38" s="228"/>
      <c r="W38" s="182"/>
      <c r="X38" s="403">
        <v>21550.917199999822</v>
      </c>
      <c r="Y38" s="101">
        <v>0.30567963926116559</v>
      </c>
      <c r="Z38" s="100"/>
    </row>
    <row r="39" spans="1:27" ht="15" x14ac:dyDescent="0.25">
      <c r="A39" s="77"/>
      <c r="B39" s="771" t="s">
        <v>159</v>
      </c>
      <c r="C39" s="771"/>
      <c r="D39" s="771"/>
      <c r="E39" s="771"/>
      <c r="F39" s="771"/>
      <c r="G39" s="771"/>
      <c r="H39" s="232">
        <v>7.0207120824986077E-2</v>
      </c>
      <c r="I39" s="231">
        <v>6.6215156462398728E-2</v>
      </c>
      <c r="J39" s="231">
        <v>7.0731769745281989E-2</v>
      </c>
      <c r="K39" s="231">
        <v>7.2306825532094679E-2</v>
      </c>
      <c r="L39" s="232">
        <v>8.2516787449007839E-2</v>
      </c>
      <c r="M39" s="231">
        <v>8.0391027680066895E-2</v>
      </c>
      <c r="N39" s="228"/>
      <c r="O39" s="182"/>
      <c r="P39" s="382" t="s">
        <v>72</v>
      </c>
      <c r="Q39" s="382" t="s">
        <v>72</v>
      </c>
      <c r="R39" s="219"/>
      <c r="S39" s="120"/>
      <c r="T39" s="231">
        <v>6.8170501541015213E-2</v>
      </c>
      <c r="U39" s="231">
        <v>8.1441675326408031E-2</v>
      </c>
      <c r="V39" s="228"/>
      <c r="W39" s="182"/>
      <c r="X39" s="382" t="s">
        <v>72</v>
      </c>
      <c r="Y39" s="382" t="s">
        <v>72</v>
      </c>
      <c r="Z39" s="100"/>
    </row>
    <row r="40" spans="1:27" ht="15" x14ac:dyDescent="0.25">
      <c r="A40" s="77"/>
      <c r="B40" s="159"/>
      <c r="C40" s="77"/>
      <c r="D40" s="77"/>
      <c r="E40" s="77"/>
      <c r="F40" s="77"/>
      <c r="G40" s="77"/>
      <c r="H40" s="98"/>
      <c r="I40" s="97"/>
      <c r="J40" s="97"/>
      <c r="K40" s="97"/>
      <c r="L40" s="98"/>
      <c r="M40" s="97"/>
      <c r="N40" s="153"/>
      <c r="O40" s="120"/>
      <c r="P40" s="97"/>
      <c r="Q40" s="101"/>
      <c r="R40" s="209"/>
      <c r="S40" s="120"/>
      <c r="T40" s="97"/>
      <c r="U40" s="97"/>
      <c r="V40" s="153"/>
      <c r="W40" s="120"/>
      <c r="X40" s="97"/>
      <c r="Y40" s="101"/>
      <c r="Z40" s="100"/>
    </row>
    <row r="41" spans="1:27" ht="15" x14ac:dyDescent="0.25">
      <c r="A41" s="77"/>
      <c r="B41" s="755" t="s">
        <v>207</v>
      </c>
      <c r="C41" s="755"/>
      <c r="D41" s="755"/>
      <c r="E41" s="755"/>
      <c r="F41" s="755"/>
      <c r="G41" s="755"/>
      <c r="H41" s="404">
        <v>88235.747739999089</v>
      </c>
      <c r="I41" s="403">
        <v>116777.79836999951</v>
      </c>
      <c r="J41" s="403">
        <v>107588.56211999967</v>
      </c>
      <c r="K41" s="403">
        <v>102019.19255000009</v>
      </c>
      <c r="L41" s="404">
        <v>91576.959129999042</v>
      </c>
      <c r="M41" s="403">
        <v>119877.79198999988</v>
      </c>
      <c r="N41" s="228"/>
      <c r="O41" s="182"/>
      <c r="P41" s="403">
        <v>3099.9936200003722</v>
      </c>
      <c r="Q41" s="101">
        <v>2.6546087212385466E-2</v>
      </c>
      <c r="R41" s="219"/>
      <c r="S41" s="120"/>
      <c r="T41" s="403">
        <v>205013.5461099986</v>
      </c>
      <c r="U41" s="403">
        <v>211454.75111999892</v>
      </c>
      <c r="V41" s="228"/>
      <c r="W41" s="182"/>
      <c r="X41" s="403">
        <v>6441.2050100003253</v>
      </c>
      <c r="Y41" s="101">
        <v>3.1418436158088509E-2</v>
      </c>
      <c r="Z41" s="100"/>
    </row>
    <row r="42" spans="1:27" ht="15" x14ac:dyDescent="0.25">
      <c r="A42" s="77"/>
      <c r="B42" s="771" t="s">
        <v>222</v>
      </c>
      <c r="C42" s="771"/>
      <c r="D42" s="771"/>
      <c r="E42" s="771"/>
      <c r="F42" s="771"/>
      <c r="G42" s="771"/>
      <c r="H42" s="232">
        <v>0.17418271528086113</v>
      </c>
      <c r="I42" s="231">
        <v>0.22132696573526175</v>
      </c>
      <c r="J42" s="231">
        <v>0.19995977994003425</v>
      </c>
      <c r="K42" s="231">
        <v>0.18565941704370237</v>
      </c>
      <c r="L42" s="232">
        <v>0.16392837393323148</v>
      </c>
      <c r="M42" s="231">
        <v>0.20970557718291469</v>
      </c>
      <c r="N42" s="228"/>
      <c r="O42" s="182"/>
      <c r="P42" s="382" t="s">
        <v>72</v>
      </c>
      <c r="Q42" s="382" t="s">
        <v>72</v>
      </c>
      <c r="R42" s="219"/>
      <c r="S42" s="120"/>
      <c r="T42" s="231">
        <v>0.19823475605147406</v>
      </c>
      <c r="U42" s="231">
        <v>0.18708039085985226</v>
      </c>
      <c r="V42" s="228"/>
      <c r="W42" s="182"/>
      <c r="X42" s="382" t="s">
        <v>72</v>
      </c>
      <c r="Y42" s="382" t="s">
        <v>72</v>
      </c>
      <c r="Z42" s="100"/>
    </row>
    <row r="43" spans="1:27" ht="15" x14ac:dyDescent="0.25">
      <c r="A43" s="77"/>
      <c r="B43" s="332"/>
      <c r="C43" s="332"/>
      <c r="D43" s="332"/>
      <c r="E43" s="332"/>
      <c r="F43" s="332"/>
      <c r="G43" s="332"/>
      <c r="H43" s="231"/>
      <c r="I43" s="231"/>
      <c r="J43" s="231"/>
      <c r="K43" s="231"/>
      <c r="L43" s="231"/>
      <c r="M43" s="231"/>
      <c r="N43" s="333"/>
      <c r="O43" s="182"/>
      <c r="P43" s="97"/>
      <c r="Q43" s="97"/>
      <c r="R43" s="100"/>
      <c r="S43" s="120"/>
      <c r="T43" s="231"/>
      <c r="U43" s="231"/>
      <c r="V43" s="333"/>
      <c r="W43" s="182"/>
      <c r="X43" s="97"/>
      <c r="Y43" s="97"/>
      <c r="Z43" s="100"/>
    </row>
    <row r="44" spans="1:27" ht="15" x14ac:dyDescent="0.25">
      <c r="A44" s="77"/>
      <c r="B44" s="332"/>
      <c r="C44" s="332"/>
      <c r="D44" s="332"/>
      <c r="E44" s="332"/>
      <c r="F44" s="332"/>
      <c r="G44" s="332"/>
      <c r="H44" s="231"/>
      <c r="I44" s="231"/>
      <c r="J44" s="231"/>
      <c r="K44" s="231"/>
      <c r="L44" s="231"/>
      <c r="M44" s="231"/>
      <c r="N44" s="333"/>
      <c r="O44" s="182"/>
      <c r="P44" s="97"/>
      <c r="Q44" s="97"/>
      <c r="R44" s="100"/>
      <c r="S44" s="120"/>
      <c r="T44" s="231"/>
      <c r="U44" s="231"/>
      <c r="V44" s="333"/>
      <c r="W44" s="182"/>
      <c r="X44" s="97"/>
      <c r="Y44" s="97"/>
      <c r="Z44" s="100"/>
    </row>
    <row r="45" spans="1:27" ht="15" x14ac:dyDescent="0.25">
      <c r="A45" s="77"/>
      <c r="B45" s="332"/>
      <c r="C45" s="332"/>
      <c r="D45" s="332"/>
      <c r="E45" s="332"/>
      <c r="F45" s="332"/>
      <c r="G45" s="332"/>
      <c r="H45" s="231"/>
      <c r="I45" s="231"/>
      <c r="J45" s="231"/>
      <c r="K45" s="231"/>
      <c r="L45" s="231"/>
      <c r="M45" s="231"/>
      <c r="N45" s="333"/>
      <c r="O45" s="182"/>
      <c r="P45" s="97"/>
      <c r="Q45" s="97"/>
      <c r="R45" s="100"/>
      <c r="S45" s="120"/>
      <c r="T45" s="231"/>
      <c r="U45" s="231"/>
      <c r="V45" s="333"/>
      <c r="W45" s="182"/>
      <c r="X45" s="97"/>
      <c r="Y45" s="97"/>
      <c r="Z45" s="100"/>
    </row>
    <row r="46" spans="1:27" ht="15" x14ac:dyDescent="0.25">
      <c r="A46" s="77"/>
      <c r="B46" s="332"/>
      <c r="C46" s="332"/>
      <c r="D46" s="332"/>
      <c r="E46" s="332"/>
      <c r="F46" s="332"/>
      <c r="G46" s="332"/>
      <c r="H46" s="231"/>
      <c r="I46" s="231"/>
      <c r="J46" s="231"/>
      <c r="K46" s="231"/>
      <c r="L46" s="231"/>
      <c r="M46" s="231"/>
      <c r="N46" s="333"/>
      <c r="O46" s="182"/>
      <c r="P46" s="97"/>
      <c r="Q46" s="97"/>
      <c r="R46" s="100"/>
      <c r="S46" s="120"/>
      <c r="T46" s="231"/>
      <c r="U46" s="231"/>
      <c r="V46" s="333"/>
      <c r="W46" s="182"/>
      <c r="X46" s="97"/>
      <c r="Y46" s="97"/>
      <c r="Z46" s="100"/>
    </row>
    <row r="47" spans="1:27" ht="15" x14ac:dyDescent="0.25">
      <c r="A47" s="77"/>
      <c r="B47" s="332"/>
      <c r="C47" s="332"/>
      <c r="D47" s="332"/>
      <c r="E47" s="332"/>
      <c r="F47" s="332"/>
      <c r="G47" s="332"/>
      <c r="H47" s="231"/>
      <c r="I47" s="231"/>
      <c r="J47" s="231"/>
      <c r="K47" s="231"/>
      <c r="L47" s="231"/>
      <c r="M47" s="231"/>
      <c r="N47" s="333"/>
      <c r="O47" s="182"/>
      <c r="P47" s="97"/>
      <c r="Q47" s="97"/>
      <c r="R47" s="100"/>
      <c r="S47" s="120"/>
      <c r="T47" s="231"/>
      <c r="U47" s="231"/>
      <c r="V47" s="333"/>
      <c r="W47" s="182"/>
      <c r="X47" s="97"/>
      <c r="Y47" s="97"/>
      <c r="Z47" s="100"/>
    </row>
    <row r="48" spans="1:27" ht="15" x14ac:dyDescent="0.25">
      <c r="G48" s="77"/>
      <c r="H48" s="304"/>
      <c r="I48" s="304"/>
      <c r="J48" s="304"/>
      <c r="K48" s="304"/>
      <c r="L48" s="349"/>
      <c r="M48" s="349"/>
      <c r="N48" s="94"/>
      <c r="O48" s="43"/>
      <c r="P48" s="94"/>
      <c r="Q48" s="94"/>
      <c r="R48" s="43"/>
      <c r="S48" s="43"/>
      <c r="T48" s="94"/>
      <c r="U48" s="94"/>
      <c r="V48" s="94"/>
      <c r="W48" s="43"/>
      <c r="X48" s="94"/>
      <c r="Y48" s="94"/>
      <c r="Z48" s="43"/>
      <c r="AA48" s="43"/>
    </row>
    <row r="49" spans="1:27" x14ac:dyDescent="0.2">
      <c r="H49" s="77"/>
      <c r="I49" s="77"/>
      <c r="J49" s="77"/>
      <c r="K49" s="77"/>
      <c r="L49" s="77"/>
      <c r="M49" s="77"/>
      <c r="N49" s="77"/>
      <c r="O49" s="77"/>
      <c r="P49" s="77"/>
      <c r="Q49" s="233"/>
      <c r="R49" s="100"/>
      <c r="S49" s="100"/>
      <c r="T49" s="77"/>
    </row>
    <row r="50" spans="1:27" x14ac:dyDescent="0.2">
      <c r="A50" s="7"/>
      <c r="B50" s="7"/>
      <c r="C50" s="7"/>
      <c r="D50" s="7"/>
      <c r="E50" s="7"/>
      <c r="F50" s="7"/>
      <c r="G50" s="7"/>
      <c r="H50" s="7"/>
      <c r="I50" s="7"/>
      <c r="J50" s="7"/>
      <c r="K50" s="7"/>
      <c r="L50" s="7"/>
      <c r="M50" s="7"/>
      <c r="N50" s="7"/>
      <c r="O50" s="7"/>
      <c r="P50" s="7"/>
      <c r="Q50" s="75"/>
      <c r="R50" s="7"/>
      <c r="S50" s="7"/>
      <c r="T50" s="7"/>
      <c r="U50" s="7"/>
      <c r="V50" s="7"/>
      <c r="W50" s="7"/>
      <c r="X50" s="7"/>
      <c r="Y50" s="7"/>
      <c r="Z50" s="7"/>
      <c r="AA50" s="7"/>
    </row>
    <row r="51" spans="1:27" ht="17.25" customHeight="1" x14ac:dyDescent="0.2">
      <c r="A51" s="749" t="s">
        <v>77</v>
      </c>
      <c r="B51" s="749"/>
      <c r="C51" s="764" t="s">
        <v>240</v>
      </c>
      <c r="D51" s="764"/>
      <c r="E51" s="764"/>
      <c r="F51" s="764"/>
      <c r="G51" s="764"/>
      <c r="H51" s="764"/>
      <c r="I51" s="764"/>
      <c r="J51" s="764"/>
      <c r="K51" s="764"/>
      <c r="L51" s="764"/>
      <c r="M51" s="764"/>
      <c r="N51" s="764"/>
      <c r="O51" s="764"/>
      <c r="P51" s="764"/>
      <c r="Q51" s="764"/>
      <c r="R51" s="764"/>
      <c r="S51" s="764"/>
      <c r="T51" s="764"/>
      <c r="U51" s="764"/>
      <c r="V51" s="764"/>
      <c r="W51" s="764"/>
      <c r="X51" s="764"/>
      <c r="Y51" s="764"/>
      <c r="Z51" s="764"/>
      <c r="AA51" s="764"/>
    </row>
    <row r="52" spans="1:27" ht="16.5" customHeight="1" x14ac:dyDescent="0.2">
      <c r="A52" s="749" t="s">
        <v>78</v>
      </c>
      <c r="B52" s="749"/>
      <c r="C52" s="764" t="s">
        <v>238</v>
      </c>
      <c r="D52" s="764"/>
      <c r="E52" s="764"/>
      <c r="F52" s="764"/>
      <c r="G52" s="764"/>
      <c r="H52" s="764"/>
      <c r="I52" s="764"/>
      <c r="J52" s="764"/>
      <c r="K52" s="764"/>
      <c r="L52" s="764"/>
      <c r="M52" s="764"/>
      <c r="N52" s="764"/>
      <c r="O52" s="764"/>
      <c r="P52" s="764"/>
      <c r="Q52" s="764"/>
      <c r="R52" s="764"/>
      <c r="S52" s="764"/>
      <c r="T52" s="764"/>
      <c r="U52" s="764"/>
      <c r="V52" s="764"/>
      <c r="W52" s="764"/>
      <c r="X52" s="764"/>
      <c r="Y52" s="764"/>
      <c r="Z52" s="764"/>
      <c r="AA52" s="77"/>
    </row>
    <row r="53" spans="1:27" ht="15.75" customHeight="1" x14ac:dyDescent="0.2">
      <c r="A53" s="749" t="s">
        <v>79</v>
      </c>
      <c r="B53" s="749"/>
      <c r="C53" s="764" t="s">
        <v>239</v>
      </c>
      <c r="D53" s="764"/>
      <c r="E53" s="764"/>
      <c r="F53" s="764"/>
      <c r="G53" s="764"/>
      <c r="H53" s="764"/>
      <c r="I53" s="764"/>
      <c r="J53" s="764"/>
      <c r="K53" s="764"/>
      <c r="L53" s="764"/>
      <c r="M53" s="764"/>
      <c r="N53" s="764"/>
      <c r="O53" s="764"/>
      <c r="P53" s="764"/>
      <c r="Q53" s="764"/>
      <c r="R53" s="764"/>
      <c r="S53" s="764"/>
      <c r="T53" s="764"/>
      <c r="U53" s="764"/>
      <c r="V53" s="764"/>
      <c r="W53" s="764"/>
      <c r="X53" s="764"/>
      <c r="Y53" s="764"/>
      <c r="Z53" s="764"/>
      <c r="AA53" s="77"/>
    </row>
    <row r="54" spans="1:27" ht="16.5" customHeight="1" x14ac:dyDescent="0.2">
      <c r="A54" s="749" t="s">
        <v>85</v>
      </c>
      <c r="B54" s="749"/>
      <c r="C54" s="764" t="s">
        <v>262</v>
      </c>
      <c r="D54" s="764"/>
      <c r="E54" s="764"/>
      <c r="F54" s="764"/>
      <c r="G54" s="764"/>
      <c r="H54" s="764"/>
      <c r="I54" s="764"/>
      <c r="J54" s="764"/>
      <c r="K54" s="764"/>
      <c r="L54" s="764"/>
      <c r="M54" s="764"/>
      <c r="N54" s="764"/>
      <c r="O54" s="764"/>
      <c r="P54" s="764"/>
      <c r="Q54" s="764"/>
      <c r="R54" s="764"/>
      <c r="S54" s="764"/>
      <c r="T54" s="764"/>
      <c r="U54" s="764"/>
      <c r="V54" s="764"/>
      <c r="W54" s="764"/>
      <c r="X54" s="764"/>
      <c r="Y54" s="764"/>
      <c r="Z54" s="764"/>
      <c r="AA54" s="77"/>
    </row>
    <row r="55" spans="1:27" ht="15" customHeight="1" x14ac:dyDescent="0.2">
      <c r="A55" s="749" t="s">
        <v>86</v>
      </c>
      <c r="B55" s="749"/>
      <c r="C55" s="764" t="s">
        <v>263</v>
      </c>
      <c r="D55" s="764"/>
      <c r="E55" s="764"/>
      <c r="F55" s="764"/>
      <c r="G55" s="764"/>
      <c r="H55" s="764"/>
      <c r="I55" s="764"/>
      <c r="J55" s="764"/>
      <c r="K55" s="764"/>
      <c r="L55" s="764"/>
      <c r="M55" s="764"/>
      <c r="N55" s="764"/>
      <c r="O55" s="764"/>
      <c r="P55" s="764"/>
      <c r="Q55" s="764"/>
      <c r="R55" s="764"/>
      <c r="S55" s="764"/>
      <c r="T55" s="764"/>
      <c r="U55" s="764"/>
      <c r="V55" s="764"/>
      <c r="W55" s="764"/>
      <c r="X55" s="764"/>
      <c r="Y55" s="764"/>
      <c r="Z55" s="764"/>
      <c r="AA55" s="77"/>
    </row>
    <row r="56" spans="1:27" ht="15" customHeight="1" x14ac:dyDescent="0.2">
      <c r="A56" s="749" t="s">
        <v>132</v>
      </c>
      <c r="B56" s="749"/>
      <c r="C56" s="764" t="s">
        <v>241</v>
      </c>
      <c r="D56" s="764"/>
      <c r="E56" s="764"/>
      <c r="F56" s="764"/>
      <c r="G56" s="764"/>
      <c r="H56" s="764"/>
      <c r="I56" s="764"/>
      <c r="J56" s="764"/>
      <c r="K56" s="764"/>
      <c r="L56" s="764"/>
      <c r="M56" s="764"/>
      <c r="N56" s="764"/>
      <c r="O56" s="764"/>
      <c r="P56" s="764"/>
      <c r="Q56" s="764"/>
      <c r="R56" s="764"/>
      <c r="S56" s="764"/>
      <c r="T56" s="764"/>
      <c r="U56" s="764"/>
      <c r="V56" s="764"/>
      <c r="W56" s="764"/>
      <c r="X56" s="764"/>
      <c r="Y56" s="764"/>
      <c r="Z56" s="764"/>
      <c r="AA56" s="77"/>
    </row>
    <row r="57" spans="1:27" ht="15" customHeight="1" x14ac:dyDescent="0.2">
      <c r="A57" s="749" t="s">
        <v>165</v>
      </c>
      <c r="B57" s="749"/>
      <c r="C57" s="764" t="s">
        <v>242</v>
      </c>
      <c r="D57" s="764"/>
      <c r="E57" s="764"/>
      <c r="F57" s="764"/>
      <c r="G57" s="764"/>
      <c r="H57" s="764"/>
      <c r="I57" s="764"/>
      <c r="J57" s="764"/>
      <c r="K57" s="764"/>
      <c r="L57" s="764"/>
      <c r="M57" s="764"/>
      <c r="N57" s="764"/>
      <c r="O57" s="764"/>
      <c r="P57" s="764"/>
      <c r="Q57" s="764"/>
      <c r="R57" s="764"/>
      <c r="S57" s="764"/>
      <c r="T57" s="764"/>
      <c r="U57" s="764"/>
      <c r="V57" s="764"/>
      <c r="W57" s="764"/>
      <c r="X57" s="764"/>
      <c r="Y57" s="764"/>
      <c r="Z57" s="764"/>
      <c r="AA57" s="77"/>
    </row>
    <row r="58" spans="1:27" ht="18.75" customHeight="1" x14ac:dyDescent="0.2">
      <c r="A58" s="749" t="s">
        <v>188</v>
      </c>
      <c r="B58" s="749"/>
      <c r="C58" s="764" t="s">
        <v>243</v>
      </c>
      <c r="D58" s="764"/>
      <c r="E58" s="764"/>
      <c r="F58" s="764"/>
      <c r="G58" s="764"/>
      <c r="H58" s="764"/>
      <c r="I58" s="764"/>
      <c r="J58" s="764"/>
      <c r="K58" s="764"/>
      <c r="L58" s="764"/>
      <c r="M58" s="764"/>
      <c r="N58" s="764"/>
      <c r="O58" s="764"/>
      <c r="P58" s="764"/>
      <c r="Q58" s="764"/>
      <c r="R58" s="764"/>
      <c r="S58" s="764"/>
      <c r="T58" s="764"/>
      <c r="U58" s="764"/>
      <c r="V58" s="764"/>
      <c r="W58" s="764"/>
      <c r="X58" s="764"/>
      <c r="Y58" s="764"/>
      <c r="Z58" s="764"/>
      <c r="AA58" s="77"/>
    </row>
    <row r="59" spans="1:27" s="21" customFormat="1" x14ac:dyDescent="0.2">
      <c r="H59" s="226"/>
      <c r="I59" s="226"/>
      <c r="J59" s="226"/>
      <c r="K59" s="226"/>
      <c r="L59" s="226"/>
      <c r="M59" s="226"/>
      <c r="N59" s="130"/>
    </row>
  </sheetData>
  <mergeCells count="50">
    <mergeCell ref="B30:G30"/>
    <mergeCell ref="B33:G33"/>
    <mergeCell ref="B36:G36"/>
    <mergeCell ref="B39:G39"/>
    <mergeCell ref="B42:G42"/>
    <mergeCell ref="B32:G32"/>
    <mergeCell ref="B35:G35"/>
    <mergeCell ref="B38:G38"/>
    <mergeCell ref="B41:G41"/>
    <mergeCell ref="B29:G29"/>
    <mergeCell ref="B27:G27"/>
    <mergeCell ref="B18:G18"/>
    <mergeCell ref="B19:G19"/>
    <mergeCell ref="B20:G20"/>
    <mergeCell ref="B21:G21"/>
    <mergeCell ref="B22:G22"/>
    <mergeCell ref="A24:G24"/>
    <mergeCell ref="B7:G7"/>
    <mergeCell ref="B8:G8"/>
    <mergeCell ref="B9:G9"/>
    <mergeCell ref="B10:G10"/>
    <mergeCell ref="B11:G11"/>
    <mergeCell ref="B16:G16"/>
    <mergeCell ref="B25:G25"/>
    <mergeCell ref="B26:G26"/>
    <mergeCell ref="B12:G12"/>
    <mergeCell ref="B13:G13"/>
    <mergeCell ref="B14:G14"/>
    <mergeCell ref="B17:G17"/>
    <mergeCell ref="X3:Y3"/>
    <mergeCell ref="A5:G5"/>
    <mergeCell ref="P3:Q3"/>
    <mergeCell ref="A4:G4"/>
    <mergeCell ref="B6:G6"/>
    <mergeCell ref="C51:AA51"/>
    <mergeCell ref="A57:B57"/>
    <mergeCell ref="C57:Z57"/>
    <mergeCell ref="A58:B58"/>
    <mergeCell ref="C58:Z58"/>
    <mergeCell ref="A52:B52"/>
    <mergeCell ref="C52:Z52"/>
    <mergeCell ref="A53:B53"/>
    <mergeCell ref="C53:Z53"/>
    <mergeCell ref="A54:B54"/>
    <mergeCell ref="C54:Z54"/>
    <mergeCell ref="A55:B55"/>
    <mergeCell ref="C55:Z55"/>
    <mergeCell ref="A56:B56"/>
    <mergeCell ref="C56:Z56"/>
    <mergeCell ref="A51:B51"/>
  </mergeCells>
  <phoneticPr fontId="7" type="noConversion"/>
  <pageMargins left="0.2" right="0.2" top="0.5" bottom="0.5" header="0.25" footer="0.25"/>
  <pageSetup scale="63" orientation="landscape" cellComments="asDisplayed" r:id="rId1"/>
  <headerFooter alignWithMargins="0">
    <oddHeader>&amp;L&amp;"Arial,Bold"&amp;20Term Life Insurance - Financial Results and Analysis&amp;R&amp;"Arial,Bold"&amp;14PRIMERICA, INC.&amp;"Arial,Regular"&amp;10
&amp;14Financial Supplement</oddHeader>
    <oddFooter>&amp;C&amp;P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36</vt:i4>
      </vt:variant>
    </vt:vector>
  </HeadingPairs>
  <TitlesOfParts>
    <vt:vector size="54"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Dates_Current_Quarter</vt:lpstr>
      <vt:lpstr>FN_FYHKS</vt:lpstr>
      <vt:lpstr>'13'!FN_ISPFRFA</vt:lpstr>
      <vt:lpstr>FN_ISPFRFA</vt:lpstr>
      <vt:lpstr>FN_ISPKS</vt:lpstr>
      <vt:lpstr>FN_LIFRA_T1</vt:lpstr>
      <vt:lpstr>FN_Res_and_Oth_Stat_Data_T1</vt:lpstr>
      <vt:lpstr>FN_Res_and_Oth_Stat_Data_T2</vt:lpstr>
      <vt:lpstr>FN_TLIKS</vt:lpstr>
      <vt:lpstr>FS_Balance_Sheets</vt:lpstr>
      <vt:lpstr>FS_Statements_Income_T1</vt:lpstr>
      <vt:lpstr>'8'!FS_Statements_Income_T2</vt:lpstr>
      <vt:lpstr>FS_Statements_Income_T2</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'2'!Print_Area</vt:lpstr>
      <vt:lpstr>'3'!Print_Area</vt:lpstr>
      <vt:lpstr>'4'!Print_Area</vt:lpstr>
      <vt:lpstr>'5'!Print_Area</vt:lpstr>
      <vt:lpstr>'6'!Print_Area</vt:lpstr>
      <vt:lpstr>'7'!Print_Area</vt:lpstr>
      <vt:lpstr>'8'!Print_Area</vt:lpstr>
      <vt:lpstr>'9'!Print_Area</vt:lpstr>
      <vt:lpstr>'11'!Print_Titles</vt:lpstr>
      <vt:lpstr>'12'!Print_Titles</vt:lpstr>
      <vt:lpstr>'13'!Print_Titles</vt:lpstr>
      <vt:lpstr>'6'!Print_Titles</vt:lpstr>
      <vt:lpstr>Segment_Operating_Results</vt:lpstr>
    </vt:vector>
  </TitlesOfParts>
  <Company>Primerica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at742</dc:creator>
  <cp:lastModifiedBy>Bazaraa, Sammy [PRI-1PP]</cp:lastModifiedBy>
  <cp:lastPrinted>2022-08-08T14:45:26Z</cp:lastPrinted>
  <dcterms:created xsi:type="dcterms:W3CDTF">2010-03-10T15:02:56Z</dcterms:created>
  <dcterms:modified xsi:type="dcterms:W3CDTF">2022-08-08T14:46:32Z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{E27C4F20-ADE8-4047-B3F5-95E10AA9D3D0}</vt:lpwstr>
  </property>
</Properties>
</file>