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55" windowWidth="17895" windowHeight="11190" firstSheet="3" activeTab="6"/>
  </bookViews>
  <sheets>
    <sheet name="Operating Performance" sheetId="1" r:id="rId1"/>
    <sheet name="Portfolio" sheetId="2" r:id="rId2"/>
    <sheet name="Repurchase Agreements and Cost " sheetId="3" r:id="rId3"/>
    <sheet name="Balance Sheet" sheetId="4" r:id="rId4"/>
    <sheet name="Income Statement" sheetId="5" r:id="rId5"/>
    <sheet name="GAAP to Non-GAAP Rec" sheetId="6" r:id="rId6"/>
    <sheet name="Summary of Core Earnings" sheetId="7" r:id="rId7"/>
  </sheets>
  <calcPr calcId="145621"/>
</workbook>
</file>

<file path=xl/calcChain.xml><?xml version="1.0" encoding="utf-8"?>
<calcChain xmlns="http://schemas.openxmlformats.org/spreadsheetml/2006/main">
  <c r="J20" i="7" l="1"/>
  <c r="J22" i="7" s="1"/>
  <c r="H20" i="7"/>
  <c r="H22" i="7" s="1"/>
  <c r="J18" i="7"/>
  <c r="H18" i="7"/>
  <c r="F18" i="7"/>
  <c r="D18" i="7"/>
  <c r="B18" i="7"/>
  <c r="J12" i="7"/>
  <c r="H12" i="7"/>
  <c r="F12" i="7"/>
  <c r="F20" i="7" s="1"/>
  <c r="F22" i="7" s="1"/>
  <c r="D12" i="7"/>
  <c r="D20" i="7" s="1"/>
  <c r="D22" i="7" s="1"/>
  <c r="B12" i="7"/>
  <c r="B20" i="7" s="1"/>
  <c r="B22" i="7" s="1"/>
  <c r="D27" i="6"/>
  <c r="B27" i="6"/>
  <c r="E54" i="5"/>
  <c r="E53" i="5"/>
  <c r="C53" i="5"/>
  <c r="C54" i="5" s="1"/>
  <c r="E42" i="5"/>
  <c r="C42" i="5"/>
  <c r="E36" i="5"/>
  <c r="C36" i="5"/>
  <c r="E27" i="5"/>
  <c r="C27" i="5"/>
  <c r="C23" i="5"/>
  <c r="C43" i="5" s="1"/>
  <c r="C45" i="5" s="1"/>
  <c r="E22" i="5"/>
  <c r="E23" i="5" s="1"/>
  <c r="E43" i="5" s="1"/>
  <c r="E45" i="5" s="1"/>
  <c r="C22" i="5"/>
  <c r="E17" i="5"/>
  <c r="C17" i="5"/>
  <c r="D41" i="4"/>
  <c r="B41" i="4"/>
  <c r="D32" i="4"/>
  <c r="B32" i="4"/>
  <c r="D21" i="4"/>
  <c r="B21" i="4"/>
  <c r="C11" i="3"/>
  <c r="C19" i="2"/>
  <c r="C10" i="2"/>
  <c r="C23" i="2" s="1"/>
  <c r="D20" i="2" l="1"/>
  <c r="D16" i="2"/>
  <c r="D22" i="2"/>
  <c r="D11" i="2"/>
  <c r="D9" i="2"/>
  <c r="D18" i="2"/>
  <c r="D8" i="2"/>
  <c r="D17" i="2"/>
  <c r="D12" i="2"/>
  <c r="D21" i="2"/>
  <c r="D19" i="2"/>
  <c r="D10" i="2"/>
</calcChain>
</file>

<file path=xl/sharedStrings.xml><?xml version="1.0" encoding="utf-8"?>
<sst xmlns="http://schemas.openxmlformats.org/spreadsheetml/2006/main" count="240" uniqueCount="188">
  <si>
    <t>Two Harbors Investment Corp. Operating Performance</t>
  </si>
  <si>
    <t>(dollars in thousands, except per share data)</t>
  </si>
  <si>
    <t>Three Months Ended
March 31, 2015</t>
  </si>
  <si>
    <t>(unaudited)</t>
  </si>
  <si>
    <t>Earnings</t>
  </si>
  <si>
    <t>Earnings</t>
  </si>
  <si>
    <t>Per weighted share</t>
  </si>
  <si>
    <t>Annualized return on average equity</t>
  </si>
  <si>
    <r>
      <rPr>
        <sz val="10"/>
        <color rgb="FF000000"/>
        <rFont val="Times New Roman"/>
      </rPr>
      <t>Core Earnings</t>
    </r>
    <r>
      <rPr>
        <vertAlign val="superscript"/>
        <sz val="10"/>
        <color rgb="FF000000"/>
        <rFont val="Times New Roman"/>
      </rPr>
      <t>(1)</t>
    </r>
  </si>
  <si>
    <t>GAAP Net Income</t>
  </si>
  <si>
    <t>Comprehensive Income</t>
  </si>
  <si>
    <t>Operating Metrics</t>
  </si>
  <si>
    <t>Dividend per common share</t>
  </si>
  <si>
    <t>Book value per share at period end</t>
  </si>
  <si>
    <t>Other operating expenses as a percentage of average equity</t>
  </si>
  <si>
    <t>(1) Core Earnings is a non-GAAP measure that we define as GAAP net income, excluding impairment losses, realized and unrealized gains or losses on the aggregate portfolio, amortization of business combination intangible assets, reserve expense for representation and warranty obligations on MSR and certain upfront costs related to securitization transactions. As defined, Core Earnings includes interest income or expense and premium income or loss on derivative instruments and servicing income, net of estimated amortization on MSR. Core Earnings is provided for purposes of comparability to other peer issuers.</t>
  </si>
  <si>
    <t>Two Harbors Investment Corp. Portfolio</t>
  </si>
  <si>
    <t>(dollars in thousands)</t>
  </si>
  <si>
    <t>Portfolio Composition</t>
  </si>
  <si>
    <t>As of March 31, 2015</t>
  </si>
  <si>
    <t>Rates Strategy</t>
  </si>
  <si>
    <t>Agency Bonds</t>
  </si>
  <si>
    <t>Fixed Rate Bonds</t>
  </si>
  <si>
    <t>Hybrid ARMs</t>
  </si>
  <si>
    <t>Total Agency</t>
  </si>
  <si>
    <t>Agency Derivatives</t>
  </si>
  <si>
    <t>Mortgage servicing rights</t>
  </si>
  <si>
    <t>Credit Strategy</t>
  </si>
  <si>
    <t>Non-Agency Bonds</t>
  </si>
  <si>
    <t>Senior Bonds</t>
  </si>
  <si>
    <t>Mezzanine Bonds</t>
  </si>
  <si>
    <t>Non-Agency Other</t>
  </si>
  <si>
    <t>Total Non-Agency</t>
  </si>
  <si>
    <r>
      <rPr>
        <sz val="10"/>
        <color rgb="FF000000"/>
        <rFont val="Times New Roman"/>
      </rPr>
      <t>Net Economic Interest in Securitization</t>
    </r>
    <r>
      <rPr>
        <vertAlign val="superscript"/>
        <sz val="10"/>
        <color rgb="FF000000"/>
        <rFont val="Times New Roman"/>
      </rPr>
      <t>(1)</t>
    </r>
  </si>
  <si>
    <t>Residential mortgage loans held-for-sale</t>
  </si>
  <si>
    <t>Commercial real estate loans held-for-investment</t>
  </si>
  <si>
    <t>Aggregate Portfolio</t>
  </si>
  <si>
    <t>Portfolio Metrics</t>
  </si>
  <si>
    <t>Annualized portfolio yield during the quarter</t>
  </si>
  <si>
    <t>Agency RMBS, Agency Derivatives and mortgage servicing rights</t>
  </si>
  <si>
    <t>Ginnie Mae buyout residential mortgage loans</t>
  </si>
  <si>
    <r>
      <rPr>
        <sz val="10"/>
        <color rgb="FF000000"/>
        <rFont val="Times New Roman"/>
      </rPr>
      <t>Non-Agency RMBS, Legacy</t>
    </r>
    <r>
      <rPr>
        <vertAlign val="superscript"/>
        <sz val="10"/>
        <color rgb="FF000000"/>
        <rFont val="Times New Roman"/>
      </rPr>
      <t>(2)</t>
    </r>
  </si>
  <si>
    <r>
      <rPr>
        <sz val="10"/>
        <color rgb="FF000000"/>
        <rFont val="Times New Roman"/>
      </rPr>
      <t>Non-Agency RMBS, New issue</t>
    </r>
    <r>
      <rPr>
        <vertAlign val="superscript"/>
        <sz val="10"/>
        <color rgb="FF000000"/>
        <rFont val="Times New Roman"/>
      </rPr>
      <t>(2)</t>
    </r>
  </si>
  <si>
    <t>Net economic interest in securitizations</t>
  </si>
  <si>
    <t>Prime nonconforming residential mortgage loans</t>
  </si>
  <si>
    <t>Credit sensitive residential mortgage loans</t>
  </si>
  <si>
    <t>Commercial Strategy</t>
  </si>
  <si>
    <r>
      <rPr>
        <sz val="10"/>
        <color rgb="FF000000"/>
        <rFont val="Times New Roman"/>
      </rPr>
      <t>Annualized cost of funds on average borrowing balance during the quarter</t>
    </r>
    <r>
      <rPr>
        <vertAlign val="superscript"/>
        <sz val="10"/>
        <color rgb="FF000000"/>
        <rFont val="Times New Roman"/>
      </rPr>
      <t>(3)</t>
    </r>
  </si>
  <si>
    <t>Annualized interest rate spread for aggregate portfolio during the quarter</t>
  </si>
  <si>
    <r>
      <rPr>
        <sz val="10"/>
        <color rgb="FF000000"/>
        <rFont val="Times New Roman"/>
      </rPr>
      <t>Debt-to-equity ratio at period-end</t>
    </r>
    <r>
      <rPr>
        <vertAlign val="superscript"/>
        <sz val="10"/>
        <color rgb="FF000000"/>
        <rFont val="Times New Roman"/>
      </rPr>
      <t>(4)</t>
    </r>
  </si>
  <si>
    <t>Weighted average cost basis of principal and interest securities</t>
  </si>
  <si>
    <r>
      <rPr>
        <sz val="10"/>
        <color rgb="FF000000"/>
        <rFont val="Times New Roman"/>
      </rPr>
      <t>Agency</t>
    </r>
    <r>
      <rPr>
        <vertAlign val="superscript"/>
        <sz val="10"/>
        <color rgb="FF000000"/>
        <rFont val="Times New Roman"/>
      </rPr>
      <t>(5)</t>
    </r>
  </si>
  <si>
    <r>
      <rPr>
        <sz val="10"/>
        <color rgb="FF000000"/>
        <rFont val="Times New Roman"/>
      </rPr>
      <t>Non-Agency</t>
    </r>
    <r>
      <rPr>
        <vertAlign val="superscript"/>
        <sz val="10"/>
        <color rgb="FF000000"/>
        <rFont val="Times New Roman"/>
      </rPr>
      <t>(6)</t>
    </r>
  </si>
  <si>
    <t>Weighted average three month CPR</t>
  </si>
  <si>
    <t>Agency</t>
  </si>
  <si>
    <t>Non-Agency</t>
  </si>
  <si>
    <t>Fixed-rate investments as a percentage of aggregate RMBS and Agency Derivatives portfolio</t>
  </si>
  <si>
    <t>Adjustable-rate investments as a percentage of aggregate RMBS and Agency Derivatives portfolio</t>
  </si>
  <si>
    <t>(in thousands)</t>
  </si>
  <si>
    <t>Collateral type:</t>
  </si>
  <si>
    <t>Agency RMBS and Agency Derivatives</t>
  </si>
  <si>
    <t>Non-Agency RMBS</t>
  </si>
  <si>
    <t>Cost of Funds Metrics</t>
  </si>
  <si>
    <t>Annualized cost of funds on average borrowings during the quarter:</t>
  </si>
  <si>
    <t>(1) Includes the retained interests from on-balance sheet securitizations, which are eliminated in consolidation in accordance with U.S. GAAP.</t>
  </si>
  <si>
    <t>TWO HARBORS INVESTMENT CORP.</t>
  </si>
  <si>
    <t>CONSOLIDATED BALANCE SHEETS</t>
  </si>
  <si>
    <t>(dollars in thousands, except share data)</t>
  </si>
  <si>
    <t>March 31, 
2015</t>
  </si>
  <si>
    <t/>
  </si>
  <si>
    <t>(audited)</t>
  </si>
  <si>
    <t>ASSETS</t>
  </si>
  <si>
    <t>Available-for-sale securities, at fair value</t>
  </si>
  <si>
    <t>Trading securities, at fair value</t>
  </si>
  <si>
    <t>Residential mortgage loans held-for-sale, at fair value</t>
  </si>
  <si>
    <t>Residential mortgage loans held-for-investment in securitization trusts, at fair value</t>
  </si>
  <si>
    <t>Mortgage servicing rights, at fair value</t>
  </si>
  <si>
    <t>Cash and cash equivalents</t>
  </si>
  <si>
    <t>Restricted cash</t>
  </si>
  <si>
    <t>Accrued interest receivable</t>
  </si>
  <si>
    <t>Due from counterparties</t>
  </si>
  <si>
    <t>Derivative assets, at fair value</t>
  </si>
  <si>
    <t>Other assets</t>
  </si>
  <si>
    <t>Total Assets</t>
  </si>
  <si>
    <t>LIABILITIES AND STOCKHOLDERS’ EQUITY</t>
  </si>
  <si>
    <t>Liabilities</t>
  </si>
  <si>
    <t>  </t>
  </si>
  <si>
    <t>Repurchase agreements</t>
  </si>
  <si>
    <t>Collateralized borrowings in securitization trusts, at fair value</t>
  </si>
  <si>
    <t>Federal Home Loan Bank advances</t>
  </si>
  <si>
    <t>Derivative liabilities, at fair value</t>
  </si>
  <si>
    <t>Due to counterparties</t>
  </si>
  <si>
    <t>Dividends payable</t>
  </si>
  <si>
    <t>Other liabilities</t>
  </si>
  <si>
    <t>Total Liabilities</t>
  </si>
  <si>
    <t>Stockholders’ Equity</t>
  </si>
  <si>
    <t>Preferred stock, par value $0.01 per share; 50,000,000 shares authorized; no shares issued and outstanding</t>
  </si>
  <si>
    <t>Common stock, par value $0.01 per share; 900,000,000 shares authorized and 366,566,133 and 366,395,920 shares issued and outstanding, respectively</t>
  </si>
  <si>
    <t>Additional paid-in capital</t>
  </si>
  <si>
    <t>Accumulated other comprehensive income</t>
  </si>
  <si>
    <t>Cumulative earnings</t>
  </si>
  <si>
    <t>Cumulative distributions to stockholders</t>
  </si>
  <si>
    <t>Total stockholders’ equity</t>
  </si>
  <si>
    <t>Total Liabilities and Stockholders’ Equity</t>
  </si>
  <si>
    <t>CONSOLIDATED STATEMENTS OF COMPREHENSIVE INCOME</t>
  </si>
  <si>
    <t>Certain prior period amounts have been reclassified to conform to the current period presentation</t>
  </si>
  <si>
    <t>Three Months Ended
March 31,</t>
  </si>
  <si>
    <t>Interest income:</t>
  </si>
  <si>
    <t>Available-for-sale securities</t>
  </si>
  <si>
    <t>Trading securities</t>
  </si>
  <si>
    <t>Residential mortgage loans held-for-investment in securitization trusts</t>
  </si>
  <si>
    <t>Total interest income</t>
  </si>
  <si>
    <t>Interest expense:</t>
  </si>
  <si>
    <t>Collateralized borrowings in securitization trusts</t>
  </si>
  <si>
    <t>Total interest expense</t>
  </si>
  <si>
    <t>Net interest income</t>
  </si>
  <si>
    <t>Other-than-temporary impairments:</t>
  </si>
  <si>
    <t>Total other-than-temporary impairment losses</t>
  </si>
  <si>
    <t>Non-credit portion of loss recognized in other comprehensive (loss) income</t>
  </si>
  <si>
    <t>Net other-than-temporary credit impairment losses</t>
  </si>
  <si>
    <t>Other income:</t>
  </si>
  <si>
    <t>Gain (loss) on investment securities</t>
  </si>
  <si>
    <t>Loss on interest rate swap and swaption agreements</t>
  </si>
  <si>
    <t>Gain on other derivative instruments</t>
  </si>
  <si>
    <t>Gain (loss) on residential mortgage loans held-for-sale</t>
  </si>
  <si>
    <t>Servicing income</t>
  </si>
  <si>
    <t>Loss on servicing asset</t>
  </si>
  <si>
    <t>Other (loss) income</t>
  </si>
  <si>
    <t>Total other loss</t>
  </si>
  <si>
    <t>Expenses:</t>
  </si>
  <si>
    <t>Management fees</t>
  </si>
  <si>
    <t>Securitization deal costs</t>
  </si>
  <si>
    <t>Servicing expenses</t>
  </si>
  <si>
    <t>Other operating expenses</t>
  </si>
  <si>
    <t>Total expenses</t>
  </si>
  <si>
    <t>Income (loss) before income taxes</t>
  </si>
  <si>
    <t>Benefit from income taxes</t>
  </si>
  <si>
    <t>Net income (loss)</t>
  </si>
  <si>
    <t>Basic and diluted earnings (loss) per weighted average common share</t>
  </si>
  <si>
    <t>Dividends declared per common share</t>
  </si>
  <si>
    <t>Basic and diluted weighted average number of shares of common stock outstanding</t>
  </si>
  <si>
    <t>Comprehensive income:</t>
  </si>
  <si>
    <t>Other comprehensive (loss) income:</t>
  </si>
  <si>
    <t>Unrealized (loss) gain on available-for-sale securities, net</t>
  </si>
  <si>
    <t>Other comprehensive (loss) income</t>
  </si>
  <si>
    <t>Comprehensive income</t>
  </si>
  <si>
    <t>RECONCILIATION OF GAAP TO NON-GAAP FINANCIAL INFORMATION</t>
  </si>
  <si>
    <t>Reconciliation of net income (loss) to</t>
  </si>
  <si>
    <t>Core Earnings:</t>
  </si>
  <si>
    <t>Adjustments for non-core earnings:</t>
  </si>
  <si>
    <t>(Gain) loss on sale of securities and residential mortgage loans, net of tax</t>
  </si>
  <si>
    <t>Unrealized (gain) loss on trading securities and residential mortgage loans held-for-sale, net of tax</t>
  </si>
  <si>
    <t>Other-than-temporary impairment loss, net of tax</t>
  </si>
  <si>
    <t>Realized (gain) loss on termination or expiration of swaps and swaptions, net of tax</t>
  </si>
  <si>
    <t>Unrealized losses on interest rate swaps and swaptions economically hedging investment portfolio, repurchase agreements and FHLB advances, net of tax</t>
  </si>
  <si>
    <t>Gain on other derivative instruments, net of tax</t>
  </si>
  <si>
    <t>Realized and unrealized loss (gain) on financing securitizations, net of tax</t>
  </si>
  <si>
    <t>Realized and unrealized losses on mortgage servicing rights, net of tax</t>
  </si>
  <si>
    <t>Securitization deal costs, net of tax</t>
  </si>
  <si>
    <t>Amortization of business combination intangible assets, net of tax</t>
  </si>
  <si>
    <t>Change in representation and warranty reserve, net of tax</t>
  </si>
  <si>
    <t>Core Earnings</t>
  </si>
  <si>
    <t>Weighted average shares outstanding</t>
  </si>
  <si>
    <t>Core Earnings per weighted average share outstanding</t>
  </si>
  <si>
    <t>SUMMARY OF QUARTERLY CORE EARNINGS</t>
  </si>
  <si>
    <t>(dollars in millions, except per share data)</t>
  </si>
  <si>
    <t>Three Months Ended</t>
  </si>
  <si>
    <t>December 31, 
2014</t>
  </si>
  <si>
    <t>September 30, 
2014</t>
  </si>
  <si>
    <t>June 30, 
2014</t>
  </si>
  <si>
    <t>March 31, 
2014</t>
  </si>
  <si>
    <t>Net Interest Income:</t>
  </si>
  <si>
    <t>Interest income</t>
  </si>
  <si>
    <t>Interest expense</t>
  </si>
  <si>
    <t>Interest spread on interest rate swaps</t>
  </si>
  <si>
    <t>Interest spread on other derivative instruments</t>
  </si>
  <si>
    <r>
      <rPr>
        <sz val="10"/>
        <color rgb="FF000000"/>
        <rFont val="Times New Roman"/>
      </rPr>
      <t>Servicing income, net of amortization</t>
    </r>
    <r>
      <rPr>
        <vertAlign val="superscript"/>
        <sz val="10"/>
        <color rgb="FF000000"/>
        <rFont val="Times New Roman"/>
      </rPr>
      <t>(1)</t>
    </r>
  </si>
  <si>
    <t>Other income</t>
  </si>
  <si>
    <t>Total other income (loss)</t>
  </si>
  <si>
    <t>Expenses</t>
  </si>
  <si>
    <t>Core Earnings before income taxes</t>
  </si>
  <si>
    <t>Income tax expense</t>
  </si>
  <si>
    <t>Basic and diluted weighted average Core EPS</t>
  </si>
  <si>
    <t>(1)  Amortization refers to the portion of change in fair value of MSR primarily attributed to the realization of expected cash flows (runoff) of the portfolio. This amortization has been deducted from Core Earnings. Amortization of MSR is deemed a non-GAAP measure due to the company’s decision to account for MSR at fair value.</t>
  </si>
  <si>
    <t>3.4:1.0</t>
  </si>
  <si>
    <t>________________
(1)    Net economic interest in securitization consists of residential mortgage loans held-for-investment, net of collateralized borrowings in consolidated securitization trusts.
(2)    Legacy non-Agency RMBS includes non-Agency bonds issued up-to and including 2009.  New issue non-Agency RMBS includes bonds issued after 2009.
(3)    Cost of funds includes interest spread expense associated with the portfolio's interest rate swaps.
(4)    Defined as total borrowings to fund RMBS, residential mortgage loans held-for-sale and Agency Derivatives, divided by total equity.
(5)    Weighted average cost basis includes RMBS principal and interest securities only. Average purchase price utilized carrying value for weighting purposes.
(6)    Average purchase price utilized carrying value for weighting purposes. If current face were utilized for weighting purposes, total non-Agency RMBS excluding the company's non-Agency interest-only portfolio would be $57.21 at March 31, 2015.</t>
  </si>
  <si>
    <t>Portfolio Metrics Specific to RMBS and Agency Derivatives as of March 31, 2015</t>
  </si>
  <si>
    <r>
      <t>Net economic interests in consolidated securitization trusts</t>
    </r>
    <r>
      <rPr>
        <vertAlign val="superscript"/>
        <sz val="9"/>
        <color rgb="FF00000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</si>
</sst>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0_);_(&quot;$&quot;* \(#,##0\);_(&quot;$&quot;* &quot;—&quot;_);_(@_)"/>
    <numFmt numFmtId="165" formatCode="_(&quot;$&quot;* #,##0.00_);_(&quot;$&quot;* \(#,##0.00\);_(&quot;$&quot;* &quot;—&quot;_);_(@_)"/>
    <numFmt numFmtId="166" formatCode="#,##0.0_)%;\(#,##0.0\)%;&quot;—&quot;\%;_(@_)"/>
    <numFmt numFmtId="167" formatCode="_(&quot;$&quot;* #,##0_)_%;_(&quot;$&quot;* \(#,##0\)_%;_(&quot;$&quot;* &quot;—&quot;_);_(@_)"/>
    <numFmt numFmtId="168" formatCode="_(#,##0_)_%;_(\(#,##0\)_%;_(&quot;—&quot;_);_(@_)"/>
    <numFmt numFmtId="169" formatCode="#,##0.00_)%;\(#,##0.00\)%;&quot;—&quot;\%;_(@_)"/>
    <numFmt numFmtId="170" formatCode="_(&quot;$&quot;* #,##0.00_)_%;_(&quot;$&quot;* \(#,##0.00\)_%;_(&quot;$&quot;* &quot;—&quot;_);_(@_)"/>
    <numFmt numFmtId="171" formatCode="_(#,##0.0_);_(\(#,##0.0\);_(&quot;—&quot;_);_(@_)"/>
    <numFmt numFmtId="172" formatCode="_(#,##0_);_(\(#,##0\);_(&quot;—&quot;_);_(@_)"/>
    <numFmt numFmtId="173" formatCode="#,##0.##########_)%;\(#,##0.##########\)%;&quot;—&quot;\%;_(@_)"/>
    <numFmt numFmtId="174" formatCode="#,##0_)%;\(#,##0\)%;&quot;—&quot;\%;_(@_)"/>
    <numFmt numFmtId="175" formatCode="mmmm\ d\,\ yyyy"/>
    <numFmt numFmtId="176" formatCode="yyyy"/>
    <numFmt numFmtId="177" formatCode="_(&quot;$&quot;* #,##0.0_);_(&quot;$&quot;* \(#,##0.0\);_(&quot;$&quot;* &quot;—&quot;_);_(@_)"/>
    <numFmt numFmtId="178" formatCode="[$-409]mmmm\ d\,\ yyyy;@"/>
  </numFmts>
  <fonts count="20" x14ac:knownFonts="1">
    <font>
      <sz val="10"/>
      <color rgb="FF000000"/>
      <name val="Times New Roman"/>
    </font>
    <font>
      <b/>
      <sz val="9"/>
      <color rgb="FF000000"/>
      <name val="Times New Roman"/>
    </font>
    <font>
      <sz val="9"/>
      <color rgb="FF000000"/>
      <name val="Times New Roman"/>
    </font>
    <font>
      <sz val="8"/>
      <color rgb="FF000000"/>
      <name val="Times New Roman"/>
    </font>
    <font>
      <b/>
      <u/>
      <sz val="9"/>
      <color rgb="FF000000"/>
      <name val="Times New Roman"/>
    </font>
    <font>
      <sz val="7"/>
      <color rgb="FF000000"/>
      <name val="Times New Roman"/>
    </font>
    <font>
      <sz val="10"/>
      <color rgb="FFFF0000"/>
      <name val="Times New Roman"/>
    </font>
    <font>
      <sz val="7.5"/>
      <color rgb="FF000000"/>
      <name val="Times New Roman"/>
    </font>
    <font>
      <b/>
      <sz val="10"/>
      <color rgb="FF000000"/>
      <name val="Times New Roman"/>
    </font>
    <font>
      <i/>
      <sz val="10"/>
      <color rgb="FF000000"/>
      <name val="Times New Roman"/>
    </font>
    <font>
      <b/>
      <sz val="10"/>
      <color rgb="FF000000"/>
      <name val="Times New Roman"/>
    </font>
    <font>
      <sz val="10"/>
      <color rgb="FF000000"/>
      <name val="Times New Roman"/>
    </font>
    <font>
      <b/>
      <sz val="10"/>
      <color rgb="FF000000"/>
      <name val="Times New Roman"/>
    </font>
    <font>
      <sz val="10"/>
      <color rgb="FF000000"/>
      <name val="Times New Roman"/>
    </font>
    <font>
      <i/>
      <sz val="9"/>
      <color rgb="FF000000"/>
      <name val="Times New Roman"/>
    </font>
    <font>
      <sz val="9"/>
      <color rgb="FF000000"/>
      <name val="Times New Roman"/>
    </font>
    <font>
      <vertAlign val="superscript"/>
      <sz val="10"/>
      <color rgb="FF000000"/>
      <name val="Times New Roman"/>
    </font>
    <font>
      <sz val="7"/>
      <color rgb="FF000000"/>
      <name val="Times New Roman"/>
      <family val="1"/>
    </font>
    <font>
      <sz val="9"/>
      <color rgb="FF000000"/>
      <name val="Times New Roman"/>
      <family val="1"/>
    </font>
    <font>
      <vertAlign val="superscript"/>
      <sz val="9"/>
      <color rgb="FF000000"/>
      <name val="Times New Roman"/>
      <family val="1"/>
    </font>
  </fonts>
  <fills count="5">
    <fill>
      <patternFill patternType="none"/>
    </fill>
    <fill>
      <patternFill patternType="gray125"/>
    </fill>
    <fill>
      <patternFill patternType="solid">
        <fgColor rgb="FFCCEEFF"/>
      </patternFill>
    </fill>
    <fill>
      <patternFill patternType="solid">
        <fgColor rgb="FFCCEEFF"/>
      </patternFill>
    </fill>
    <fill>
      <patternFill patternType="solid">
        <fgColor rgb="FFCCEEFF"/>
      </patternFill>
    </fill>
  </fills>
  <borders count="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
      <left/>
      <right/>
      <top style="double">
        <color auto="1"/>
      </top>
      <bottom style="double">
        <color auto="1"/>
      </bottom>
      <diagonal/>
    </border>
  </borders>
  <cellStyleXfs count="1">
    <xf numFmtId="0" fontId="0" fillId="0" borderId="0"/>
  </cellStyleXfs>
  <cellXfs count="239">
    <xf numFmtId="0" fontId="0" fillId="0" borderId="0" xfId="0" applyAlignment="1">
      <alignment wrapText="1"/>
    </xf>
    <xf numFmtId="0" fontId="0" fillId="2" borderId="0" xfId="0" applyFill="1" applyAlignment="1">
      <alignment horizontal="left"/>
    </xf>
    <xf numFmtId="0" fontId="2" fillId="0" borderId="0" xfId="0" applyFont="1" applyAlignment="1">
      <alignment wrapText="1"/>
    </xf>
    <xf numFmtId="0" fontId="0" fillId="0" borderId="0" xfId="0" applyAlignment="1">
      <alignment horizontal="left"/>
    </xf>
    <xf numFmtId="0" fontId="2" fillId="3" borderId="0" xfId="0" applyFont="1" applyFill="1" applyAlignment="1">
      <alignment horizontal="left"/>
    </xf>
    <xf numFmtId="0" fontId="0" fillId="0" borderId="1" xfId="0" applyBorder="1" applyAlignment="1">
      <alignment horizontal="left"/>
    </xf>
    <xf numFmtId="0" fontId="2" fillId="0" borderId="0" xfId="0" applyFont="1" applyAlignment="1">
      <alignment horizontal="left"/>
    </xf>
    <xf numFmtId="0" fontId="4" fillId="3" borderId="0" xfId="0" applyFont="1" applyFill="1" applyAlignment="1">
      <alignment wrapText="1"/>
    </xf>
    <xf numFmtId="0" fontId="2" fillId="3" borderId="1" xfId="0" applyFont="1" applyFill="1" applyBorder="1" applyAlignment="1">
      <alignment horizontal="center" wrapText="1"/>
    </xf>
    <xf numFmtId="0" fontId="2" fillId="3" borderId="0" xfId="0" applyFont="1" applyFill="1" applyAlignment="1">
      <alignment horizontal="center"/>
    </xf>
    <xf numFmtId="164" fontId="2" fillId="0" borderId="0" xfId="0" applyNumberFormat="1" applyFont="1" applyAlignment="1"/>
    <xf numFmtId="165" fontId="2" fillId="0" borderId="0" xfId="0" applyNumberFormat="1" applyFont="1" applyAlignment="1"/>
    <xf numFmtId="165" fontId="2" fillId="0" borderId="0" xfId="0" applyNumberFormat="1" applyFont="1" applyAlignment="1"/>
    <xf numFmtId="166" fontId="2" fillId="0" borderId="0" xfId="0" applyNumberFormat="1" applyFont="1" applyAlignment="1"/>
    <xf numFmtId="166" fontId="2" fillId="0" borderId="0" xfId="0" applyNumberFormat="1" applyFont="1" applyAlignment="1"/>
    <xf numFmtId="0" fontId="2" fillId="3" borderId="0" xfId="0" applyFont="1" applyFill="1" applyAlignment="1">
      <alignment wrapText="1"/>
    </xf>
    <xf numFmtId="164" fontId="2" fillId="2" borderId="0" xfId="0" applyNumberFormat="1" applyFont="1" applyFill="1" applyAlignment="1"/>
    <xf numFmtId="165" fontId="2" fillId="2" borderId="0" xfId="0" applyNumberFormat="1" applyFont="1" applyFill="1" applyAlignment="1"/>
    <xf numFmtId="165" fontId="2" fillId="2" borderId="0" xfId="0" applyNumberFormat="1" applyFont="1" applyFill="1" applyAlignment="1"/>
    <xf numFmtId="166" fontId="2" fillId="2" borderId="0" xfId="0" applyNumberFormat="1" applyFont="1" applyFill="1" applyAlignment="1"/>
    <xf numFmtId="166" fontId="2" fillId="2" borderId="0" xfId="0" applyNumberFormat="1" applyFont="1" applyFill="1" applyAlignment="1"/>
    <xf numFmtId="0" fontId="0" fillId="3" borderId="0" xfId="0" applyFill="1" applyAlignment="1">
      <alignment horizontal="left"/>
    </xf>
    <xf numFmtId="0" fontId="4" fillId="0" borderId="0" xfId="0" applyFont="1" applyAlignment="1">
      <alignment wrapText="1"/>
    </xf>
    <xf numFmtId="0" fontId="1" fillId="0" borderId="0" xfId="0" applyFont="1" applyAlignment="1"/>
    <xf numFmtId="165" fontId="2" fillId="2" borderId="0" xfId="0" applyNumberFormat="1" applyFont="1" applyFill="1" applyAlignment="1">
      <alignment horizontal="left"/>
    </xf>
    <xf numFmtId="165" fontId="2" fillId="0" borderId="0" xfId="0" applyNumberFormat="1" applyFont="1" applyAlignment="1">
      <alignment horizontal="left"/>
    </xf>
    <xf numFmtId="166" fontId="2" fillId="2" borderId="0" xfId="0" applyNumberFormat="1" applyFont="1" applyFill="1" applyAlignment="1">
      <alignment horizontal="left"/>
    </xf>
    <xf numFmtId="0" fontId="2" fillId="0" borderId="1" xfId="0" applyFont="1" applyBorder="1" applyAlignment="1">
      <alignment horizontal="center" wrapText="1"/>
    </xf>
    <xf numFmtId="0" fontId="2" fillId="3" borderId="0" xfId="0" applyFont="1" applyFill="1" applyAlignment="1">
      <alignment horizontal="center" wrapText="1"/>
    </xf>
    <xf numFmtId="167" fontId="0" fillId="0" borderId="0" xfId="0" applyNumberFormat="1" applyAlignment="1">
      <alignment horizontal="left"/>
    </xf>
    <xf numFmtId="166" fontId="0" fillId="0" borderId="0" xfId="0" applyNumberFormat="1" applyAlignment="1">
      <alignment horizontal="left"/>
    </xf>
    <xf numFmtId="0" fontId="2" fillId="3" borderId="0" xfId="0" applyFont="1" applyFill="1" applyAlignment="1">
      <alignment wrapText="1" indent="1"/>
    </xf>
    <xf numFmtId="168" fontId="0" fillId="3" borderId="0" xfId="0" applyNumberFormat="1" applyFill="1" applyAlignment="1">
      <alignment horizontal="left"/>
    </xf>
    <xf numFmtId="166" fontId="0" fillId="3" borderId="0" xfId="0" applyNumberFormat="1" applyFill="1" applyAlignment="1">
      <alignment horizontal="left"/>
    </xf>
    <xf numFmtId="0" fontId="2" fillId="0" borderId="0" xfId="0" applyFont="1" applyAlignment="1">
      <alignment wrapText="1" indent="3"/>
    </xf>
    <xf numFmtId="168" fontId="0" fillId="0" borderId="0" xfId="0" applyNumberFormat="1" applyAlignment="1">
      <alignment horizontal="left"/>
    </xf>
    <xf numFmtId="167" fontId="2" fillId="0" borderId="0" xfId="0" applyNumberFormat="1" applyFont="1" applyAlignment="1"/>
    <xf numFmtId="0" fontId="2" fillId="3" borderId="0" xfId="0" applyFont="1" applyFill="1" applyAlignment="1">
      <alignment wrapText="1" indent="3"/>
    </xf>
    <xf numFmtId="168" fontId="0" fillId="3" borderId="0" xfId="0" applyNumberFormat="1" applyFill="1" applyAlignment="1">
      <alignment horizontal="left"/>
    </xf>
    <xf numFmtId="168" fontId="2" fillId="3" borderId="1" xfId="0" applyNumberFormat="1" applyFont="1" applyFill="1" applyBorder="1" applyAlignment="1"/>
    <xf numFmtId="166" fontId="2" fillId="3" borderId="0" xfId="0" applyNumberFormat="1" applyFont="1" applyFill="1" applyAlignment="1"/>
    <xf numFmtId="0" fontId="2" fillId="0" borderId="0" xfId="0" applyFont="1" applyAlignment="1">
      <alignment wrapText="1" indent="4"/>
    </xf>
    <xf numFmtId="168" fontId="0" fillId="0" borderId="0" xfId="0" applyNumberFormat="1" applyAlignment="1">
      <alignment horizontal="left"/>
    </xf>
    <xf numFmtId="168" fontId="2" fillId="0" borderId="2" xfId="0" applyNumberFormat="1" applyFont="1" applyBorder="1" applyAlignment="1"/>
    <xf numFmtId="168" fontId="2" fillId="3" borderId="0" xfId="0" applyNumberFormat="1" applyFont="1" applyFill="1" applyAlignment="1"/>
    <xf numFmtId="0" fontId="2" fillId="0" borderId="0" xfId="0" applyFont="1" applyAlignment="1">
      <alignment wrapText="1" indent="1"/>
    </xf>
    <xf numFmtId="168" fontId="2" fillId="0" borderId="0" xfId="0" applyNumberFormat="1" applyFont="1" applyAlignment="1"/>
    <xf numFmtId="168" fontId="2" fillId="0" borderId="0" xfId="0" applyNumberFormat="1" applyFont="1" applyAlignment="1"/>
    <xf numFmtId="168" fontId="2" fillId="3" borderId="0" xfId="0" applyNumberFormat="1" applyFont="1" applyFill="1" applyAlignment="1"/>
    <xf numFmtId="168" fontId="2" fillId="0" borderId="1" xfId="0" applyNumberFormat="1" applyFont="1" applyBorder="1" applyAlignment="1"/>
    <xf numFmtId="168" fontId="2" fillId="3" borderId="2" xfId="0" applyNumberFormat="1" applyFont="1" applyFill="1" applyBorder="1" applyAlignment="1"/>
    <xf numFmtId="0" fontId="2" fillId="3" borderId="0" xfId="0" applyFont="1" applyFill="1" applyAlignment="1">
      <alignment wrapText="1" indent="4"/>
    </xf>
    <xf numFmtId="164" fontId="2" fillId="3" borderId="3" xfId="0" applyNumberFormat="1" applyFont="1" applyFill="1" applyBorder="1" applyAlignment="1"/>
    <xf numFmtId="166" fontId="0" fillId="3" borderId="1" xfId="0" applyNumberFormat="1" applyFill="1" applyBorder="1" applyAlignment="1">
      <alignment horizontal="left"/>
    </xf>
    <xf numFmtId="169" fontId="2" fillId="3" borderId="0" xfId="0" applyNumberFormat="1" applyFont="1" applyFill="1" applyAlignment="1"/>
    <xf numFmtId="0" fontId="2" fillId="3" borderId="0" xfId="0" applyFont="1" applyFill="1" applyAlignment="1">
      <alignment wrapText="1" indent="2"/>
    </xf>
    <xf numFmtId="166" fontId="2" fillId="3" borderId="0" xfId="0" applyNumberFormat="1" applyFont="1" applyFill="1" applyAlignment="1"/>
    <xf numFmtId="0" fontId="2" fillId="0" borderId="0" xfId="0" applyFont="1" applyAlignment="1">
      <alignment wrapText="1" indent="2"/>
    </xf>
    <xf numFmtId="170" fontId="0" fillId="0" borderId="0" xfId="0" applyNumberFormat="1" applyAlignment="1">
      <alignment horizontal="left"/>
    </xf>
    <xf numFmtId="170" fontId="0" fillId="3" borderId="0" xfId="0" applyNumberFormat="1" applyFill="1" applyAlignment="1">
      <alignment horizontal="left"/>
    </xf>
    <xf numFmtId="169" fontId="2" fillId="0" borderId="0" xfId="0" applyNumberFormat="1" applyFont="1" applyAlignment="1"/>
    <xf numFmtId="0" fontId="2" fillId="3" borderId="0" xfId="0" applyFont="1" applyFill="1" applyAlignment="1"/>
    <xf numFmtId="165" fontId="2" fillId="3" borderId="0" xfId="0" applyNumberFormat="1" applyFont="1" applyFill="1" applyAlignment="1"/>
    <xf numFmtId="165" fontId="2" fillId="3" borderId="0" xfId="0" applyNumberFormat="1" applyFont="1" applyFill="1" applyAlignment="1"/>
    <xf numFmtId="166" fontId="6" fillId="3" borderId="0" xfId="0" applyNumberFormat="1" applyFont="1" applyFill="1" applyAlignment="1">
      <alignment horizontal="left"/>
    </xf>
    <xf numFmtId="0" fontId="2" fillId="4" borderId="0" xfId="0" applyFont="1" applyFill="1" applyAlignment="1">
      <alignment wrapText="1"/>
    </xf>
    <xf numFmtId="0" fontId="0" fillId="4" borderId="0" xfId="0" applyFill="1" applyAlignment="1">
      <alignment horizontal="left"/>
    </xf>
    <xf numFmtId="0" fontId="2" fillId="4" borderId="0" xfId="0" applyFont="1" applyFill="1" applyAlignment="1">
      <alignment horizontal="center" wrapText="1"/>
    </xf>
    <xf numFmtId="0" fontId="2" fillId="4" borderId="0" xfId="0" applyFont="1" applyFill="1" applyAlignment="1">
      <alignment wrapText="1" indent="1"/>
    </xf>
    <xf numFmtId="167" fontId="2" fillId="4" borderId="0" xfId="0" applyNumberFormat="1" applyFont="1" applyFill="1" applyAlignment="1"/>
    <xf numFmtId="168" fontId="2" fillId="0" borderId="0" xfId="0" applyNumberFormat="1" applyFont="1" applyAlignment="1"/>
    <xf numFmtId="168" fontId="2" fillId="4" borderId="0" xfId="0" applyNumberFormat="1" applyFont="1" applyFill="1" applyAlignment="1"/>
    <xf numFmtId="172" fontId="0" fillId="4" borderId="0" xfId="0" applyNumberFormat="1" applyFill="1" applyAlignment="1">
      <alignment horizontal="left"/>
    </xf>
    <xf numFmtId="0" fontId="2" fillId="4" borderId="0" xfId="0" applyFont="1" applyFill="1" applyAlignment="1">
      <alignment wrapText="1" indent="3"/>
    </xf>
    <xf numFmtId="172" fontId="2" fillId="4" borderId="0" xfId="0" applyNumberFormat="1" applyFont="1" applyFill="1" applyAlignment="1"/>
    <xf numFmtId="167" fontId="2" fillId="0" borderId="3" xfId="0" applyNumberFormat="1" applyFont="1" applyBorder="1" applyAlignment="1"/>
    <xf numFmtId="173" fontId="2" fillId="0" borderId="0" xfId="0" applyNumberFormat="1" applyFont="1" applyAlignment="1"/>
    <xf numFmtId="173" fontId="2" fillId="4" borderId="0" xfId="0" applyNumberFormat="1" applyFont="1" applyFill="1" applyAlignment="1"/>
    <xf numFmtId="174" fontId="2" fillId="0" borderId="0" xfId="0" applyNumberFormat="1" applyFont="1" applyAlignment="1"/>
    <xf numFmtId="0" fontId="8" fillId="3" borderId="0" xfId="0" applyFont="1" applyFill="1" applyAlignment="1">
      <alignment horizontal="center"/>
    </xf>
    <xf numFmtId="0" fontId="8" fillId="0" borderId="0" xfId="0" applyFont="1" applyAlignment="1">
      <alignment horizontal="center" wrapText="1"/>
    </xf>
    <xf numFmtId="0" fontId="0" fillId="3" borderId="0" xfId="0" applyFill="1" applyAlignment="1">
      <alignment horizontal="center" wrapText="1"/>
    </xf>
    <xf numFmtId="0" fontId="0" fillId="3" borderId="0" xfId="0" applyFill="1" applyAlignment="1">
      <alignment horizontal="center"/>
    </xf>
    <xf numFmtId="0" fontId="9" fillId="3" borderId="0" xfId="0" applyFont="1" applyFill="1" applyAlignment="1">
      <alignment horizontal="center"/>
    </xf>
    <xf numFmtId="175" fontId="8" fillId="0" borderId="1" xfId="0" applyNumberFormat="1" applyFont="1" applyBorder="1" applyAlignment="1">
      <alignment horizontal="center"/>
    </xf>
    <xf numFmtId="0" fontId="10" fillId="0" borderId="0" xfId="0" applyFont="1" applyAlignment="1">
      <alignment wrapText="1"/>
    </xf>
    <xf numFmtId="0" fontId="11" fillId="3" borderId="0" xfId="0" applyFont="1" applyFill="1" applyAlignment="1">
      <alignment wrapText="1"/>
    </xf>
    <xf numFmtId="167" fontId="0" fillId="3" borderId="0" xfId="0" applyNumberFormat="1" applyFill="1" applyAlignment="1"/>
    <xf numFmtId="0" fontId="11" fillId="0" borderId="0" xfId="0" applyFont="1" applyAlignment="1">
      <alignment wrapText="1"/>
    </xf>
    <xf numFmtId="168" fontId="0" fillId="0" borderId="0" xfId="0" applyNumberFormat="1" applyAlignment="1"/>
    <xf numFmtId="168" fontId="0" fillId="3" borderId="0" xfId="0" applyNumberFormat="1" applyFill="1" applyAlignment="1"/>
    <xf numFmtId="168" fontId="0" fillId="3" borderId="0" xfId="0" applyNumberFormat="1" applyFill="1" applyAlignment="1">
      <alignment horizontal="left"/>
    </xf>
    <xf numFmtId="168" fontId="0" fillId="3" borderId="0" xfId="0" applyNumberFormat="1" applyFill="1" applyAlignment="1"/>
    <xf numFmtId="168" fontId="0" fillId="3" borderId="0" xfId="0" applyNumberFormat="1" applyFill="1" applyAlignment="1"/>
    <xf numFmtId="168" fontId="0" fillId="0" borderId="0" xfId="0" applyNumberFormat="1" applyAlignment="1">
      <alignment horizontal="left"/>
    </xf>
    <xf numFmtId="168" fontId="0" fillId="0" borderId="0" xfId="0" applyNumberFormat="1" applyAlignment="1"/>
    <xf numFmtId="168" fontId="0" fillId="0" borderId="1" xfId="0" applyNumberFormat="1" applyBorder="1" applyAlignment="1"/>
    <xf numFmtId="0" fontId="10" fillId="3" borderId="0" xfId="0" applyFont="1" applyFill="1" applyAlignment="1">
      <alignment wrapText="1" indent="1"/>
    </xf>
    <xf numFmtId="167" fontId="0" fillId="3" borderId="3" xfId="0" applyNumberFormat="1" applyFill="1" applyBorder="1" applyAlignment="1"/>
    <xf numFmtId="0" fontId="11" fillId="0" borderId="0" xfId="0" applyFont="1" applyAlignment="1">
      <alignment horizontal="left"/>
    </xf>
    <xf numFmtId="0" fontId="0" fillId="0" borderId="0" xfId="0" applyAlignment="1"/>
    <xf numFmtId="0" fontId="10" fillId="3" borderId="0" xfId="0" applyFont="1" applyFill="1" applyAlignment="1">
      <alignment wrapText="1"/>
    </xf>
    <xf numFmtId="0" fontId="0" fillId="3" borderId="0" xfId="0" applyFill="1" applyAlignment="1"/>
    <xf numFmtId="0" fontId="0" fillId="0" borderId="0" xfId="0" applyAlignment="1">
      <alignment horizontal="right" wrapText="1"/>
    </xf>
    <xf numFmtId="0" fontId="10" fillId="0" borderId="0" xfId="0" applyFont="1" applyAlignment="1">
      <alignment wrapText="1" indent="1"/>
    </xf>
    <xf numFmtId="168" fontId="0" fillId="0" borderId="2" xfId="0" applyNumberFormat="1" applyBorder="1" applyAlignment="1"/>
    <xf numFmtId="168" fontId="0" fillId="0" borderId="0" xfId="0" applyNumberFormat="1" applyAlignment="1">
      <alignment horizontal="left"/>
    </xf>
    <xf numFmtId="0" fontId="11" fillId="3" borderId="0" xfId="0" applyFont="1" applyFill="1" applyAlignment="1">
      <alignment horizontal="left"/>
    </xf>
    <xf numFmtId="168" fontId="0" fillId="3" borderId="0" xfId="0" applyNumberFormat="1" applyFill="1" applyAlignment="1"/>
    <xf numFmtId="168" fontId="0" fillId="0" borderId="1" xfId="0" applyNumberFormat="1" applyBorder="1" applyAlignment="1"/>
    <xf numFmtId="168" fontId="0" fillId="3" borderId="4" xfId="0" applyNumberFormat="1" applyFill="1" applyBorder="1" applyAlignment="1"/>
    <xf numFmtId="0" fontId="10" fillId="0" borderId="0" xfId="0" applyFont="1" applyAlignment="1">
      <alignment wrapText="1" indent="2"/>
    </xf>
    <xf numFmtId="167" fontId="0" fillId="0" borderId="3" xfId="0" applyNumberFormat="1" applyBorder="1" applyAlignment="1"/>
    <xf numFmtId="164" fontId="0" fillId="0" borderId="0" xfId="0" applyNumberFormat="1" applyAlignment="1"/>
    <xf numFmtId="0" fontId="3" fillId="0" borderId="0" xfId="0" applyFont="1" applyAlignment="1">
      <alignment horizontal="left"/>
    </xf>
    <xf numFmtId="176" fontId="8" fillId="0" borderId="4" xfId="0" applyNumberFormat="1" applyFont="1" applyBorder="1" applyAlignment="1">
      <alignment horizontal="center"/>
    </xf>
    <xf numFmtId="0" fontId="8" fillId="3" borderId="0" xfId="0" applyFont="1" applyFill="1" applyAlignment="1">
      <alignment horizontal="left"/>
    </xf>
    <xf numFmtId="0" fontId="12" fillId="0" borderId="0" xfId="0" applyFont="1" applyAlignment="1">
      <alignment wrapText="1"/>
    </xf>
    <xf numFmtId="0" fontId="13" fillId="3" borderId="0" xfId="0" applyFont="1" applyFill="1" applyAlignment="1">
      <alignment wrapText="1"/>
    </xf>
    <xf numFmtId="164" fontId="0" fillId="3" borderId="0" xfId="0" applyNumberFormat="1" applyFill="1" applyAlignment="1"/>
    <xf numFmtId="0" fontId="13" fillId="0" borderId="0" xfId="0" applyFont="1" applyAlignment="1">
      <alignment wrapText="1"/>
    </xf>
    <xf numFmtId="168" fontId="0" fillId="3" borderId="1" xfId="0" applyNumberFormat="1" applyFill="1" applyBorder="1" applyAlignment="1"/>
    <xf numFmtId="168" fontId="0" fillId="3" borderId="1" xfId="0" applyNumberFormat="1" applyFill="1" applyBorder="1" applyAlignment="1"/>
    <xf numFmtId="0" fontId="13" fillId="3" borderId="0" xfId="0" applyFont="1" applyFill="1" applyAlignment="1">
      <alignment wrapText="1" indent="2"/>
    </xf>
    <xf numFmtId="168" fontId="0" fillId="3" borderId="2" xfId="0" applyNumberFormat="1" applyFill="1" applyBorder="1" applyAlignment="1"/>
    <xf numFmtId="0" fontId="13" fillId="0" borderId="0" xfId="0" applyFont="1" applyAlignment="1">
      <alignment wrapText="1" indent="2"/>
    </xf>
    <xf numFmtId="0" fontId="13" fillId="3" borderId="0" xfId="0" applyFont="1" applyFill="1" applyAlignment="1">
      <alignment wrapText="1" indent="3"/>
    </xf>
    <xf numFmtId="168" fontId="0" fillId="3" borderId="0" xfId="0" applyNumberFormat="1" applyFill="1" applyAlignment="1">
      <alignment horizontal="left"/>
    </xf>
    <xf numFmtId="168" fontId="0" fillId="0" borderId="2" xfId="0" applyNumberFormat="1" applyBorder="1" applyAlignment="1"/>
    <xf numFmtId="0" fontId="12" fillId="3" borderId="0" xfId="0" applyFont="1" applyFill="1" applyAlignment="1">
      <alignment wrapText="1"/>
    </xf>
    <xf numFmtId="168" fontId="0" fillId="0" borderId="4" xfId="0" applyNumberFormat="1" applyBorder="1" applyAlignment="1"/>
    <xf numFmtId="164" fontId="0" fillId="3" borderId="0" xfId="0" applyNumberFormat="1" applyFill="1" applyAlignment="1">
      <alignment horizontal="left"/>
    </xf>
    <xf numFmtId="164" fontId="0" fillId="3" borderId="3" xfId="0" applyNumberFormat="1" applyFill="1" applyBorder="1" applyAlignment="1"/>
    <xf numFmtId="164" fontId="0" fillId="3" borderId="5" xfId="0" applyNumberFormat="1" applyFill="1" applyBorder="1" applyAlignment="1"/>
    <xf numFmtId="170" fontId="0" fillId="0" borderId="0" xfId="0" applyNumberFormat="1" applyAlignment="1"/>
    <xf numFmtId="165" fontId="0" fillId="0" borderId="5" xfId="0" applyNumberFormat="1" applyBorder="1" applyAlignment="1"/>
    <xf numFmtId="170" fontId="0" fillId="3" borderId="0" xfId="0" applyNumberFormat="1" applyFill="1" applyAlignment="1"/>
    <xf numFmtId="165" fontId="0" fillId="3" borderId="5" xfId="0" applyNumberFormat="1" applyFill="1" applyBorder="1" applyAlignment="1"/>
    <xf numFmtId="168" fontId="0" fillId="0" borderId="0" xfId="0" applyNumberFormat="1" applyAlignment="1"/>
    <xf numFmtId="168" fontId="0" fillId="0" borderId="0" xfId="0" applyNumberFormat="1" applyAlignment="1"/>
    <xf numFmtId="168" fontId="0" fillId="0" borderId="6" xfId="0" applyNumberFormat="1" applyBorder="1" applyAlignment="1"/>
    <xf numFmtId="164" fontId="0" fillId="0" borderId="0" xfId="0" applyNumberFormat="1" applyAlignment="1"/>
    <xf numFmtId="0" fontId="13" fillId="0" borderId="0" xfId="0" applyFont="1" applyAlignment="1">
      <alignment wrapText="1" indent="1"/>
    </xf>
    <xf numFmtId="164" fontId="0" fillId="0" borderId="3" xfId="0" applyNumberFormat="1" applyBorder="1" applyAlignment="1"/>
    <xf numFmtId="164" fontId="0" fillId="0" borderId="5" xfId="0" applyNumberFormat="1" applyBorder="1" applyAlignment="1"/>
    <xf numFmtId="172" fontId="2" fillId="3" borderId="0" xfId="0" applyNumberFormat="1" applyFont="1" applyFill="1" applyAlignment="1">
      <alignment horizontal="left"/>
    </xf>
    <xf numFmtId="172" fontId="2" fillId="0" borderId="0" xfId="0" applyNumberFormat="1" applyFont="1" applyAlignment="1">
      <alignment horizontal="left"/>
    </xf>
    <xf numFmtId="176" fontId="2" fillId="3" borderId="1" xfId="0" applyNumberFormat="1" applyFont="1" applyFill="1" applyBorder="1" applyAlignment="1">
      <alignment horizontal="center"/>
    </xf>
    <xf numFmtId="0" fontId="15" fillId="3" borderId="0" xfId="0" applyFont="1" applyFill="1" applyAlignment="1">
      <alignment wrapText="1"/>
    </xf>
    <xf numFmtId="0" fontId="15" fillId="0" borderId="0" xfId="0" applyFont="1" applyAlignment="1">
      <alignment wrapText="1" indent="1"/>
    </xf>
    <xf numFmtId="0" fontId="15" fillId="3" borderId="0" xfId="0" applyFont="1" applyFill="1" applyAlignment="1">
      <alignment horizontal="left"/>
    </xf>
    <xf numFmtId="167" fontId="2" fillId="3" borderId="0" xfId="0" applyNumberFormat="1" applyFont="1" applyFill="1" applyAlignment="1"/>
    <xf numFmtId="0" fontId="15" fillId="0" borderId="0" xfId="0" applyFont="1" applyAlignment="1">
      <alignment wrapText="1"/>
    </xf>
    <xf numFmtId="172" fontId="15" fillId="3" borderId="0" xfId="0" applyNumberFormat="1" applyFont="1" applyFill="1" applyAlignment="1">
      <alignment horizontal="left"/>
    </xf>
    <xf numFmtId="172" fontId="2" fillId="0" borderId="0" xfId="0" applyNumberFormat="1" applyFont="1" applyAlignment="1"/>
    <xf numFmtId="0" fontId="15" fillId="3" borderId="0" xfId="0" applyFont="1" applyFill="1" applyAlignment="1">
      <alignment wrapText="1" indent="1"/>
    </xf>
    <xf numFmtId="168" fontId="2" fillId="3" borderId="0" xfId="0" applyNumberFormat="1" applyFont="1" applyFill="1" applyAlignment="1"/>
    <xf numFmtId="172" fontId="2" fillId="3" borderId="0" xfId="0" applyNumberFormat="1" applyFont="1" applyFill="1" applyAlignment="1"/>
    <xf numFmtId="168" fontId="2" fillId="0" borderId="0" xfId="0" applyNumberFormat="1" applyFont="1" applyAlignment="1">
      <alignment horizontal="left"/>
    </xf>
    <xf numFmtId="168" fontId="2" fillId="3" borderId="0" xfId="0" applyNumberFormat="1" applyFont="1" applyFill="1" applyAlignment="1">
      <alignment horizontal="left"/>
    </xf>
    <xf numFmtId="0" fontId="15" fillId="0" borderId="0" xfId="0" applyFont="1" applyAlignment="1">
      <alignment horizontal="left"/>
    </xf>
    <xf numFmtId="164" fontId="2" fillId="3" borderId="0" xfId="0" applyNumberFormat="1" applyFont="1" applyFill="1" applyAlignment="1"/>
    <xf numFmtId="172" fontId="2" fillId="3" borderId="0" xfId="0" applyNumberFormat="1" applyFont="1" applyFill="1" applyAlignment="1"/>
    <xf numFmtId="167" fontId="2" fillId="0" borderId="0" xfId="0" applyNumberFormat="1" applyFont="1" applyAlignment="1">
      <alignment horizontal="left"/>
    </xf>
    <xf numFmtId="165" fontId="2" fillId="3" borderId="0" xfId="0" applyNumberFormat="1" applyFont="1" applyFill="1" applyAlignment="1">
      <alignment horizontal="left"/>
    </xf>
    <xf numFmtId="167" fontId="0" fillId="3" borderId="0" xfId="0" applyNumberFormat="1" applyFill="1" applyAlignment="1">
      <alignment horizontal="left"/>
    </xf>
    <xf numFmtId="177" fontId="0" fillId="3" borderId="0" xfId="0" applyNumberFormat="1" applyFill="1" applyAlignment="1">
      <alignment horizontal="left"/>
    </xf>
    <xf numFmtId="177" fontId="2" fillId="0" borderId="0" xfId="0" applyNumberFormat="1" applyFont="1" applyAlignment="1"/>
    <xf numFmtId="177" fontId="2" fillId="0" borderId="0" xfId="0" applyNumberFormat="1" applyFont="1" applyAlignment="1">
      <alignment horizontal="left"/>
    </xf>
    <xf numFmtId="171" fontId="2" fillId="3" borderId="1" xfId="0" applyNumberFormat="1" applyFont="1" applyFill="1" applyBorder="1" applyAlignment="1"/>
    <xf numFmtId="171" fontId="2" fillId="3" borderId="0" xfId="0" applyNumberFormat="1" applyFont="1" applyFill="1" applyAlignment="1">
      <alignment horizontal="left"/>
    </xf>
    <xf numFmtId="171" fontId="2" fillId="3" borderId="0" xfId="0" applyNumberFormat="1" applyFont="1" applyFill="1" applyAlignment="1"/>
    <xf numFmtId="171" fontId="2" fillId="0" borderId="0" xfId="0" applyNumberFormat="1" applyFont="1" applyAlignment="1"/>
    <xf numFmtId="171" fontId="2" fillId="0" borderId="0" xfId="0" applyNumberFormat="1" applyFont="1" applyAlignment="1">
      <alignment horizontal="left"/>
    </xf>
    <xf numFmtId="171" fontId="2" fillId="0" borderId="2" xfId="0" applyNumberFormat="1" applyFont="1" applyBorder="1" applyAlignment="1"/>
    <xf numFmtId="171" fontId="2" fillId="0" borderId="0" xfId="0" applyNumberFormat="1" applyFont="1" applyAlignment="1"/>
    <xf numFmtId="177" fontId="2" fillId="3" borderId="0" xfId="0" applyNumberFormat="1" applyFont="1" applyFill="1" applyAlignment="1">
      <alignment horizontal="left"/>
    </xf>
    <xf numFmtId="171" fontId="2" fillId="3" borderId="0" xfId="0" applyNumberFormat="1" applyFont="1" applyFill="1" applyAlignment="1">
      <alignment horizontal="left"/>
    </xf>
    <xf numFmtId="171" fontId="2" fillId="3" borderId="0" xfId="0" applyNumberFormat="1" applyFont="1" applyFill="1" applyAlignment="1"/>
    <xf numFmtId="171" fontId="2" fillId="0" borderId="0" xfId="0" applyNumberFormat="1" applyFont="1" applyAlignment="1"/>
    <xf numFmtId="171" fontId="2" fillId="0" borderId="0" xfId="0" applyNumberFormat="1" applyFont="1" applyAlignment="1">
      <alignment horizontal="left"/>
    </xf>
    <xf numFmtId="171" fontId="2" fillId="0" borderId="0" xfId="0" applyNumberFormat="1" applyFont="1" applyAlignment="1"/>
    <xf numFmtId="0" fontId="1" fillId="0" borderId="0" xfId="0" applyFont="1" applyAlignment="1">
      <alignment wrapText="1"/>
    </xf>
    <xf numFmtId="177" fontId="2" fillId="0" borderId="0" xfId="0" applyNumberFormat="1" applyFont="1" applyAlignment="1"/>
    <xf numFmtId="171" fontId="2" fillId="3" borderId="0" xfId="0" applyNumberFormat="1" applyFont="1" applyFill="1" applyAlignment="1">
      <alignment horizontal="right"/>
    </xf>
    <xf numFmtId="14" fontId="18" fillId="3" borderId="1" xfId="0" applyNumberFormat="1" applyFont="1" applyFill="1" applyBorder="1" applyAlignment="1">
      <alignment horizontal="center"/>
    </xf>
    <xf numFmtId="0" fontId="18" fillId="0" borderId="0" xfId="0" applyFont="1" applyAlignment="1">
      <alignment wrapText="1" indent="1"/>
    </xf>
    <xf numFmtId="178" fontId="8" fillId="0" borderId="1" xfId="0" applyNumberFormat="1" applyFont="1" applyBorder="1" applyAlignment="1">
      <alignment horizontal="center" wrapText="1"/>
    </xf>
    <xf numFmtId="0" fontId="11" fillId="0" borderId="0" xfId="0" applyFont="1" applyAlignment="1"/>
    <xf numFmtId="168" fontId="0" fillId="0" borderId="6" xfId="0" applyNumberFormat="1" applyBorder="1" applyAlignment="1">
      <alignment horizontal="right"/>
    </xf>
    <xf numFmtId="0" fontId="15" fillId="0" borderId="0" xfId="0" applyFont="1" applyAlignment="1">
      <alignment horizontal="left" indent="1"/>
    </xf>
    <xf numFmtId="168" fontId="2" fillId="0" borderId="0" xfId="0" applyNumberFormat="1" applyFont="1" applyFill="1" applyAlignment="1"/>
    <xf numFmtId="0" fontId="2" fillId="3" borderId="0" xfId="0" applyFont="1" applyFill="1" applyAlignment="1">
      <alignment horizontal="left" wrapText="1" indent="4"/>
    </xf>
    <xf numFmtId="0" fontId="1" fillId="2" borderId="0" xfId="0" applyFont="1" applyFill="1" applyAlignment="1">
      <alignment wrapText="1"/>
    </xf>
    <xf numFmtId="0" fontId="0" fillId="2" borderId="0" xfId="0" applyFill="1" applyAlignment="1">
      <alignment horizontal="left"/>
    </xf>
    <xf numFmtId="0" fontId="0" fillId="0" borderId="0" xfId="0" applyAlignment="1">
      <alignment horizontal="left"/>
    </xf>
    <xf numFmtId="0" fontId="0" fillId="0" borderId="0" xfId="0" applyAlignment="1">
      <alignment wrapText="1"/>
    </xf>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0" fillId="0" borderId="1" xfId="0" applyBorder="1" applyAlignment="1">
      <alignment horizontal="left"/>
    </xf>
    <xf numFmtId="0" fontId="3" fillId="0" borderId="1" xfId="0" applyFont="1" applyBorder="1" applyAlignment="1">
      <alignment horizontal="center" wrapText="1"/>
    </xf>
    <xf numFmtId="0" fontId="2" fillId="0" borderId="1" xfId="0" applyFont="1" applyBorder="1" applyAlignment="1">
      <alignment horizontal="center"/>
    </xf>
    <xf numFmtId="0" fontId="5" fillId="0" borderId="0" xfId="0" applyFont="1" applyAlignment="1">
      <alignment horizontal="justify" wrapText="1"/>
    </xf>
    <xf numFmtId="0" fontId="2" fillId="0" borderId="0" xfId="0" applyFont="1" applyAlignment="1">
      <alignment horizontal="center" wrapText="1"/>
    </xf>
    <xf numFmtId="0" fontId="17" fillId="0" borderId="0" xfId="0" applyFont="1" applyAlignment="1">
      <alignment wrapText="1"/>
    </xf>
    <xf numFmtId="172" fontId="7" fillId="0" borderId="0" xfId="0" applyNumberFormat="1" applyFont="1" applyAlignment="1">
      <alignment horizontal="justify"/>
    </xf>
    <xf numFmtId="172" fontId="7" fillId="0" borderId="0" xfId="0" applyNumberFormat="1" applyFont="1" applyAlignment="1">
      <alignment horizontal="justify" vertical="top"/>
    </xf>
    <xf numFmtId="0" fontId="1" fillId="3" borderId="0" xfId="0" applyFont="1" applyFill="1" applyAlignment="1">
      <alignment horizontal="center" wrapText="1"/>
    </xf>
    <xf numFmtId="0" fontId="0" fillId="3" borderId="0" xfId="0" applyFill="1" applyAlignment="1">
      <alignment horizontal="left"/>
    </xf>
    <xf numFmtId="0" fontId="2" fillId="0" borderId="1" xfId="0" applyFont="1" applyBorder="1" applyAlignment="1">
      <alignment horizontal="center" wrapText="1"/>
    </xf>
    <xf numFmtId="0" fontId="2" fillId="3" borderId="0" xfId="0" applyFont="1" applyFill="1" applyAlignment="1">
      <alignment horizontal="center" wrapText="1"/>
    </xf>
    <xf numFmtId="0" fontId="2" fillId="3" borderId="1" xfId="0" applyFont="1" applyFill="1" applyBorder="1" applyAlignment="1">
      <alignment horizontal="center" wrapText="1"/>
    </xf>
    <xf numFmtId="0" fontId="0" fillId="3" borderId="1" xfId="0" applyFill="1" applyBorder="1" applyAlignment="1">
      <alignment horizontal="left"/>
    </xf>
    <xf numFmtId="0" fontId="5" fillId="0" borderId="0" xfId="0" applyFont="1" applyAlignment="1">
      <alignment wrapText="1"/>
    </xf>
    <xf numFmtId="0" fontId="8" fillId="3" borderId="0" xfId="0" applyFont="1" applyFill="1" applyAlignment="1">
      <alignment horizontal="center" wrapText="1"/>
    </xf>
    <xf numFmtId="0" fontId="8" fillId="3" borderId="0" xfId="0" applyFont="1" applyFill="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0" fillId="3" borderId="0" xfId="0" applyFill="1" applyAlignment="1">
      <alignment horizontal="center" wrapText="1"/>
    </xf>
    <xf numFmtId="0" fontId="0" fillId="3" borderId="0" xfId="0" applyFill="1" applyAlignment="1">
      <alignment horizontal="center"/>
    </xf>
    <xf numFmtId="0" fontId="0" fillId="3" borderId="1" xfId="0" applyFill="1" applyBorder="1" applyAlignment="1">
      <alignment horizontal="center"/>
    </xf>
    <xf numFmtId="0" fontId="3" fillId="0" borderId="0" xfId="0" applyFont="1" applyAlignment="1">
      <alignment horizontal="left"/>
    </xf>
    <xf numFmtId="0" fontId="3" fillId="3"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9" fillId="3" borderId="0" xfId="0" applyFont="1" applyFill="1" applyAlignment="1">
      <alignment horizontal="center" wrapText="1"/>
    </xf>
    <xf numFmtId="0" fontId="9" fillId="3" borderId="0" xfId="0" applyFont="1" applyFill="1" applyAlignment="1">
      <alignment horizontal="center"/>
    </xf>
    <xf numFmtId="0" fontId="2" fillId="0" borderId="0" xfId="0" applyFont="1" applyAlignment="1">
      <alignment horizontal="center"/>
    </xf>
    <xf numFmtId="172" fontId="1" fillId="3" borderId="0" xfId="0" applyNumberFormat="1" applyFont="1" applyFill="1" applyAlignment="1">
      <alignment horizontal="center"/>
    </xf>
    <xf numFmtId="0" fontId="1" fillId="0" borderId="0" xfId="0" applyFont="1" applyAlignment="1">
      <alignment horizontal="center" wrapText="1"/>
    </xf>
    <xf numFmtId="172" fontId="1" fillId="0" borderId="0" xfId="0" applyNumberFormat="1" applyFont="1" applyAlignment="1">
      <alignment horizontal="center"/>
    </xf>
    <xf numFmtId="0" fontId="2" fillId="3" borderId="0" xfId="0" applyFont="1" applyFill="1" applyAlignment="1">
      <alignment horizontal="center"/>
    </xf>
    <xf numFmtId="0" fontId="14" fillId="0" borderId="0" xfId="0" applyFont="1" applyAlignment="1">
      <alignment horizontal="center" wrapText="1"/>
    </xf>
    <xf numFmtId="0" fontId="14" fillId="0" borderId="0" xfId="0" applyFont="1" applyAlignment="1">
      <alignment horizontal="center"/>
    </xf>
    <xf numFmtId="172" fontId="2" fillId="0" borderId="1" xfId="0" applyNumberFormat="1" applyFont="1" applyBorder="1" applyAlignment="1">
      <alignment horizontal="center"/>
    </xf>
    <xf numFmtId="172" fontId="2" fillId="0" borderId="0" xfId="0" applyNumberFormat="1" applyFont="1" applyAlignment="1">
      <alignment horizontal="center"/>
    </xf>
    <xf numFmtId="167" fontId="2" fillId="0" borderId="0" xfId="0" applyNumberFormat="1" applyFont="1" applyAlignment="1">
      <alignment horizontal="center"/>
    </xf>
    <xf numFmtId="0" fontId="5" fillId="0" borderId="0" xfId="0" applyFont="1" applyAlignment="1">
      <alignment horizontal="justify"/>
    </xf>
    <xf numFmtId="172" fontId="2" fillId="3"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zoomScaleNormal="100" workbookViewId="0">
      <selection sqref="A1:B1"/>
    </sheetView>
  </sheetViews>
  <sheetFormatPr defaultColWidth="21.5" defaultRowHeight="12.75" x14ac:dyDescent="0.2"/>
  <cols>
    <col min="1" max="1" width="57.1640625" customWidth="1"/>
    <col min="2" max="2" width="10.6640625" customWidth="1"/>
    <col min="3" max="3" width="0.6640625" customWidth="1"/>
    <col min="4" max="4" width="10.33203125" customWidth="1"/>
    <col min="5" max="5" width="0.6640625" customWidth="1"/>
    <col min="6" max="6" width="11.33203125" customWidth="1"/>
  </cols>
  <sheetData>
    <row r="1" spans="1:6" x14ac:dyDescent="0.2">
      <c r="A1" s="193" t="s">
        <v>0</v>
      </c>
      <c r="B1" s="194"/>
      <c r="C1" s="1"/>
      <c r="D1" s="1"/>
      <c r="E1" s="1"/>
      <c r="F1" s="1"/>
    </row>
    <row r="2" spans="1:6" x14ac:dyDescent="0.2">
      <c r="A2" s="2" t="s">
        <v>1</v>
      </c>
      <c r="B2" s="195"/>
      <c r="C2" s="195"/>
      <c r="D2" s="196"/>
      <c r="E2" s="195"/>
      <c r="F2" s="196"/>
    </row>
    <row r="3" spans="1:6" ht="27" customHeight="1" x14ac:dyDescent="0.2">
      <c r="A3" s="4"/>
      <c r="B3" s="197" t="s">
        <v>2</v>
      </c>
      <c r="C3" s="198"/>
      <c r="D3" s="199"/>
      <c r="E3" s="198"/>
      <c r="F3" s="199"/>
    </row>
    <row r="4" spans="1:6" x14ac:dyDescent="0.2">
      <c r="A4" s="6"/>
      <c r="B4" s="200" t="s">
        <v>3</v>
      </c>
      <c r="C4" s="201"/>
      <c r="D4" s="199"/>
      <c r="E4" s="201"/>
      <c r="F4" s="199"/>
    </row>
    <row r="5" spans="1:6" ht="48" x14ac:dyDescent="0.2">
      <c r="A5" s="7" t="s">
        <v>4</v>
      </c>
      <c r="B5" s="8" t="s">
        <v>5</v>
      </c>
      <c r="C5" s="9"/>
      <c r="D5" s="8" t="s">
        <v>6</v>
      </c>
      <c r="E5" s="9"/>
      <c r="F5" s="8" t="s">
        <v>7</v>
      </c>
    </row>
    <row r="6" spans="1:6" ht="15.75" x14ac:dyDescent="0.2">
      <c r="A6" s="2" t="s">
        <v>8</v>
      </c>
      <c r="B6" s="10">
        <v>94075</v>
      </c>
      <c r="C6" s="11"/>
      <c r="D6" s="12">
        <v>0.26</v>
      </c>
      <c r="E6" s="13"/>
      <c r="F6" s="14">
        <v>9.1999999999999998E-2</v>
      </c>
    </row>
    <row r="7" spans="1:6" x14ac:dyDescent="0.2">
      <c r="A7" s="15" t="s">
        <v>9</v>
      </c>
      <c r="B7" s="16">
        <v>94793</v>
      </c>
      <c r="C7" s="17"/>
      <c r="D7" s="18">
        <v>0.26</v>
      </c>
      <c r="E7" s="19"/>
      <c r="F7" s="20">
        <v>9.2999999999999999E-2</v>
      </c>
    </row>
    <row r="8" spans="1:6" x14ac:dyDescent="0.2">
      <c r="A8" s="2" t="s">
        <v>10</v>
      </c>
      <c r="B8" s="10">
        <v>88862</v>
      </c>
      <c r="C8" s="11"/>
      <c r="D8" s="12">
        <v>0.24</v>
      </c>
      <c r="E8" s="13"/>
      <c r="F8" s="14">
        <v>8.6999999999999994E-2</v>
      </c>
    </row>
    <row r="9" spans="1:6" x14ac:dyDescent="0.2">
      <c r="A9" s="21"/>
      <c r="B9" s="4"/>
      <c r="C9" s="4"/>
      <c r="D9" s="4"/>
      <c r="E9" s="4"/>
      <c r="F9" s="4"/>
    </row>
    <row r="10" spans="1:6" x14ac:dyDescent="0.2">
      <c r="A10" s="22" t="s">
        <v>11</v>
      </c>
      <c r="B10" s="23"/>
      <c r="C10" s="3"/>
      <c r="D10" s="3"/>
      <c r="E10" s="3"/>
      <c r="F10" s="3"/>
    </row>
    <row r="11" spans="1:6" x14ac:dyDescent="0.2">
      <c r="A11" s="15" t="s">
        <v>12</v>
      </c>
      <c r="B11" s="24">
        <v>0.26</v>
      </c>
      <c r="C11" s="21"/>
      <c r="D11" s="21"/>
      <c r="E11" s="21"/>
      <c r="F11" s="21"/>
    </row>
    <row r="12" spans="1:6" x14ac:dyDescent="0.2">
      <c r="A12" s="2" t="s">
        <v>13</v>
      </c>
      <c r="B12" s="25">
        <v>11.08</v>
      </c>
      <c r="C12" s="3"/>
      <c r="D12" s="3"/>
      <c r="E12" s="3"/>
      <c r="F12" s="3"/>
    </row>
    <row r="13" spans="1:6" x14ac:dyDescent="0.2">
      <c r="A13" s="61" t="s">
        <v>14</v>
      </c>
      <c r="B13" s="26">
        <v>1.6E-2</v>
      </c>
      <c r="C13" s="21"/>
      <c r="D13" s="21"/>
      <c r="E13" s="21"/>
      <c r="F13" s="21"/>
    </row>
    <row r="14" spans="1:6" ht="69.95" customHeight="1" x14ac:dyDescent="0.2">
      <c r="A14" s="202" t="s">
        <v>15</v>
      </c>
      <c r="B14" s="195"/>
      <c r="C14" s="195"/>
      <c r="D14" s="196"/>
      <c r="E14" s="195"/>
      <c r="F14" s="196"/>
    </row>
    <row r="15" spans="1:6" ht="16.350000000000001" customHeight="1" x14ac:dyDescent="0.2"/>
    <row r="16" spans="1:6" ht="18.75" customHeight="1" x14ac:dyDescent="0.2"/>
    <row r="17" ht="18.75" customHeight="1" x14ac:dyDescent="0.2"/>
    <row r="18" ht="18.75" customHeight="1" x14ac:dyDescent="0.2"/>
    <row r="19" ht="18.75" customHeight="1" x14ac:dyDescent="0.2"/>
    <row r="20" ht="18.75" customHeight="1" x14ac:dyDescent="0.2"/>
    <row r="21" ht="18.75" customHeight="1" x14ac:dyDescent="0.2"/>
    <row r="22" ht="18.75" customHeight="1" x14ac:dyDescent="0.2"/>
    <row r="23" ht="18.75" customHeight="1" x14ac:dyDescent="0.2"/>
    <row r="24" ht="18.75" customHeight="1" x14ac:dyDescent="0.2"/>
    <row r="25" ht="18.75" customHeight="1" x14ac:dyDescent="0.2"/>
    <row r="26" ht="18.75" customHeight="1" x14ac:dyDescent="0.2"/>
    <row r="27" ht="18.75" customHeight="1" x14ac:dyDescent="0.2"/>
    <row r="28" ht="18.75" customHeight="1" x14ac:dyDescent="0.2"/>
    <row r="29" ht="18.75" customHeight="1" x14ac:dyDescent="0.2"/>
    <row r="30" ht="18.75" customHeight="1" x14ac:dyDescent="0.2"/>
    <row r="31" ht="18.75" customHeight="1" x14ac:dyDescent="0.2"/>
    <row r="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sheetData>
  <mergeCells count="5">
    <mergeCell ref="A1:B1"/>
    <mergeCell ref="B2:F2"/>
    <mergeCell ref="B3:F3"/>
    <mergeCell ref="B4:F4"/>
    <mergeCell ref="A14:F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
  <sheetViews>
    <sheetView zoomScaleNormal="100" workbookViewId="0">
      <selection sqref="A1:D1"/>
    </sheetView>
  </sheetViews>
  <sheetFormatPr defaultColWidth="21.5" defaultRowHeight="12.75" x14ac:dyDescent="0.2"/>
  <cols>
    <col min="1" max="1" width="80.83203125" customWidth="1"/>
    <col min="2" max="2" width="0.6640625" customWidth="1"/>
    <col min="3" max="3" width="16.6640625" customWidth="1"/>
    <col min="4" max="4" width="13.6640625" customWidth="1"/>
  </cols>
  <sheetData>
    <row r="1" spans="1:4" x14ac:dyDescent="0.2">
      <c r="A1" s="207" t="s">
        <v>16</v>
      </c>
      <c r="B1" s="208"/>
      <c r="C1" s="208"/>
      <c r="D1" s="208"/>
    </row>
    <row r="2" spans="1:4" x14ac:dyDescent="0.2">
      <c r="A2" s="203" t="s">
        <v>17</v>
      </c>
      <c r="B2" s="195"/>
      <c r="C2" s="195"/>
      <c r="D2" s="195"/>
    </row>
    <row r="3" spans="1:4" x14ac:dyDescent="0.2">
      <c r="A3" s="21"/>
      <c r="B3" s="21"/>
      <c r="C3" s="21"/>
      <c r="D3" s="21"/>
    </row>
    <row r="4" spans="1:4" x14ac:dyDescent="0.2">
      <c r="A4" s="27" t="s">
        <v>18</v>
      </c>
      <c r="B4" s="5"/>
      <c r="C4" s="209" t="s">
        <v>19</v>
      </c>
      <c r="D4" s="199"/>
    </row>
    <row r="5" spans="1:4" x14ac:dyDescent="0.2">
      <c r="A5" s="4"/>
      <c r="B5" s="21"/>
      <c r="C5" s="210" t="s">
        <v>3</v>
      </c>
      <c r="D5" s="208"/>
    </row>
    <row r="6" spans="1:4" x14ac:dyDescent="0.2">
      <c r="A6" s="2" t="s">
        <v>20</v>
      </c>
      <c r="B6" s="29"/>
      <c r="C6" s="30"/>
      <c r="D6" s="3"/>
    </row>
    <row r="7" spans="1:4" x14ac:dyDescent="0.2">
      <c r="A7" s="31" t="s">
        <v>21</v>
      </c>
      <c r="B7" s="32"/>
      <c r="C7" s="33"/>
      <c r="D7" s="21"/>
    </row>
    <row r="8" spans="1:4" x14ac:dyDescent="0.2">
      <c r="A8" s="34" t="s">
        <v>22</v>
      </c>
      <c r="B8" s="35"/>
      <c r="C8" s="36">
        <v>11401979</v>
      </c>
      <c r="D8" s="14">
        <f>C8/$C$23</f>
        <v>0.69845145272595344</v>
      </c>
    </row>
    <row r="9" spans="1:4" x14ac:dyDescent="0.2">
      <c r="A9" s="37" t="s">
        <v>23</v>
      </c>
      <c r="B9" s="38"/>
      <c r="C9" s="39">
        <v>124939</v>
      </c>
      <c r="D9" s="40">
        <f>C9/$C$23</f>
        <v>7.6533929813524387E-3</v>
      </c>
    </row>
    <row r="10" spans="1:4" x14ac:dyDescent="0.2">
      <c r="A10" s="41" t="s">
        <v>24</v>
      </c>
      <c r="B10" s="42"/>
      <c r="C10" s="43">
        <f>SUM(C8:C9)</f>
        <v>11526918</v>
      </c>
      <c r="D10" s="14">
        <f>C10/$C$23</f>
        <v>0.70610484570730592</v>
      </c>
    </row>
    <row r="11" spans="1:4" x14ac:dyDescent="0.2">
      <c r="A11" s="31" t="s">
        <v>25</v>
      </c>
      <c r="B11" s="32"/>
      <c r="C11" s="44">
        <v>187808</v>
      </c>
      <c r="D11" s="40">
        <f>C11/$C$23</f>
        <v>1.1504561658424022E-2</v>
      </c>
    </row>
    <row r="12" spans="1:4" x14ac:dyDescent="0.2">
      <c r="A12" s="45" t="s">
        <v>26</v>
      </c>
      <c r="B12" s="35"/>
      <c r="C12" s="46">
        <v>410229</v>
      </c>
      <c r="D12" s="14">
        <f>C12/$C$23</f>
        <v>2.5129413148394255E-2</v>
      </c>
    </row>
    <row r="13" spans="1:4" x14ac:dyDescent="0.2">
      <c r="A13" s="4"/>
      <c r="B13" s="32"/>
      <c r="C13" s="38"/>
      <c r="D13" s="4"/>
    </row>
    <row r="14" spans="1:4" x14ac:dyDescent="0.2">
      <c r="A14" s="2" t="s">
        <v>27</v>
      </c>
      <c r="B14" s="35"/>
      <c r="C14" s="42"/>
      <c r="D14" s="6"/>
    </row>
    <row r="15" spans="1:4" x14ac:dyDescent="0.2">
      <c r="A15" s="31" t="s">
        <v>28</v>
      </c>
      <c r="B15" s="38"/>
      <c r="C15" s="38"/>
      <c r="D15" s="4"/>
    </row>
    <row r="16" spans="1:4" x14ac:dyDescent="0.2">
      <c r="A16" s="34" t="s">
        <v>29</v>
      </c>
      <c r="B16" s="29"/>
      <c r="C16" s="47">
        <v>2086215</v>
      </c>
      <c r="D16" s="14">
        <f t="shared" ref="D16:D22" si="0">C16/$C$23</f>
        <v>0.12779535003955672</v>
      </c>
    </row>
    <row r="17" spans="1:4" x14ac:dyDescent="0.2">
      <c r="A17" s="37" t="s">
        <v>30</v>
      </c>
      <c r="B17" s="21"/>
      <c r="C17" s="48">
        <v>722159</v>
      </c>
      <c r="D17" s="40">
        <f t="shared" si="0"/>
        <v>4.4237320788708859E-2</v>
      </c>
    </row>
    <row r="18" spans="1:4" x14ac:dyDescent="0.2">
      <c r="A18" s="34" t="s">
        <v>31</v>
      </c>
      <c r="B18" s="30"/>
      <c r="C18" s="49">
        <v>7553</v>
      </c>
      <c r="D18" s="14">
        <f t="shared" si="0"/>
        <v>4.6267440261371526E-4</v>
      </c>
    </row>
    <row r="19" spans="1:4" x14ac:dyDescent="0.2">
      <c r="A19" s="192" t="s">
        <v>32</v>
      </c>
      <c r="B19" s="33"/>
      <c r="C19" s="50">
        <f>SUM(C16:C18)</f>
        <v>2815927</v>
      </c>
      <c r="D19" s="40">
        <f t="shared" si="0"/>
        <v>0.17249534523087931</v>
      </c>
    </row>
    <row r="20" spans="1:4" ht="15.75" x14ac:dyDescent="0.2">
      <c r="A20" s="45" t="s">
        <v>33</v>
      </c>
      <c r="B20" s="3"/>
      <c r="C20" s="46">
        <v>769635</v>
      </c>
      <c r="D20" s="14">
        <f t="shared" si="0"/>
        <v>4.7145559890852208E-2</v>
      </c>
    </row>
    <row r="21" spans="1:4" x14ac:dyDescent="0.2">
      <c r="A21" s="31" t="s">
        <v>34</v>
      </c>
      <c r="B21" s="21"/>
      <c r="C21" s="44">
        <v>568582</v>
      </c>
      <c r="D21" s="40">
        <f t="shared" si="0"/>
        <v>3.482964877358817E-2</v>
      </c>
    </row>
    <row r="22" spans="1:4" x14ac:dyDescent="0.2">
      <c r="A22" s="2" t="s">
        <v>35</v>
      </c>
      <c r="B22" s="3"/>
      <c r="C22" s="191">
        <v>45556</v>
      </c>
      <c r="D22" s="14">
        <f t="shared" si="0"/>
        <v>2.790625590556125E-3</v>
      </c>
    </row>
    <row r="23" spans="1:4" x14ac:dyDescent="0.2">
      <c r="A23" s="51" t="s">
        <v>36</v>
      </c>
      <c r="B23" s="21"/>
      <c r="C23" s="52">
        <f>SUM(C10+C11+C12+C19+C20+C21+C22)</f>
        <v>16324655</v>
      </c>
      <c r="D23" s="4"/>
    </row>
    <row r="24" spans="1:4" x14ac:dyDescent="0.2">
      <c r="A24" s="3"/>
      <c r="B24" s="30"/>
      <c r="C24" s="3"/>
      <c r="D24" s="3"/>
    </row>
    <row r="25" spans="1:4" ht="29.25" customHeight="1" x14ac:dyDescent="0.2">
      <c r="A25" s="8" t="s">
        <v>37</v>
      </c>
      <c r="B25" s="53"/>
      <c r="C25" s="211" t="s">
        <v>2</v>
      </c>
      <c r="D25" s="212"/>
    </row>
    <row r="26" spans="1:4" x14ac:dyDescent="0.2">
      <c r="A26" s="6"/>
      <c r="B26" s="30"/>
      <c r="C26" s="203" t="s">
        <v>3</v>
      </c>
      <c r="D26" s="195"/>
    </row>
    <row r="27" spans="1:4" x14ac:dyDescent="0.2">
      <c r="A27" s="15" t="s">
        <v>38</v>
      </c>
      <c r="B27" s="33"/>
      <c r="C27" s="33"/>
      <c r="D27" s="54">
        <v>4.3999999999999997E-2</v>
      </c>
    </row>
    <row r="28" spans="1:4" x14ac:dyDescent="0.2">
      <c r="A28" s="45" t="s">
        <v>20</v>
      </c>
      <c r="B28" s="30"/>
      <c r="C28" s="13"/>
      <c r="D28" s="13"/>
    </row>
    <row r="29" spans="1:4" x14ac:dyDescent="0.2">
      <c r="A29" s="55" t="s">
        <v>39</v>
      </c>
      <c r="B29" s="21"/>
      <c r="C29" s="56"/>
      <c r="D29" s="40">
        <v>3.7999999999999999E-2</v>
      </c>
    </row>
    <row r="30" spans="1:4" x14ac:dyDescent="0.2">
      <c r="A30" s="57" t="s">
        <v>34</v>
      </c>
      <c r="B30" s="58"/>
      <c r="C30" s="13"/>
      <c r="D30" s="13"/>
    </row>
    <row r="31" spans="1:4" x14ac:dyDescent="0.2">
      <c r="A31" s="192" t="s">
        <v>40</v>
      </c>
      <c r="B31" s="59"/>
      <c r="C31" s="56"/>
      <c r="D31" s="40">
        <v>1.6E-2</v>
      </c>
    </row>
    <row r="32" spans="1:4" x14ac:dyDescent="0.2">
      <c r="A32" s="45" t="s">
        <v>27</v>
      </c>
      <c r="B32" s="58"/>
      <c r="C32" s="13"/>
      <c r="D32" s="13"/>
    </row>
    <row r="33" spans="1:4" ht="15.75" x14ac:dyDescent="0.2">
      <c r="A33" s="55" t="s">
        <v>41</v>
      </c>
      <c r="B33" s="59"/>
      <c r="C33" s="56"/>
      <c r="D33" s="40">
        <v>8.5000000000000006E-2</v>
      </c>
    </row>
    <row r="34" spans="1:4" ht="15.75" x14ac:dyDescent="0.2">
      <c r="A34" s="57" t="s">
        <v>42</v>
      </c>
      <c r="B34" s="58"/>
      <c r="C34" s="13"/>
      <c r="D34" s="14">
        <v>3.9E-2</v>
      </c>
    </row>
    <row r="35" spans="1:4" x14ac:dyDescent="0.2">
      <c r="A35" s="55" t="s">
        <v>43</v>
      </c>
      <c r="B35" s="59"/>
      <c r="C35" s="56"/>
      <c r="D35" s="40">
        <v>4.5999999999999999E-2</v>
      </c>
    </row>
    <row r="36" spans="1:4" x14ac:dyDescent="0.2">
      <c r="A36" s="57" t="s">
        <v>34</v>
      </c>
      <c r="B36" s="3"/>
      <c r="C36" s="13"/>
      <c r="D36" s="13"/>
    </row>
    <row r="37" spans="1:4" x14ac:dyDescent="0.2">
      <c r="A37" s="51" t="s">
        <v>44</v>
      </c>
      <c r="B37" s="33"/>
      <c r="C37" s="56"/>
      <c r="D37" s="40">
        <v>3.9E-2</v>
      </c>
    </row>
    <row r="38" spans="1:4" x14ac:dyDescent="0.2">
      <c r="A38" s="41" t="s">
        <v>45</v>
      </c>
      <c r="B38" s="30"/>
      <c r="C38" s="13"/>
      <c r="D38" s="14">
        <v>5.3999999999999999E-2</v>
      </c>
    </row>
    <row r="39" spans="1:4" x14ac:dyDescent="0.2">
      <c r="A39" s="31" t="s">
        <v>46</v>
      </c>
      <c r="B39" s="21"/>
      <c r="C39" s="56"/>
      <c r="D39" s="56">
        <v>7.0000000000000007E-2</v>
      </c>
    </row>
    <row r="40" spans="1:4" x14ac:dyDescent="0.2">
      <c r="A40" s="6"/>
      <c r="B40" s="3"/>
      <c r="C40" s="13"/>
      <c r="D40" s="13"/>
    </row>
    <row r="41" spans="1:4" ht="15.75" x14ac:dyDescent="0.2">
      <c r="A41" s="15" t="s">
        <v>47</v>
      </c>
      <c r="B41" s="21"/>
      <c r="C41" s="56"/>
      <c r="D41" s="54">
        <v>1.3299999999999999E-2</v>
      </c>
    </row>
    <row r="42" spans="1:4" x14ac:dyDescent="0.2">
      <c r="A42" s="2" t="s">
        <v>48</v>
      </c>
      <c r="B42" s="3"/>
      <c r="C42" s="13"/>
      <c r="D42" s="60">
        <v>3.0700000000000002E-2</v>
      </c>
    </row>
    <row r="43" spans="1:4" ht="15.75" x14ac:dyDescent="0.2">
      <c r="A43" s="15" t="s">
        <v>49</v>
      </c>
      <c r="B43" s="21"/>
      <c r="C43" s="61"/>
      <c r="D43" s="184" t="s">
        <v>184</v>
      </c>
    </row>
    <row r="44" spans="1:4" x14ac:dyDescent="0.2">
      <c r="A44" s="6"/>
      <c r="B44" s="3"/>
      <c r="C44" s="13"/>
      <c r="D44" s="13"/>
    </row>
    <row r="45" spans="1:4" x14ac:dyDescent="0.2">
      <c r="A45" s="185" t="s">
        <v>186</v>
      </c>
      <c r="B45" s="21"/>
      <c r="C45" s="56"/>
      <c r="D45" s="56"/>
    </row>
    <row r="46" spans="1:4" x14ac:dyDescent="0.2">
      <c r="A46" s="45" t="s">
        <v>50</v>
      </c>
      <c r="B46" s="3"/>
      <c r="C46" s="30"/>
      <c r="D46" s="30"/>
    </row>
    <row r="47" spans="1:4" ht="15.75" x14ac:dyDescent="0.2">
      <c r="A47" s="37" t="s">
        <v>51</v>
      </c>
      <c r="B47" s="21"/>
      <c r="C47" s="62"/>
      <c r="D47" s="63">
        <v>107.86</v>
      </c>
    </row>
    <row r="48" spans="1:4" ht="15.75" x14ac:dyDescent="0.2">
      <c r="A48" s="34" t="s">
        <v>52</v>
      </c>
      <c r="B48" s="3"/>
      <c r="C48" s="11"/>
      <c r="D48" s="12">
        <v>61.96</v>
      </c>
    </row>
    <row r="49" spans="1:26" x14ac:dyDescent="0.2">
      <c r="A49" s="31" t="s">
        <v>53</v>
      </c>
      <c r="B49" s="21"/>
      <c r="C49" s="33"/>
      <c r="D49" s="64"/>
    </row>
    <row r="50" spans="1:26" x14ac:dyDescent="0.2">
      <c r="A50" s="34" t="s">
        <v>54</v>
      </c>
      <c r="B50" s="3"/>
      <c r="C50" s="13"/>
      <c r="D50" s="14">
        <v>8.2000000000000003E-2</v>
      </c>
    </row>
    <row r="51" spans="1:26" x14ac:dyDescent="0.2">
      <c r="A51" s="37" t="s">
        <v>55</v>
      </c>
      <c r="B51" s="21"/>
      <c r="C51" s="56"/>
      <c r="D51" s="40">
        <v>5.0999999999999997E-2</v>
      </c>
    </row>
    <row r="52" spans="1:26" x14ac:dyDescent="0.2">
      <c r="A52" s="2" t="s">
        <v>56</v>
      </c>
      <c r="B52" s="3"/>
      <c r="C52" s="13"/>
      <c r="D52" s="14">
        <v>0.81699999999999995</v>
      </c>
    </row>
    <row r="53" spans="1:26" ht="24" x14ac:dyDescent="0.2">
      <c r="A53" s="15" t="s">
        <v>57</v>
      </c>
      <c r="B53" s="21"/>
      <c r="C53" s="56"/>
      <c r="D53" s="40">
        <v>0.183</v>
      </c>
    </row>
    <row r="54" spans="1:26" ht="97.5" customHeight="1" x14ac:dyDescent="0.2">
      <c r="A54" s="204" t="s">
        <v>185</v>
      </c>
      <c r="B54" s="204"/>
      <c r="C54" s="204"/>
      <c r="D54" s="204"/>
      <c r="E54" s="3"/>
      <c r="F54" s="3"/>
      <c r="G54" s="3"/>
      <c r="H54" s="3"/>
      <c r="I54" s="3"/>
      <c r="J54" s="3"/>
      <c r="K54" s="3"/>
      <c r="L54" s="3"/>
      <c r="M54" s="3"/>
      <c r="N54" s="3"/>
      <c r="O54" s="3"/>
      <c r="P54" s="3"/>
      <c r="Q54" s="3"/>
      <c r="R54" s="3"/>
      <c r="S54" s="3"/>
      <c r="T54" s="3"/>
      <c r="U54" s="3"/>
      <c r="V54" s="3"/>
      <c r="W54" s="3"/>
      <c r="X54" s="3"/>
      <c r="Y54" s="3"/>
      <c r="Z54" s="3"/>
    </row>
    <row r="55" spans="1:26" ht="18.75" customHeight="1" x14ac:dyDescent="0.2">
      <c r="A55" s="205"/>
      <c r="B55" s="196"/>
      <c r="C55" s="196"/>
      <c r="D55" s="196"/>
    </row>
    <row r="56" spans="1:26" ht="28.7" customHeight="1" x14ac:dyDescent="0.2">
      <c r="A56" s="206"/>
      <c r="B56" s="196"/>
      <c r="C56" s="196"/>
      <c r="D56" s="196"/>
    </row>
    <row r="57" spans="1:26" ht="18.75" customHeight="1" x14ac:dyDescent="0.2"/>
    <row r="58" spans="1:26" ht="18.75" customHeight="1" x14ac:dyDescent="0.2"/>
    <row r="59" spans="1:26" ht="18.75" customHeight="1" x14ac:dyDescent="0.2"/>
    <row r="60" spans="1:26" ht="18.75" customHeight="1" x14ac:dyDescent="0.2"/>
    <row r="61" spans="1:26" ht="18.75" customHeight="1" x14ac:dyDescent="0.2"/>
    <row r="62" spans="1:26" ht="18.75" customHeight="1" x14ac:dyDescent="0.2"/>
    <row r="63" spans="1:26" ht="18.75" customHeight="1" x14ac:dyDescent="0.2"/>
    <row r="64" spans="1:26"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sheetData>
  <mergeCells count="9">
    <mergeCell ref="C26:D26"/>
    <mergeCell ref="A54:D54"/>
    <mergeCell ref="A55:D55"/>
    <mergeCell ref="A56:D56"/>
    <mergeCell ref="A1:D1"/>
    <mergeCell ref="A2:D2"/>
    <mergeCell ref="C4:D4"/>
    <mergeCell ref="C5:D5"/>
    <mergeCell ref="C25:D25"/>
  </mergeCells>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zoomScaleNormal="100" workbookViewId="0"/>
  </sheetViews>
  <sheetFormatPr defaultColWidth="21.5" defaultRowHeight="12.75" x14ac:dyDescent="0.2"/>
  <cols>
    <col min="1" max="1" width="72.1640625" customWidth="1"/>
    <col min="2" max="2" width="0.83203125" customWidth="1"/>
    <col min="3" max="3" width="26.1640625" customWidth="1"/>
  </cols>
  <sheetData>
    <row r="1" spans="1:3" x14ac:dyDescent="0.2">
      <c r="A1" s="5"/>
      <c r="B1" s="5"/>
      <c r="C1" s="27" t="s">
        <v>19</v>
      </c>
    </row>
    <row r="2" spans="1:3" x14ac:dyDescent="0.2">
      <c r="A2" s="65" t="s">
        <v>58</v>
      </c>
      <c r="B2" s="66"/>
      <c r="C2" s="67" t="s">
        <v>3</v>
      </c>
    </row>
    <row r="3" spans="1:3" x14ac:dyDescent="0.2">
      <c r="A3" s="2" t="s">
        <v>59</v>
      </c>
      <c r="B3" s="3"/>
      <c r="C3" s="3"/>
    </row>
    <row r="4" spans="1:3" x14ac:dyDescent="0.2">
      <c r="A4" s="68" t="s">
        <v>60</v>
      </c>
      <c r="B4" s="66"/>
      <c r="C4" s="69">
        <v>10907250</v>
      </c>
    </row>
    <row r="5" spans="1:3" x14ac:dyDescent="0.2">
      <c r="A5" s="45" t="s">
        <v>26</v>
      </c>
      <c r="B5" s="3"/>
      <c r="C5" s="70">
        <v>0</v>
      </c>
    </row>
    <row r="6" spans="1:3" x14ac:dyDescent="0.2">
      <c r="A6" s="68" t="s">
        <v>61</v>
      </c>
      <c r="B6" s="66"/>
      <c r="C6" s="71">
        <v>1893870</v>
      </c>
    </row>
    <row r="7" spans="1:3" ht="13.5" x14ac:dyDescent="0.2">
      <c r="A7" s="186" t="s">
        <v>187</v>
      </c>
      <c r="B7" s="3"/>
      <c r="C7" s="70">
        <v>586628</v>
      </c>
    </row>
    <row r="8" spans="1:3" x14ac:dyDescent="0.2">
      <c r="A8" s="68" t="s">
        <v>34</v>
      </c>
      <c r="B8" s="66"/>
      <c r="C8" s="72"/>
    </row>
    <row r="9" spans="1:3" x14ac:dyDescent="0.2">
      <c r="A9" s="34" t="s">
        <v>44</v>
      </c>
      <c r="B9" s="3"/>
      <c r="C9" s="70">
        <v>330880</v>
      </c>
    </row>
    <row r="10" spans="1:3" x14ac:dyDescent="0.2">
      <c r="A10" s="73" t="s">
        <v>45</v>
      </c>
      <c r="B10" s="66"/>
      <c r="C10" s="74">
        <v>0</v>
      </c>
    </row>
    <row r="11" spans="1:3" x14ac:dyDescent="0.2">
      <c r="A11" s="3"/>
      <c r="B11" s="3"/>
      <c r="C11" s="75">
        <f>SUM(C4:C10)</f>
        <v>13718628</v>
      </c>
    </row>
    <row r="12" spans="1:3" x14ac:dyDescent="0.2">
      <c r="A12" s="3"/>
      <c r="B12" s="3"/>
      <c r="C12" s="3"/>
    </row>
    <row r="13" spans="1:3" ht="24" x14ac:dyDescent="0.2">
      <c r="A13" s="27" t="s">
        <v>62</v>
      </c>
      <c r="B13" s="5"/>
      <c r="C13" s="27" t="s">
        <v>2</v>
      </c>
    </row>
    <row r="14" spans="1:3" x14ac:dyDescent="0.2">
      <c r="A14" s="66"/>
      <c r="B14" s="66"/>
      <c r="C14" s="67" t="s">
        <v>3</v>
      </c>
    </row>
    <row r="15" spans="1:3" x14ac:dyDescent="0.2">
      <c r="A15" s="2" t="s">
        <v>63</v>
      </c>
      <c r="B15" s="3"/>
      <c r="C15" s="76">
        <v>6.0000000000000001E-3</v>
      </c>
    </row>
    <row r="16" spans="1:3" x14ac:dyDescent="0.2">
      <c r="A16" s="68" t="s">
        <v>60</v>
      </c>
      <c r="B16" s="66"/>
      <c r="C16" s="77">
        <v>4.0000000000000001E-3</v>
      </c>
    </row>
    <row r="17" spans="1:3" x14ac:dyDescent="0.2">
      <c r="A17" s="45" t="s">
        <v>26</v>
      </c>
      <c r="B17" s="3"/>
      <c r="C17" s="78">
        <v>0</v>
      </c>
    </row>
    <row r="18" spans="1:3" x14ac:dyDescent="0.2">
      <c r="A18" s="68" t="s">
        <v>61</v>
      </c>
      <c r="B18" s="66"/>
      <c r="C18" s="77">
        <v>1.7999999999999999E-2</v>
      </c>
    </row>
    <row r="19" spans="1:3" ht="13.5" x14ac:dyDescent="0.2">
      <c r="A19" s="186" t="s">
        <v>187</v>
      </c>
      <c r="B19" s="3"/>
      <c r="C19" s="14">
        <v>1.2E-2</v>
      </c>
    </row>
    <row r="20" spans="1:3" x14ac:dyDescent="0.2">
      <c r="A20" s="68" t="s">
        <v>34</v>
      </c>
      <c r="B20" s="66"/>
      <c r="C20" s="66"/>
    </row>
    <row r="21" spans="1:3" x14ac:dyDescent="0.2">
      <c r="A21" s="34" t="s">
        <v>44</v>
      </c>
      <c r="B21" s="3"/>
      <c r="C21" s="76">
        <v>4.0000000000000001E-3</v>
      </c>
    </row>
    <row r="22" spans="1:3" x14ac:dyDescent="0.2">
      <c r="A22" s="73" t="s">
        <v>45</v>
      </c>
      <c r="B22" s="66"/>
      <c r="C22" s="77">
        <v>3.7999999999999999E-2</v>
      </c>
    </row>
    <row r="23" spans="1:3" ht="10.5" customHeight="1" x14ac:dyDescent="0.2"/>
    <row r="24" spans="1:3" ht="15" customHeight="1" x14ac:dyDescent="0.2">
      <c r="A24" s="213" t="s">
        <v>64</v>
      </c>
      <c r="B24" s="196"/>
      <c r="C24" s="196"/>
    </row>
    <row r="25" spans="1:3" ht="18.75" customHeight="1" x14ac:dyDescent="0.2"/>
    <row r="26" spans="1:3" ht="18.75" customHeight="1" x14ac:dyDescent="0.2"/>
    <row r="27" spans="1:3" ht="18.75" customHeight="1" x14ac:dyDescent="0.2"/>
    <row r="28" spans="1:3" ht="18.75" customHeight="1" x14ac:dyDescent="0.2"/>
    <row r="29" spans="1:3" ht="18.75" customHeight="1" x14ac:dyDescent="0.2"/>
    <row r="30" spans="1:3" ht="18.75" customHeight="1" x14ac:dyDescent="0.2"/>
    <row r="31" spans="1:3" ht="18.75" customHeight="1" x14ac:dyDescent="0.2"/>
    <row r="32" spans="1:3"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sheetData>
  <mergeCells count="1">
    <mergeCell ref="A24:C2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zoomScaleNormal="100" workbookViewId="0">
      <selection sqref="A1:D1"/>
    </sheetView>
  </sheetViews>
  <sheetFormatPr defaultColWidth="21.5" defaultRowHeight="12.75" x14ac:dyDescent="0.2"/>
  <cols>
    <col min="1" max="1" width="75.1640625" customWidth="1"/>
    <col min="2" max="2" width="21.5" bestFit="1" customWidth="1"/>
    <col min="3" max="3" width="0.6640625" customWidth="1"/>
    <col min="4" max="4" width="26.5" bestFit="1" customWidth="1"/>
  </cols>
  <sheetData>
    <row r="1" spans="1:4" x14ac:dyDescent="0.2">
      <c r="A1" s="214" t="s">
        <v>65</v>
      </c>
      <c r="B1" s="196"/>
      <c r="C1" s="215"/>
      <c r="D1" s="196"/>
    </row>
    <row r="2" spans="1:4" x14ac:dyDescent="0.2">
      <c r="A2" s="216" t="s">
        <v>66</v>
      </c>
      <c r="B2" s="196"/>
      <c r="C2" s="217"/>
      <c r="D2" s="196"/>
    </row>
    <row r="3" spans="1:4" x14ac:dyDescent="0.2">
      <c r="A3" s="218" t="s">
        <v>67</v>
      </c>
      <c r="B3" s="196"/>
      <c r="C3" s="219"/>
      <c r="D3" s="196"/>
    </row>
    <row r="4" spans="1:4" x14ac:dyDescent="0.2">
      <c r="A4" s="195"/>
      <c r="B4" s="195"/>
      <c r="C4" s="195"/>
      <c r="D4" s="195"/>
    </row>
    <row r="5" spans="1:4" x14ac:dyDescent="0.2">
      <c r="A5" s="83"/>
      <c r="B5" s="83"/>
      <c r="C5" s="83"/>
      <c r="D5" s="83"/>
    </row>
    <row r="6" spans="1:4" ht="24" customHeight="1" x14ac:dyDescent="0.2">
      <c r="A6" s="3"/>
      <c r="B6" s="187">
        <v>42094</v>
      </c>
      <c r="C6" s="80" t="s">
        <v>69</v>
      </c>
      <c r="D6" s="84">
        <v>42004</v>
      </c>
    </row>
    <row r="7" spans="1:4" x14ac:dyDescent="0.2">
      <c r="A7" s="21"/>
      <c r="B7" s="81" t="s">
        <v>3</v>
      </c>
      <c r="C7" s="82"/>
      <c r="D7" s="81" t="s">
        <v>70</v>
      </c>
    </row>
    <row r="8" spans="1:4" x14ac:dyDescent="0.2">
      <c r="A8" s="85" t="s">
        <v>71</v>
      </c>
      <c r="B8" s="3"/>
      <c r="C8" s="3"/>
      <c r="D8" s="3"/>
    </row>
    <row r="9" spans="1:4" x14ac:dyDescent="0.2">
      <c r="A9" s="86" t="s">
        <v>72</v>
      </c>
      <c r="B9" s="87">
        <v>14342845</v>
      </c>
      <c r="C9" s="87"/>
      <c r="D9" s="87">
        <v>14341102</v>
      </c>
    </row>
    <row r="10" spans="1:4" x14ac:dyDescent="0.2">
      <c r="A10" s="88" t="s">
        <v>73</v>
      </c>
      <c r="B10" s="89">
        <v>2010000</v>
      </c>
      <c r="C10" s="89"/>
      <c r="D10" s="89">
        <v>1997656</v>
      </c>
    </row>
    <row r="11" spans="1:4" x14ac:dyDescent="0.2">
      <c r="A11" s="86" t="s">
        <v>74</v>
      </c>
      <c r="B11" s="90">
        <v>568582</v>
      </c>
      <c r="C11" s="91"/>
      <c r="D11" s="90">
        <v>535712</v>
      </c>
    </row>
    <row r="12" spans="1:4" x14ac:dyDescent="0.2">
      <c r="A12" s="188" t="s">
        <v>75</v>
      </c>
      <c r="B12" s="89">
        <v>2170206</v>
      </c>
      <c r="C12" s="89"/>
      <c r="D12" s="89">
        <v>1744746</v>
      </c>
    </row>
    <row r="13" spans="1:4" x14ac:dyDescent="0.2">
      <c r="A13" s="86" t="s">
        <v>35</v>
      </c>
      <c r="B13" s="92">
        <v>45556</v>
      </c>
      <c r="C13" s="38"/>
      <c r="D13" s="93">
        <v>0</v>
      </c>
    </row>
    <row r="14" spans="1:4" x14ac:dyDescent="0.2">
      <c r="A14" s="88" t="s">
        <v>76</v>
      </c>
      <c r="B14" s="89">
        <v>410229</v>
      </c>
      <c r="C14" s="94"/>
      <c r="D14" s="89">
        <v>452006</v>
      </c>
    </row>
    <row r="15" spans="1:4" x14ac:dyDescent="0.2">
      <c r="A15" s="86" t="s">
        <v>77</v>
      </c>
      <c r="B15" s="90">
        <v>1020338</v>
      </c>
      <c r="C15" s="90"/>
      <c r="D15" s="90">
        <v>1005792</v>
      </c>
    </row>
    <row r="16" spans="1:4" x14ac:dyDescent="0.2">
      <c r="A16" s="88" t="s">
        <v>78</v>
      </c>
      <c r="B16" s="95">
        <v>441158</v>
      </c>
      <c r="C16" s="95"/>
      <c r="D16" s="95">
        <v>336771</v>
      </c>
    </row>
    <row r="17" spans="1:5" x14ac:dyDescent="0.2">
      <c r="A17" s="86" t="s">
        <v>79</v>
      </c>
      <c r="B17" s="90">
        <v>62516</v>
      </c>
      <c r="C17" s="90"/>
      <c r="D17" s="90">
        <v>65529</v>
      </c>
    </row>
    <row r="18" spans="1:5" x14ac:dyDescent="0.2">
      <c r="A18" s="88" t="s">
        <v>80</v>
      </c>
      <c r="B18" s="95">
        <v>30723</v>
      </c>
      <c r="C18" s="95"/>
      <c r="D18" s="95">
        <v>35625</v>
      </c>
    </row>
    <row r="19" spans="1:5" x14ac:dyDescent="0.2">
      <c r="A19" s="86" t="s">
        <v>81</v>
      </c>
      <c r="B19" s="90">
        <v>362646</v>
      </c>
      <c r="C19" s="90"/>
      <c r="D19" s="90">
        <v>380791</v>
      </c>
    </row>
    <row r="20" spans="1:5" x14ac:dyDescent="0.2">
      <c r="A20" s="88" t="s">
        <v>82</v>
      </c>
      <c r="B20" s="96">
        <v>213256</v>
      </c>
      <c r="C20" s="89"/>
      <c r="D20" s="96">
        <v>188579</v>
      </c>
    </row>
    <row r="21" spans="1:5" x14ac:dyDescent="0.2">
      <c r="A21" s="97" t="s">
        <v>83</v>
      </c>
      <c r="B21" s="98">
        <f>SUM(B9:B20)</f>
        <v>21678055</v>
      </c>
      <c r="C21" s="87"/>
      <c r="D21" s="98">
        <f>SUM(D9:D20)</f>
        <v>21084309</v>
      </c>
    </row>
    <row r="22" spans="1:5" x14ac:dyDescent="0.2">
      <c r="A22" s="99"/>
      <c r="B22" s="100"/>
      <c r="C22" s="100"/>
      <c r="D22" s="100"/>
    </row>
    <row r="23" spans="1:5" x14ac:dyDescent="0.2">
      <c r="A23" s="101" t="s">
        <v>84</v>
      </c>
      <c r="B23" s="102"/>
      <c r="C23" s="102"/>
      <c r="D23" s="102"/>
    </row>
    <row r="24" spans="1:5" x14ac:dyDescent="0.2">
      <c r="A24" s="85" t="s">
        <v>85</v>
      </c>
      <c r="B24" s="100"/>
      <c r="C24" s="100"/>
      <c r="D24" s="103" t="s">
        <v>86</v>
      </c>
    </row>
    <row r="25" spans="1:5" x14ac:dyDescent="0.2">
      <c r="A25" s="86" t="s">
        <v>87</v>
      </c>
      <c r="B25" s="87">
        <v>13094878</v>
      </c>
      <c r="C25" s="87"/>
      <c r="D25" s="87">
        <v>12932463</v>
      </c>
      <c r="E25" s="3"/>
    </row>
    <row r="26" spans="1:5" x14ac:dyDescent="0.2">
      <c r="A26" s="88" t="s">
        <v>88</v>
      </c>
      <c r="B26" s="89">
        <v>1400571</v>
      </c>
      <c r="C26" s="89"/>
      <c r="D26" s="89">
        <v>1209663</v>
      </c>
    </row>
    <row r="27" spans="1:5" x14ac:dyDescent="0.2">
      <c r="A27" s="86" t="s">
        <v>89</v>
      </c>
      <c r="B27" s="92">
        <v>2625000</v>
      </c>
      <c r="C27" s="92"/>
      <c r="D27" s="92">
        <v>2500000</v>
      </c>
    </row>
    <row r="28" spans="1:5" x14ac:dyDescent="0.2">
      <c r="A28" s="88" t="s">
        <v>90</v>
      </c>
      <c r="B28" s="95">
        <v>155149</v>
      </c>
      <c r="C28" s="95"/>
      <c r="D28" s="95">
        <v>90233</v>
      </c>
    </row>
    <row r="29" spans="1:5" x14ac:dyDescent="0.2">
      <c r="A29" s="86" t="s">
        <v>91</v>
      </c>
      <c r="B29" s="92">
        <v>186352</v>
      </c>
      <c r="C29" s="92"/>
      <c r="D29" s="92">
        <v>124206</v>
      </c>
    </row>
    <row r="30" spans="1:5" x14ac:dyDescent="0.2">
      <c r="A30" s="88" t="s">
        <v>92</v>
      </c>
      <c r="B30" s="95">
        <v>95307</v>
      </c>
      <c r="C30" s="95"/>
      <c r="D30" s="95">
        <v>95263</v>
      </c>
    </row>
    <row r="31" spans="1:5" x14ac:dyDescent="0.2">
      <c r="A31" s="86" t="s">
        <v>93</v>
      </c>
      <c r="B31" s="92">
        <v>59303</v>
      </c>
      <c r="C31" s="92"/>
      <c r="D31" s="92">
        <v>64439</v>
      </c>
    </row>
    <row r="32" spans="1:5" x14ac:dyDescent="0.2">
      <c r="A32" s="104" t="s">
        <v>94</v>
      </c>
      <c r="B32" s="105">
        <f>SUM(B25:B31)</f>
        <v>17616560</v>
      </c>
      <c r="C32" s="106"/>
      <c r="D32" s="105">
        <f>SUM(D25:D31)</f>
        <v>17016267</v>
      </c>
    </row>
    <row r="33" spans="1:27" x14ac:dyDescent="0.2">
      <c r="A33" s="107"/>
      <c r="B33" s="38"/>
      <c r="C33" s="38"/>
      <c r="D33" s="38"/>
    </row>
    <row r="34" spans="1:27" x14ac:dyDescent="0.2">
      <c r="A34" s="85" t="s">
        <v>95</v>
      </c>
      <c r="B34" s="100"/>
      <c r="C34" s="100"/>
      <c r="D34" s="100"/>
    </row>
    <row r="35" spans="1:27" ht="25.5" x14ac:dyDescent="0.2">
      <c r="A35" s="86" t="s">
        <v>96</v>
      </c>
      <c r="B35" s="90">
        <v>0</v>
      </c>
      <c r="C35" s="108"/>
      <c r="D35" s="90">
        <v>0</v>
      </c>
    </row>
    <row r="36" spans="1:27" ht="25.5" x14ac:dyDescent="0.2">
      <c r="A36" s="88" t="s">
        <v>97</v>
      </c>
      <c r="B36" s="95">
        <v>3666</v>
      </c>
      <c r="C36" s="95"/>
      <c r="D36" s="95">
        <v>3664</v>
      </c>
    </row>
    <row r="37" spans="1:27" x14ac:dyDescent="0.2">
      <c r="A37" s="86" t="s">
        <v>98</v>
      </c>
      <c r="B37" s="90">
        <v>3813914</v>
      </c>
      <c r="C37" s="90"/>
      <c r="D37" s="90">
        <v>3811027</v>
      </c>
    </row>
    <row r="38" spans="1:27" x14ac:dyDescent="0.2">
      <c r="A38" s="88" t="s">
        <v>99</v>
      </c>
      <c r="B38" s="95">
        <v>849858</v>
      </c>
      <c r="C38" s="95"/>
      <c r="D38" s="95">
        <v>855789</v>
      </c>
    </row>
    <row r="39" spans="1:27" x14ac:dyDescent="0.2">
      <c r="A39" s="86" t="s">
        <v>100</v>
      </c>
      <c r="B39" s="90">
        <v>1287338</v>
      </c>
      <c r="C39" s="90"/>
      <c r="D39" s="90">
        <v>1195536</v>
      </c>
    </row>
    <row r="40" spans="1:27" x14ac:dyDescent="0.2">
      <c r="A40" s="88" t="s">
        <v>101</v>
      </c>
      <c r="B40" s="109">
        <v>-1893281</v>
      </c>
      <c r="C40" s="95"/>
      <c r="D40" s="95">
        <v>-1797974</v>
      </c>
    </row>
    <row r="41" spans="1:27" x14ac:dyDescent="0.2">
      <c r="A41" s="97" t="s">
        <v>102</v>
      </c>
      <c r="B41" s="110">
        <f>SUM(B35:B40)</f>
        <v>4061495</v>
      </c>
      <c r="C41" s="90"/>
      <c r="D41" s="110">
        <f>SUM(D35:D40)</f>
        <v>4068042</v>
      </c>
    </row>
    <row r="42" spans="1:27" x14ac:dyDescent="0.2">
      <c r="A42" s="111" t="s">
        <v>103</v>
      </c>
      <c r="B42" s="112">
        <v>21678055</v>
      </c>
      <c r="C42" s="113"/>
      <c r="D42" s="112">
        <v>21084309</v>
      </c>
      <c r="E42" s="3"/>
      <c r="F42" s="3"/>
      <c r="G42" s="3"/>
      <c r="H42" s="3"/>
      <c r="I42" s="3"/>
      <c r="J42" s="3"/>
      <c r="K42" s="3"/>
      <c r="L42" s="3"/>
      <c r="M42" s="3"/>
      <c r="N42" s="3"/>
      <c r="O42" s="3"/>
      <c r="P42" s="3"/>
      <c r="Q42" s="3"/>
      <c r="R42" s="3"/>
      <c r="S42" s="3"/>
      <c r="T42" s="3"/>
      <c r="U42" s="3"/>
      <c r="V42" s="3"/>
      <c r="W42" s="3"/>
      <c r="X42" s="3"/>
      <c r="Y42" s="3"/>
      <c r="Z42" s="3"/>
      <c r="AA42" s="3"/>
    </row>
    <row r="43" spans="1:27" ht="18.75" customHeight="1" x14ac:dyDescent="0.2"/>
    <row r="44" spans="1:27" ht="18.75" customHeight="1" x14ac:dyDescent="0.2"/>
    <row r="45" spans="1:27" ht="18.75" customHeight="1" x14ac:dyDescent="0.2"/>
    <row r="46" spans="1:27" ht="18.75" customHeight="1" x14ac:dyDescent="0.2"/>
    <row r="47" spans="1:27" ht="18.75" customHeight="1" x14ac:dyDescent="0.2"/>
    <row r="48" spans="1:27"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sheetData>
  <mergeCells count="4">
    <mergeCell ref="A1:D1"/>
    <mergeCell ref="A2:D2"/>
    <mergeCell ref="A3:D3"/>
    <mergeCell ref="A4:D4"/>
  </mergeCells>
  <pageMargins left="0.7" right="0.7"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opLeftCell="A19" zoomScaleNormal="100" workbookViewId="0">
      <selection sqref="A1:E1"/>
    </sheetView>
  </sheetViews>
  <sheetFormatPr defaultColWidth="21.5" defaultRowHeight="12.75" x14ac:dyDescent="0.2"/>
  <cols>
    <col min="1" max="1" width="76.6640625" customWidth="1"/>
    <col min="2" max="2" width="0.6640625" customWidth="1"/>
    <col min="3" max="3" width="17.33203125" bestFit="1" customWidth="1"/>
    <col min="4" max="4" width="0.6640625" customWidth="1"/>
    <col min="5" max="5" width="17.1640625" bestFit="1" customWidth="1"/>
  </cols>
  <sheetData>
    <row r="1" spans="1:12" x14ac:dyDescent="0.2">
      <c r="A1" s="215"/>
      <c r="B1" s="215"/>
      <c r="C1" s="196"/>
      <c r="D1" s="215"/>
      <c r="E1" s="196"/>
      <c r="F1" s="114"/>
      <c r="G1" s="114"/>
      <c r="H1" s="114"/>
      <c r="I1" s="114"/>
      <c r="J1" s="114"/>
      <c r="K1" s="114"/>
      <c r="L1" s="114"/>
    </row>
    <row r="2" spans="1:12" x14ac:dyDescent="0.2">
      <c r="A2" s="216" t="s">
        <v>65</v>
      </c>
      <c r="B2" s="217"/>
      <c r="C2" s="196"/>
      <c r="D2" s="217"/>
      <c r="E2" s="196"/>
      <c r="F2" s="114"/>
      <c r="G2" s="114"/>
      <c r="H2" s="114"/>
      <c r="I2" s="114"/>
      <c r="J2" s="114"/>
      <c r="K2" s="114"/>
      <c r="L2" s="114"/>
    </row>
    <row r="3" spans="1:12" x14ac:dyDescent="0.2">
      <c r="A3" s="214" t="s">
        <v>104</v>
      </c>
      <c r="B3" s="215"/>
      <c r="C3" s="196"/>
      <c r="D3" s="215"/>
      <c r="E3" s="196"/>
      <c r="F3" s="114"/>
      <c r="G3" s="114"/>
      <c r="H3" s="114"/>
      <c r="I3" s="114"/>
      <c r="J3" s="114"/>
      <c r="K3" s="114"/>
      <c r="L3" s="114"/>
    </row>
    <row r="4" spans="1:12" x14ac:dyDescent="0.2">
      <c r="A4" s="223" t="s">
        <v>17</v>
      </c>
      <c r="B4" s="224"/>
      <c r="C4" s="196"/>
      <c r="D4" s="224"/>
      <c r="E4" s="196"/>
      <c r="F4" s="114"/>
      <c r="G4" s="114"/>
      <c r="H4" s="114"/>
      <c r="I4" s="114"/>
      <c r="J4" s="114"/>
      <c r="K4" s="114"/>
      <c r="L4" s="114"/>
    </row>
    <row r="5" spans="1:12" x14ac:dyDescent="0.2">
      <c r="A5" s="225" t="s">
        <v>105</v>
      </c>
      <c r="B5" s="226"/>
      <c r="C5" s="196"/>
      <c r="D5" s="226"/>
      <c r="E5" s="196"/>
      <c r="F5" s="114"/>
      <c r="G5" s="114"/>
      <c r="H5" s="114"/>
      <c r="I5" s="114"/>
      <c r="J5" s="114"/>
      <c r="K5" s="114"/>
      <c r="L5" s="114"/>
    </row>
    <row r="6" spans="1:12" x14ac:dyDescent="0.2">
      <c r="A6" s="195"/>
      <c r="B6" s="195"/>
      <c r="C6" s="196"/>
      <c r="D6" s="195"/>
      <c r="E6" s="196"/>
      <c r="F6" s="114"/>
      <c r="G6" s="114"/>
      <c r="H6" s="114"/>
      <c r="I6" s="114"/>
      <c r="J6" s="114"/>
      <c r="K6" s="114"/>
      <c r="L6" s="114"/>
    </row>
    <row r="7" spans="1:12" ht="29.25" customHeight="1" x14ac:dyDescent="0.2">
      <c r="A7" s="21"/>
      <c r="B7" s="79"/>
      <c r="C7" s="214" t="s">
        <v>106</v>
      </c>
      <c r="D7" s="220"/>
      <c r="E7" s="221"/>
      <c r="F7" s="114"/>
      <c r="G7" s="114"/>
      <c r="H7" s="114"/>
      <c r="I7" s="114"/>
      <c r="J7" s="114"/>
      <c r="K7" s="114"/>
      <c r="L7" s="114"/>
    </row>
    <row r="8" spans="1:12" x14ac:dyDescent="0.2">
      <c r="A8" s="3"/>
      <c r="B8" s="80" t="s">
        <v>69</v>
      </c>
      <c r="C8" s="115">
        <v>42094</v>
      </c>
      <c r="D8" s="80" t="s">
        <v>69</v>
      </c>
      <c r="E8" s="115">
        <v>41729</v>
      </c>
      <c r="F8" s="114"/>
      <c r="G8" s="114"/>
      <c r="H8" s="114"/>
      <c r="I8" s="114"/>
      <c r="J8" s="114"/>
      <c r="K8" s="114"/>
      <c r="L8" s="114"/>
    </row>
    <row r="9" spans="1:12" x14ac:dyDescent="0.2">
      <c r="A9" s="116"/>
      <c r="B9" s="82"/>
      <c r="C9" s="222" t="s">
        <v>3</v>
      </c>
      <c r="D9" s="219"/>
      <c r="E9" s="221"/>
      <c r="F9" s="114"/>
      <c r="G9" s="114"/>
      <c r="H9" s="114"/>
      <c r="I9" s="114"/>
      <c r="J9" s="114"/>
      <c r="K9" s="114"/>
      <c r="L9" s="114"/>
    </row>
    <row r="10" spans="1:12" x14ac:dyDescent="0.2">
      <c r="A10" s="117" t="s">
        <v>107</v>
      </c>
      <c r="B10" s="3"/>
      <c r="C10" s="3"/>
      <c r="D10" s="3"/>
      <c r="E10" s="3"/>
      <c r="F10" s="114"/>
      <c r="G10" s="114"/>
      <c r="H10" s="114"/>
      <c r="I10" s="114"/>
      <c r="J10" s="114"/>
      <c r="K10" s="114"/>
      <c r="L10" s="114"/>
    </row>
    <row r="11" spans="1:12" x14ac:dyDescent="0.2">
      <c r="A11" s="118" t="s">
        <v>108</v>
      </c>
      <c r="B11" s="119"/>
      <c r="C11" s="119">
        <v>135525</v>
      </c>
      <c r="D11" s="119"/>
      <c r="E11" s="119">
        <v>123913</v>
      </c>
      <c r="F11" s="114"/>
      <c r="G11" s="114"/>
      <c r="H11" s="114"/>
      <c r="I11" s="114"/>
      <c r="J11" s="114"/>
      <c r="K11" s="114"/>
      <c r="L11" s="114"/>
    </row>
    <row r="12" spans="1:12" x14ac:dyDescent="0.2">
      <c r="A12" s="120" t="s">
        <v>109</v>
      </c>
      <c r="B12" s="89"/>
      <c r="C12" s="89">
        <v>4695</v>
      </c>
      <c r="D12" s="89"/>
      <c r="E12" s="89">
        <v>1926</v>
      </c>
      <c r="F12" s="114"/>
      <c r="G12" s="114"/>
      <c r="H12" s="114"/>
      <c r="I12" s="114"/>
      <c r="J12" s="114"/>
      <c r="K12" s="114"/>
      <c r="L12" s="114"/>
    </row>
    <row r="13" spans="1:12" x14ac:dyDescent="0.2">
      <c r="A13" s="118" t="s">
        <v>34</v>
      </c>
      <c r="B13" s="92"/>
      <c r="C13" s="92">
        <v>4271</v>
      </c>
      <c r="D13" s="92"/>
      <c r="E13" s="92">
        <v>4586</v>
      </c>
      <c r="F13" s="114"/>
      <c r="G13" s="114"/>
      <c r="H13" s="114"/>
      <c r="I13" s="114"/>
      <c r="J13" s="114"/>
      <c r="K13" s="114"/>
      <c r="L13" s="114"/>
    </row>
    <row r="14" spans="1:12" x14ac:dyDescent="0.2">
      <c r="A14" s="120" t="s">
        <v>110</v>
      </c>
      <c r="B14" s="89"/>
      <c r="C14" s="89">
        <v>18237</v>
      </c>
      <c r="D14" s="89"/>
      <c r="E14" s="89">
        <v>7893</v>
      </c>
      <c r="F14" s="114"/>
      <c r="G14" s="114"/>
      <c r="H14" s="114"/>
      <c r="I14" s="114"/>
      <c r="J14" s="114"/>
      <c r="K14" s="114"/>
      <c r="L14" s="114"/>
    </row>
    <row r="15" spans="1:12" x14ac:dyDescent="0.2">
      <c r="A15" s="118" t="s">
        <v>35</v>
      </c>
      <c r="B15" s="108"/>
      <c r="C15" s="121">
        <v>44</v>
      </c>
      <c r="D15" s="93"/>
      <c r="E15" s="122">
        <v>0</v>
      </c>
      <c r="F15" s="114"/>
      <c r="G15" s="114"/>
      <c r="H15" s="114"/>
      <c r="I15" s="114"/>
      <c r="J15" s="114"/>
      <c r="K15" s="114"/>
      <c r="L15" s="114"/>
    </row>
    <row r="16" spans="1:12" x14ac:dyDescent="0.2">
      <c r="A16" s="120" t="s">
        <v>77</v>
      </c>
      <c r="B16" s="89"/>
      <c r="C16" s="96">
        <v>197</v>
      </c>
      <c r="D16" s="89"/>
      <c r="E16" s="96">
        <v>217</v>
      </c>
      <c r="F16" s="114"/>
      <c r="G16" s="114"/>
      <c r="H16" s="114"/>
      <c r="I16" s="114"/>
      <c r="J16" s="114"/>
      <c r="K16" s="114"/>
      <c r="L16" s="114"/>
    </row>
    <row r="17" spans="1:12" x14ac:dyDescent="0.2">
      <c r="A17" s="123" t="s">
        <v>111</v>
      </c>
      <c r="B17" s="92"/>
      <c r="C17" s="124">
        <f>SUM(C11:C16)</f>
        <v>162969</v>
      </c>
      <c r="D17" s="92"/>
      <c r="E17" s="124">
        <f>SUM(E11:E16)</f>
        <v>138535</v>
      </c>
      <c r="F17" s="114"/>
      <c r="G17" s="114"/>
      <c r="H17" s="114"/>
      <c r="I17" s="114"/>
      <c r="J17" s="114"/>
      <c r="K17" s="114"/>
      <c r="L17" s="114"/>
    </row>
    <row r="18" spans="1:12" x14ac:dyDescent="0.2">
      <c r="A18" s="117" t="s">
        <v>112</v>
      </c>
      <c r="B18" s="89"/>
      <c r="C18" s="89"/>
      <c r="D18" s="89"/>
      <c r="E18" s="89"/>
      <c r="F18" s="114"/>
      <c r="G18" s="114"/>
      <c r="H18" s="114"/>
      <c r="I18" s="114"/>
      <c r="J18" s="114"/>
      <c r="K18" s="114"/>
      <c r="L18" s="114"/>
    </row>
    <row r="19" spans="1:12" x14ac:dyDescent="0.2">
      <c r="A19" s="118" t="s">
        <v>87</v>
      </c>
      <c r="B19" s="92"/>
      <c r="C19" s="92">
        <v>20565</v>
      </c>
      <c r="D19" s="92"/>
      <c r="E19" s="92">
        <v>20572</v>
      </c>
      <c r="F19" s="114"/>
      <c r="G19" s="114"/>
      <c r="H19" s="114"/>
      <c r="I19" s="114"/>
      <c r="J19" s="114"/>
      <c r="K19" s="114"/>
      <c r="L19" s="114"/>
    </row>
    <row r="20" spans="1:12" x14ac:dyDescent="0.2">
      <c r="A20" s="120" t="s">
        <v>113</v>
      </c>
      <c r="B20" s="89"/>
      <c r="C20" s="89">
        <v>10708</v>
      </c>
      <c r="D20" s="89"/>
      <c r="E20" s="89">
        <v>5353</v>
      </c>
      <c r="F20" s="114"/>
      <c r="G20" s="114"/>
      <c r="H20" s="114"/>
      <c r="I20" s="114"/>
      <c r="J20" s="114"/>
      <c r="K20" s="114"/>
      <c r="L20" s="114"/>
    </row>
    <row r="21" spans="1:12" x14ac:dyDescent="0.2">
      <c r="A21" s="118" t="s">
        <v>89</v>
      </c>
      <c r="B21" s="92"/>
      <c r="C21" s="121">
        <v>2230</v>
      </c>
      <c r="D21" s="92"/>
      <c r="E21" s="121">
        <v>153</v>
      </c>
      <c r="F21" s="114"/>
      <c r="G21" s="114"/>
      <c r="H21" s="114"/>
      <c r="I21" s="114"/>
      <c r="J21" s="114"/>
      <c r="K21" s="114"/>
      <c r="L21" s="114"/>
    </row>
    <row r="22" spans="1:12" x14ac:dyDescent="0.2">
      <c r="A22" s="125" t="s">
        <v>114</v>
      </c>
      <c r="B22" s="89"/>
      <c r="C22" s="89">
        <f>SUM(C19:C21)</f>
        <v>33503</v>
      </c>
      <c r="D22" s="89"/>
      <c r="E22" s="89">
        <f>SUM(E19:E21)</f>
        <v>26078</v>
      </c>
      <c r="F22" s="114"/>
      <c r="G22" s="114"/>
      <c r="H22" s="114"/>
      <c r="I22" s="114"/>
      <c r="J22" s="114"/>
      <c r="K22" s="114"/>
      <c r="L22" s="114"/>
    </row>
    <row r="23" spans="1:12" x14ac:dyDescent="0.2">
      <c r="A23" s="126" t="s">
        <v>115</v>
      </c>
      <c r="B23" s="92"/>
      <c r="C23" s="124">
        <f>C17-C22</f>
        <v>129466</v>
      </c>
      <c r="D23" s="92"/>
      <c r="E23" s="124">
        <f>E17-E22</f>
        <v>112457</v>
      </c>
      <c r="F23" s="114"/>
      <c r="G23" s="114"/>
      <c r="H23" s="114"/>
      <c r="I23" s="114"/>
      <c r="J23" s="114"/>
      <c r="K23" s="114"/>
      <c r="L23" s="114"/>
    </row>
    <row r="24" spans="1:12" x14ac:dyDescent="0.2">
      <c r="A24" s="117" t="s">
        <v>116</v>
      </c>
      <c r="B24" s="94"/>
      <c r="C24" s="94"/>
      <c r="D24" s="94"/>
      <c r="E24" s="94"/>
      <c r="F24" s="114"/>
      <c r="G24" s="114"/>
      <c r="H24" s="114"/>
      <c r="I24" s="114"/>
      <c r="J24" s="114"/>
      <c r="K24" s="114"/>
      <c r="L24" s="114"/>
    </row>
    <row r="25" spans="1:12" x14ac:dyDescent="0.2">
      <c r="A25" s="118" t="s">
        <v>117</v>
      </c>
      <c r="B25" s="127"/>
      <c r="C25" s="92">
        <v>-127</v>
      </c>
      <c r="D25" s="127"/>
      <c r="E25" s="92">
        <v>-212</v>
      </c>
      <c r="F25" s="114"/>
      <c r="G25" s="114"/>
      <c r="H25" s="114"/>
      <c r="I25" s="114"/>
      <c r="J25" s="114"/>
      <c r="K25" s="114"/>
      <c r="L25" s="114"/>
    </row>
    <row r="26" spans="1:12" x14ac:dyDescent="0.2">
      <c r="A26" s="120" t="s">
        <v>118</v>
      </c>
      <c r="B26" s="94"/>
      <c r="C26" s="96">
        <v>0</v>
      </c>
      <c r="D26" s="94"/>
      <c r="E26" s="96">
        <v>0</v>
      </c>
      <c r="F26" s="114"/>
      <c r="G26" s="114"/>
      <c r="H26" s="114"/>
      <c r="I26" s="114"/>
      <c r="J26" s="114"/>
      <c r="K26" s="114"/>
      <c r="L26" s="114"/>
    </row>
    <row r="27" spans="1:12" x14ac:dyDescent="0.2">
      <c r="A27" s="118" t="s">
        <v>119</v>
      </c>
      <c r="B27" s="38"/>
      <c r="C27" s="124">
        <f>SUM(C25:C26)</f>
        <v>-127</v>
      </c>
      <c r="D27" s="127"/>
      <c r="E27" s="124">
        <f>SUM(E25:E26)</f>
        <v>-212</v>
      </c>
      <c r="F27" s="114"/>
      <c r="G27" s="114"/>
      <c r="H27" s="114"/>
      <c r="I27" s="114"/>
      <c r="J27" s="114"/>
      <c r="K27" s="114"/>
      <c r="L27" s="114"/>
    </row>
    <row r="28" spans="1:12" x14ac:dyDescent="0.2">
      <c r="A28" s="117" t="s">
        <v>120</v>
      </c>
      <c r="B28" s="94"/>
      <c r="C28" s="94"/>
      <c r="D28" s="94"/>
      <c r="E28" s="94"/>
      <c r="F28" s="114"/>
      <c r="G28" s="114"/>
      <c r="H28" s="114"/>
      <c r="I28" s="114"/>
      <c r="J28" s="114"/>
      <c r="K28" s="114"/>
      <c r="L28" s="114"/>
    </row>
    <row r="29" spans="1:12" x14ac:dyDescent="0.2">
      <c r="A29" s="118" t="s">
        <v>121</v>
      </c>
      <c r="B29" s="92"/>
      <c r="C29" s="92">
        <v>129457</v>
      </c>
      <c r="D29" s="92"/>
      <c r="E29" s="92">
        <v>-38655</v>
      </c>
      <c r="F29" s="114"/>
      <c r="G29" s="114"/>
      <c r="H29" s="114"/>
      <c r="I29" s="114"/>
      <c r="J29" s="114"/>
      <c r="K29" s="114"/>
      <c r="L29" s="114"/>
    </row>
    <row r="30" spans="1:12" x14ac:dyDescent="0.2">
      <c r="A30" s="120" t="s">
        <v>122</v>
      </c>
      <c r="B30" s="89"/>
      <c r="C30" s="89">
        <v>-126443</v>
      </c>
      <c r="D30" s="89"/>
      <c r="E30" s="89">
        <v>-105528</v>
      </c>
      <c r="F30" s="114"/>
      <c r="G30" s="114"/>
      <c r="H30" s="114"/>
      <c r="I30" s="114"/>
      <c r="J30" s="114"/>
      <c r="K30" s="114"/>
      <c r="L30" s="114"/>
    </row>
    <row r="31" spans="1:12" x14ac:dyDescent="0.2">
      <c r="A31" s="118" t="s">
        <v>123</v>
      </c>
      <c r="B31" s="92"/>
      <c r="C31" s="92">
        <v>2967</v>
      </c>
      <c r="D31" s="92"/>
      <c r="E31" s="92">
        <v>5801</v>
      </c>
      <c r="F31" s="114"/>
      <c r="G31" s="114"/>
      <c r="H31" s="114"/>
      <c r="I31" s="114"/>
      <c r="J31" s="114"/>
      <c r="K31" s="114"/>
      <c r="L31" s="114"/>
    </row>
    <row r="32" spans="1:12" x14ac:dyDescent="0.2">
      <c r="A32" s="120" t="s">
        <v>124</v>
      </c>
      <c r="B32" s="89"/>
      <c r="C32" s="89">
        <v>9092</v>
      </c>
      <c r="D32" s="89"/>
      <c r="E32" s="89">
        <v>-3181</v>
      </c>
      <c r="F32" s="114"/>
      <c r="G32" s="114"/>
      <c r="H32" s="114"/>
      <c r="I32" s="114"/>
      <c r="J32" s="114"/>
      <c r="K32" s="114"/>
      <c r="L32" s="114"/>
    </row>
    <row r="33" spans="1:12" x14ac:dyDescent="0.2">
      <c r="A33" s="118" t="s">
        <v>125</v>
      </c>
      <c r="B33" s="127"/>
      <c r="C33" s="92">
        <v>32087</v>
      </c>
      <c r="D33" s="127"/>
      <c r="E33" s="92">
        <v>30441</v>
      </c>
      <c r="F33" s="114"/>
      <c r="G33" s="114"/>
      <c r="H33" s="114"/>
      <c r="I33" s="114"/>
      <c r="J33" s="114"/>
      <c r="K33" s="114"/>
      <c r="L33" s="114"/>
    </row>
    <row r="34" spans="1:12" x14ac:dyDescent="0.2">
      <c r="A34" s="120" t="s">
        <v>126</v>
      </c>
      <c r="B34" s="94"/>
      <c r="C34" s="89">
        <v>-52403</v>
      </c>
      <c r="D34" s="94"/>
      <c r="E34" s="89">
        <v>-32760</v>
      </c>
      <c r="F34" s="114"/>
      <c r="G34" s="114"/>
      <c r="H34" s="114"/>
      <c r="I34" s="114"/>
      <c r="J34" s="114"/>
      <c r="K34" s="114"/>
      <c r="L34" s="114"/>
    </row>
    <row r="35" spans="1:12" x14ac:dyDescent="0.2">
      <c r="A35" s="118" t="s">
        <v>127</v>
      </c>
      <c r="B35" s="127"/>
      <c r="C35" s="121">
        <v>-1857</v>
      </c>
      <c r="D35" s="127"/>
      <c r="E35" s="121">
        <v>460</v>
      </c>
      <c r="F35" s="114"/>
      <c r="G35" s="114"/>
      <c r="H35" s="114"/>
      <c r="I35" s="114"/>
      <c r="J35" s="114"/>
      <c r="K35" s="114"/>
      <c r="L35" s="114"/>
    </row>
    <row r="36" spans="1:12" x14ac:dyDescent="0.2">
      <c r="A36" s="125" t="s">
        <v>128</v>
      </c>
      <c r="B36" s="94"/>
      <c r="C36" s="128">
        <f>SUM(C29:C35)</f>
        <v>-7100</v>
      </c>
      <c r="D36" s="94"/>
      <c r="E36" s="128">
        <f>SUM(E29:E35)</f>
        <v>-143422</v>
      </c>
      <c r="F36" s="114"/>
      <c r="G36" s="114"/>
      <c r="H36" s="114"/>
      <c r="I36" s="114"/>
      <c r="J36" s="114"/>
      <c r="K36" s="114"/>
      <c r="L36" s="114"/>
    </row>
    <row r="37" spans="1:12" x14ac:dyDescent="0.2">
      <c r="A37" s="129" t="s">
        <v>129</v>
      </c>
      <c r="B37" s="127"/>
      <c r="C37" s="127"/>
      <c r="D37" s="127"/>
      <c r="E37" s="127"/>
      <c r="F37" s="114"/>
      <c r="G37" s="114"/>
      <c r="H37" s="114"/>
      <c r="I37" s="114"/>
      <c r="J37" s="114"/>
      <c r="K37" s="114"/>
      <c r="L37" s="114"/>
    </row>
    <row r="38" spans="1:12" x14ac:dyDescent="0.2">
      <c r="A38" s="120" t="s">
        <v>130</v>
      </c>
      <c r="B38" s="89"/>
      <c r="C38" s="89">
        <v>12721</v>
      </c>
      <c r="D38" s="89"/>
      <c r="E38" s="89">
        <v>12111</v>
      </c>
      <c r="F38" s="114"/>
      <c r="G38" s="114"/>
      <c r="H38" s="114"/>
      <c r="I38" s="114"/>
      <c r="J38" s="114"/>
      <c r="K38" s="114"/>
      <c r="L38" s="114"/>
    </row>
    <row r="39" spans="1:12" x14ac:dyDescent="0.2">
      <c r="A39" s="118" t="s">
        <v>131</v>
      </c>
      <c r="B39" s="92"/>
      <c r="C39" s="92">
        <v>2611</v>
      </c>
      <c r="D39" s="92"/>
      <c r="E39" s="92">
        <v>0</v>
      </c>
      <c r="F39" s="114"/>
      <c r="G39" s="114"/>
      <c r="H39" s="114"/>
      <c r="I39" s="114"/>
      <c r="J39" s="114"/>
      <c r="K39" s="114"/>
      <c r="L39" s="114"/>
    </row>
    <row r="40" spans="1:12" x14ac:dyDescent="0.2">
      <c r="A40" s="120" t="s">
        <v>132</v>
      </c>
      <c r="B40" s="89"/>
      <c r="C40" s="89">
        <v>6716</v>
      </c>
      <c r="D40" s="89"/>
      <c r="E40" s="89">
        <v>5225</v>
      </c>
      <c r="F40" s="114"/>
      <c r="G40" s="114"/>
      <c r="H40" s="114"/>
      <c r="I40" s="114"/>
      <c r="J40" s="114"/>
      <c r="K40" s="114"/>
      <c r="L40" s="114"/>
    </row>
    <row r="41" spans="1:12" x14ac:dyDescent="0.2">
      <c r="A41" s="118" t="s">
        <v>133</v>
      </c>
      <c r="B41" s="92"/>
      <c r="C41" s="121">
        <v>16055</v>
      </c>
      <c r="D41" s="92"/>
      <c r="E41" s="121">
        <v>14534</v>
      </c>
      <c r="F41" s="114"/>
      <c r="G41" s="114"/>
      <c r="H41" s="114"/>
      <c r="I41" s="114"/>
      <c r="J41" s="114"/>
      <c r="K41" s="114"/>
      <c r="L41" s="114"/>
    </row>
    <row r="42" spans="1:12" x14ac:dyDescent="0.2">
      <c r="A42" s="125" t="s">
        <v>134</v>
      </c>
      <c r="B42" s="89"/>
      <c r="C42" s="130">
        <f>SUM(C38:C41)</f>
        <v>38103</v>
      </c>
      <c r="D42" s="89"/>
      <c r="E42" s="130">
        <f>SUM(E38:E41)</f>
        <v>31870</v>
      </c>
      <c r="F42" s="114"/>
      <c r="G42" s="114"/>
      <c r="H42" s="114"/>
      <c r="I42" s="114"/>
      <c r="J42" s="114"/>
      <c r="K42" s="114"/>
      <c r="L42" s="114"/>
    </row>
    <row r="43" spans="1:12" x14ac:dyDescent="0.2">
      <c r="A43" s="129" t="s">
        <v>135</v>
      </c>
      <c r="B43" s="92"/>
      <c r="C43" s="124">
        <f>C23+C27+C36-C42</f>
        <v>84136</v>
      </c>
      <c r="D43" s="92"/>
      <c r="E43" s="92">
        <f>E23+E27+E36-E42</f>
        <v>-63047</v>
      </c>
      <c r="F43" s="114"/>
      <c r="G43" s="114"/>
      <c r="H43" s="114"/>
      <c r="I43" s="114"/>
      <c r="J43" s="114"/>
      <c r="K43" s="114"/>
      <c r="L43" s="114"/>
    </row>
    <row r="44" spans="1:12" x14ac:dyDescent="0.2">
      <c r="A44" s="120" t="s">
        <v>136</v>
      </c>
      <c r="B44" s="89"/>
      <c r="C44" s="96">
        <v>-10657</v>
      </c>
      <c r="D44" s="89"/>
      <c r="E44" s="96">
        <v>-33902</v>
      </c>
      <c r="F44" s="114"/>
      <c r="G44" s="114"/>
      <c r="H44" s="114"/>
      <c r="I44" s="114"/>
      <c r="J44" s="114"/>
      <c r="K44" s="114"/>
      <c r="L44" s="114"/>
    </row>
    <row r="45" spans="1:12" x14ac:dyDescent="0.2">
      <c r="A45" s="129" t="s">
        <v>137</v>
      </c>
      <c r="B45" s="131"/>
      <c r="C45" s="132">
        <f>C43-C44</f>
        <v>94793</v>
      </c>
      <c r="D45" s="131"/>
      <c r="E45" s="133">
        <f>E43-E44</f>
        <v>-29145</v>
      </c>
      <c r="F45" s="114"/>
      <c r="G45" s="114"/>
      <c r="H45" s="114"/>
      <c r="I45" s="114"/>
      <c r="J45" s="114"/>
      <c r="K45" s="114"/>
      <c r="L45" s="114"/>
    </row>
    <row r="46" spans="1:12" x14ac:dyDescent="0.2">
      <c r="A46" s="120" t="s">
        <v>138</v>
      </c>
      <c r="B46" s="134"/>
      <c r="C46" s="135">
        <v>0.26</v>
      </c>
      <c r="D46" s="134"/>
      <c r="E46" s="135">
        <v>-0.08</v>
      </c>
      <c r="F46" s="114"/>
      <c r="G46" s="114"/>
      <c r="H46" s="114"/>
      <c r="I46" s="114"/>
      <c r="J46" s="114"/>
      <c r="K46" s="114"/>
      <c r="L46" s="114"/>
    </row>
    <row r="47" spans="1:12" x14ac:dyDescent="0.2">
      <c r="A47" s="118" t="s">
        <v>139</v>
      </c>
      <c r="B47" s="136"/>
      <c r="C47" s="137">
        <v>0.26</v>
      </c>
      <c r="D47" s="136"/>
      <c r="E47" s="137">
        <v>0.26</v>
      </c>
      <c r="F47" s="114"/>
      <c r="G47" s="114"/>
      <c r="H47" s="114"/>
      <c r="I47" s="114"/>
      <c r="J47" s="114"/>
      <c r="K47" s="114"/>
      <c r="L47" s="114"/>
    </row>
    <row r="48" spans="1:12" ht="15.75" customHeight="1" x14ac:dyDescent="0.2">
      <c r="A48" s="120" t="s">
        <v>140</v>
      </c>
      <c r="B48" s="138"/>
      <c r="C48" s="189">
        <v>366507657</v>
      </c>
      <c r="D48" s="139"/>
      <c r="E48" s="140">
        <v>365611890</v>
      </c>
      <c r="F48" s="114"/>
      <c r="G48" s="114"/>
      <c r="H48" s="114"/>
      <c r="I48" s="114"/>
      <c r="J48" s="114"/>
      <c r="K48" s="114"/>
      <c r="L48" s="114"/>
    </row>
    <row r="49" spans="1:12" x14ac:dyDescent="0.2">
      <c r="A49" s="129" t="s">
        <v>141</v>
      </c>
      <c r="B49" s="108"/>
      <c r="C49" s="108"/>
      <c r="D49" s="108"/>
      <c r="E49" s="108"/>
      <c r="F49" s="114"/>
      <c r="G49" s="114"/>
      <c r="H49" s="114"/>
      <c r="I49" s="114"/>
      <c r="J49" s="114"/>
      <c r="K49" s="114"/>
      <c r="L49" s="114"/>
    </row>
    <row r="50" spans="1:12" x14ac:dyDescent="0.2">
      <c r="A50" s="117" t="s">
        <v>137</v>
      </c>
      <c r="B50" s="141"/>
      <c r="C50" s="141">
        <v>94793</v>
      </c>
      <c r="D50" s="141"/>
      <c r="E50" s="141">
        <v>-29145</v>
      </c>
      <c r="F50" s="114"/>
      <c r="G50" s="114"/>
      <c r="H50" s="114"/>
      <c r="I50" s="114"/>
      <c r="J50" s="114"/>
      <c r="K50" s="114"/>
      <c r="L50" s="114"/>
    </row>
    <row r="51" spans="1:12" x14ac:dyDescent="0.2">
      <c r="A51" s="129" t="s">
        <v>142</v>
      </c>
      <c r="B51" s="90"/>
      <c r="C51" s="90"/>
      <c r="D51" s="90"/>
      <c r="E51" s="90"/>
      <c r="F51" s="114"/>
      <c r="G51" s="114"/>
      <c r="H51" s="114"/>
      <c r="I51" s="114"/>
      <c r="J51" s="114"/>
      <c r="K51" s="114"/>
      <c r="L51" s="114"/>
    </row>
    <row r="52" spans="1:12" x14ac:dyDescent="0.2">
      <c r="A52" s="142" t="s">
        <v>143</v>
      </c>
      <c r="B52" s="89"/>
      <c r="C52" s="96">
        <v>-5931</v>
      </c>
      <c r="D52" s="89"/>
      <c r="E52" s="96">
        <v>181735</v>
      </c>
      <c r="F52" s="114"/>
      <c r="G52" s="114"/>
      <c r="H52" s="114"/>
      <c r="I52" s="114"/>
      <c r="J52" s="114"/>
      <c r="K52" s="114"/>
      <c r="L52" s="114"/>
    </row>
    <row r="53" spans="1:12" x14ac:dyDescent="0.2">
      <c r="A53" s="123" t="s">
        <v>144</v>
      </c>
      <c r="B53" s="90"/>
      <c r="C53" s="110">
        <f>C52</f>
        <v>-5931</v>
      </c>
      <c r="D53" s="90"/>
      <c r="E53" s="110">
        <f>E52</f>
        <v>181735</v>
      </c>
      <c r="F53" s="114"/>
      <c r="G53" s="114"/>
      <c r="H53" s="114"/>
      <c r="I53" s="114"/>
      <c r="J53" s="114"/>
      <c r="K53" s="114"/>
      <c r="L53" s="114"/>
    </row>
    <row r="54" spans="1:12" x14ac:dyDescent="0.2">
      <c r="A54" s="117" t="s">
        <v>145</v>
      </c>
      <c r="B54" s="141"/>
      <c r="C54" s="143">
        <f>C50+C53</f>
        <v>88862</v>
      </c>
      <c r="D54" s="141"/>
      <c r="E54" s="144">
        <f>E50+E53</f>
        <v>152590</v>
      </c>
      <c r="F54" s="114"/>
      <c r="G54" s="114"/>
      <c r="H54" s="114"/>
      <c r="I54" s="114"/>
      <c r="J54" s="114"/>
      <c r="K54" s="114"/>
      <c r="L54" s="114"/>
    </row>
    <row r="55" spans="1:12" ht="18.75" customHeight="1" x14ac:dyDescent="0.2">
      <c r="A55" s="114"/>
      <c r="B55" s="114"/>
      <c r="C55" s="114"/>
      <c r="D55" s="114"/>
      <c r="E55" s="114"/>
      <c r="F55" s="114"/>
      <c r="G55" s="114"/>
      <c r="H55" s="114"/>
      <c r="I55" s="114"/>
      <c r="J55" s="114"/>
      <c r="K55" s="114"/>
      <c r="L55" s="114"/>
    </row>
    <row r="56" spans="1:12" ht="18.75" customHeight="1" x14ac:dyDescent="0.2">
      <c r="A56" s="114"/>
      <c r="B56" s="114"/>
      <c r="C56" s="114"/>
      <c r="D56" s="114"/>
      <c r="E56" s="114"/>
      <c r="F56" s="114"/>
      <c r="G56" s="114"/>
      <c r="H56" s="114"/>
      <c r="I56" s="114"/>
      <c r="J56" s="114"/>
      <c r="K56" s="114"/>
      <c r="L56" s="114"/>
    </row>
    <row r="57" spans="1:12" ht="18.75" customHeight="1" x14ac:dyDescent="0.2">
      <c r="A57" s="114"/>
      <c r="B57" s="114"/>
      <c r="C57" s="114"/>
      <c r="D57" s="114"/>
      <c r="E57" s="114"/>
      <c r="F57" s="114"/>
      <c r="G57" s="114"/>
      <c r="H57" s="114"/>
      <c r="I57" s="114"/>
      <c r="J57" s="114"/>
      <c r="K57" s="114"/>
      <c r="L57" s="114"/>
    </row>
    <row r="58" spans="1:12" ht="18.75" customHeight="1" x14ac:dyDescent="0.2">
      <c r="A58" s="114"/>
      <c r="B58" s="114"/>
      <c r="C58" s="114"/>
      <c r="D58" s="114"/>
      <c r="E58" s="114"/>
      <c r="F58" s="114"/>
      <c r="G58" s="114"/>
      <c r="H58" s="114"/>
      <c r="I58" s="114"/>
      <c r="J58" s="114"/>
      <c r="K58" s="114"/>
      <c r="L58" s="114"/>
    </row>
    <row r="59" spans="1:12" ht="18.75" customHeight="1" x14ac:dyDescent="0.2">
      <c r="A59" s="114"/>
      <c r="B59" s="114"/>
      <c r="C59" s="114"/>
      <c r="D59" s="114"/>
      <c r="E59" s="114"/>
      <c r="F59" s="114"/>
      <c r="G59" s="114"/>
      <c r="H59" s="114"/>
      <c r="I59" s="114"/>
      <c r="J59" s="114"/>
      <c r="K59" s="114"/>
      <c r="L59" s="114"/>
    </row>
    <row r="60" spans="1:12" ht="18.75" customHeight="1" x14ac:dyDescent="0.2">
      <c r="A60" s="114"/>
      <c r="B60" s="114"/>
      <c r="C60" s="114"/>
      <c r="D60" s="114"/>
      <c r="E60" s="114"/>
      <c r="F60" s="114"/>
      <c r="G60" s="114"/>
      <c r="H60" s="114"/>
      <c r="I60" s="114"/>
      <c r="J60" s="114"/>
      <c r="K60" s="114"/>
      <c r="L60" s="114"/>
    </row>
    <row r="61" spans="1:12" ht="18.75" customHeight="1" x14ac:dyDescent="0.2">
      <c r="A61" s="114"/>
      <c r="B61" s="114"/>
      <c r="C61" s="114"/>
      <c r="D61" s="114"/>
      <c r="E61" s="114"/>
      <c r="F61" s="114"/>
      <c r="G61" s="114"/>
      <c r="H61" s="114"/>
      <c r="I61" s="114"/>
      <c r="J61" s="114"/>
      <c r="K61" s="114"/>
      <c r="L61" s="114"/>
    </row>
    <row r="62" spans="1:12" ht="18.75" customHeight="1" x14ac:dyDescent="0.2">
      <c r="A62" s="114"/>
      <c r="B62" s="114"/>
      <c r="C62" s="114"/>
      <c r="D62" s="114"/>
      <c r="E62" s="114"/>
      <c r="F62" s="114"/>
      <c r="G62" s="114"/>
      <c r="H62" s="114"/>
      <c r="I62" s="114"/>
      <c r="J62" s="114"/>
      <c r="K62" s="114"/>
      <c r="L62" s="114"/>
    </row>
    <row r="63" spans="1:12" ht="18.75" customHeight="1" x14ac:dyDescent="0.2">
      <c r="A63" s="114"/>
      <c r="B63" s="114"/>
      <c r="C63" s="114"/>
      <c r="D63" s="114"/>
      <c r="E63" s="114"/>
      <c r="F63" s="114"/>
      <c r="G63" s="114"/>
      <c r="H63" s="114"/>
      <c r="I63" s="114"/>
      <c r="J63" s="114"/>
      <c r="K63" s="114"/>
      <c r="L63" s="114"/>
    </row>
    <row r="64" spans="1:12" ht="18.75" customHeight="1" x14ac:dyDescent="0.2">
      <c r="A64" s="114"/>
      <c r="B64" s="114"/>
      <c r="C64" s="114"/>
      <c r="D64" s="114"/>
      <c r="E64" s="114"/>
      <c r="F64" s="114"/>
      <c r="G64" s="114"/>
      <c r="H64" s="114"/>
      <c r="I64" s="114"/>
      <c r="J64" s="114"/>
      <c r="K64" s="114"/>
      <c r="L64" s="114"/>
    </row>
    <row r="65" spans="1:12" ht="18.75" customHeight="1" x14ac:dyDescent="0.2">
      <c r="A65" s="114"/>
      <c r="B65" s="114"/>
      <c r="C65" s="114"/>
      <c r="D65" s="114"/>
      <c r="E65" s="114"/>
      <c r="F65" s="114"/>
      <c r="G65" s="114"/>
      <c r="H65" s="114"/>
      <c r="I65" s="114"/>
      <c r="J65" s="114"/>
      <c r="K65" s="114"/>
      <c r="L65" s="114"/>
    </row>
    <row r="66" spans="1:12" ht="18.75" customHeight="1" x14ac:dyDescent="0.2">
      <c r="A66" s="114"/>
      <c r="B66" s="114"/>
      <c r="C66" s="114"/>
      <c r="D66" s="114"/>
      <c r="E66" s="114"/>
      <c r="F66" s="114"/>
      <c r="G66" s="114"/>
      <c r="H66" s="114"/>
      <c r="I66" s="114"/>
      <c r="J66" s="114"/>
      <c r="K66" s="114"/>
      <c r="L66" s="114"/>
    </row>
    <row r="67" spans="1:12" ht="18.75" customHeight="1" x14ac:dyDescent="0.2">
      <c r="A67" s="114"/>
      <c r="B67" s="114"/>
      <c r="C67" s="114"/>
      <c r="D67" s="114"/>
      <c r="E67" s="114"/>
      <c r="F67" s="114"/>
      <c r="G67" s="114"/>
      <c r="H67" s="114"/>
      <c r="I67" s="114"/>
      <c r="J67" s="114"/>
      <c r="K67" s="114"/>
      <c r="L67" s="114"/>
    </row>
    <row r="68" spans="1:12" ht="18.75" customHeight="1" x14ac:dyDescent="0.2">
      <c r="A68" s="114"/>
      <c r="B68" s="114"/>
      <c r="C68" s="114"/>
      <c r="D68" s="114"/>
      <c r="E68" s="114"/>
      <c r="F68" s="114"/>
      <c r="G68" s="114"/>
      <c r="H68" s="114"/>
      <c r="I68" s="114"/>
      <c r="J68" s="114"/>
      <c r="K68" s="114"/>
      <c r="L68" s="114"/>
    </row>
    <row r="69" spans="1:12" ht="18.75" customHeight="1" x14ac:dyDescent="0.2">
      <c r="A69" s="114"/>
      <c r="B69" s="114"/>
      <c r="C69" s="114"/>
      <c r="D69" s="114"/>
      <c r="E69" s="114"/>
      <c r="F69" s="114"/>
      <c r="G69" s="114"/>
      <c r="H69" s="114"/>
      <c r="I69" s="114"/>
      <c r="J69" s="114"/>
      <c r="K69" s="114"/>
      <c r="L69" s="114"/>
    </row>
    <row r="70" spans="1:12" ht="18.75" customHeight="1" x14ac:dyDescent="0.2">
      <c r="A70" s="114"/>
      <c r="B70" s="114"/>
      <c r="C70" s="114"/>
      <c r="D70" s="114"/>
      <c r="E70" s="114"/>
      <c r="F70" s="114"/>
      <c r="G70" s="114"/>
      <c r="H70" s="114"/>
      <c r="I70" s="114"/>
      <c r="J70" s="114"/>
      <c r="K70" s="114"/>
      <c r="L70" s="114"/>
    </row>
    <row r="71" spans="1:12" ht="18.75" customHeight="1" x14ac:dyDescent="0.2">
      <c r="A71" s="114"/>
      <c r="B71" s="114"/>
      <c r="C71" s="114"/>
      <c r="D71" s="114"/>
      <c r="E71" s="114"/>
      <c r="F71" s="114"/>
      <c r="G71" s="114"/>
      <c r="H71" s="114"/>
      <c r="I71" s="114"/>
      <c r="J71" s="114"/>
      <c r="K71" s="114"/>
      <c r="L71" s="114"/>
    </row>
    <row r="72" spans="1:12" ht="18.75" customHeight="1" x14ac:dyDescent="0.2">
      <c r="A72" s="114"/>
      <c r="B72" s="114"/>
      <c r="C72" s="114"/>
      <c r="D72" s="114"/>
      <c r="E72" s="114"/>
      <c r="F72" s="114"/>
      <c r="G72" s="114"/>
      <c r="H72" s="114"/>
      <c r="I72" s="114"/>
      <c r="J72" s="114"/>
      <c r="K72" s="114"/>
      <c r="L72" s="114"/>
    </row>
    <row r="73" spans="1:12" ht="18.75" customHeight="1" x14ac:dyDescent="0.2">
      <c r="A73" s="114"/>
      <c r="B73" s="114"/>
      <c r="C73" s="114"/>
      <c r="D73" s="114"/>
      <c r="E73" s="114"/>
      <c r="F73" s="114"/>
      <c r="G73" s="114"/>
      <c r="H73" s="114"/>
      <c r="I73" s="114"/>
      <c r="J73" s="114"/>
      <c r="K73" s="114"/>
      <c r="L73" s="114"/>
    </row>
    <row r="74" spans="1:12" ht="18.75" customHeight="1" x14ac:dyDescent="0.2">
      <c r="A74" s="114"/>
      <c r="B74" s="114"/>
      <c r="C74" s="114"/>
      <c r="D74" s="114"/>
      <c r="E74" s="114"/>
      <c r="F74" s="114"/>
      <c r="G74" s="114"/>
      <c r="H74" s="114"/>
      <c r="I74" s="114"/>
      <c r="J74" s="114"/>
      <c r="K74" s="114"/>
      <c r="L74" s="114"/>
    </row>
    <row r="75" spans="1:12" ht="18.75" customHeight="1" x14ac:dyDescent="0.2">
      <c r="A75" s="114"/>
      <c r="B75" s="114"/>
      <c r="C75" s="114"/>
      <c r="D75" s="114"/>
      <c r="E75" s="114"/>
      <c r="F75" s="114"/>
      <c r="G75" s="114"/>
      <c r="H75" s="114"/>
      <c r="I75" s="114"/>
      <c r="J75" s="114"/>
      <c r="K75" s="114"/>
      <c r="L75" s="114"/>
    </row>
    <row r="76" spans="1:12" ht="18.75" customHeight="1" x14ac:dyDescent="0.2">
      <c r="A76" s="114"/>
      <c r="B76" s="114"/>
      <c r="C76" s="114"/>
      <c r="D76" s="114"/>
      <c r="E76" s="114"/>
      <c r="F76" s="114"/>
      <c r="G76" s="114"/>
      <c r="H76" s="114"/>
      <c r="I76" s="114"/>
      <c r="J76" s="114"/>
      <c r="K76" s="114"/>
      <c r="L76" s="114"/>
    </row>
    <row r="77" spans="1:12" ht="18.75" customHeight="1" x14ac:dyDescent="0.2">
      <c r="A77" s="114"/>
      <c r="B77" s="114"/>
      <c r="C77" s="114"/>
      <c r="D77" s="114"/>
      <c r="E77" s="114"/>
      <c r="F77" s="114"/>
      <c r="G77" s="114"/>
      <c r="H77" s="114"/>
      <c r="I77" s="114"/>
      <c r="J77" s="114"/>
      <c r="K77" s="114"/>
      <c r="L77" s="114"/>
    </row>
    <row r="78" spans="1:12" ht="18.75" customHeight="1" x14ac:dyDescent="0.2">
      <c r="A78" s="114"/>
      <c r="B78" s="114"/>
      <c r="C78" s="114"/>
      <c r="D78" s="114"/>
      <c r="E78" s="114"/>
      <c r="F78" s="114"/>
      <c r="G78" s="114"/>
      <c r="H78" s="114"/>
      <c r="I78" s="114"/>
      <c r="J78" s="114"/>
      <c r="K78" s="114"/>
      <c r="L78" s="114"/>
    </row>
    <row r="79" spans="1:12" ht="18.75" customHeight="1" x14ac:dyDescent="0.2">
      <c r="A79" s="114"/>
      <c r="B79" s="114"/>
      <c r="C79" s="114"/>
      <c r="D79" s="114"/>
      <c r="E79" s="114"/>
      <c r="F79" s="114"/>
      <c r="G79" s="114"/>
      <c r="H79" s="114"/>
      <c r="I79" s="114"/>
      <c r="J79" s="114"/>
      <c r="K79" s="114"/>
      <c r="L79" s="114"/>
    </row>
    <row r="80" spans="1:12" ht="18.75" customHeight="1" x14ac:dyDescent="0.2">
      <c r="A80" s="114"/>
      <c r="B80" s="114"/>
      <c r="C80" s="114"/>
      <c r="D80" s="114"/>
      <c r="E80" s="114"/>
      <c r="F80" s="114"/>
      <c r="G80" s="114"/>
      <c r="H80" s="114"/>
      <c r="I80" s="114"/>
      <c r="J80" s="114"/>
      <c r="K80" s="114"/>
      <c r="L80" s="114"/>
    </row>
    <row r="81" spans="1:12" ht="18.75" customHeight="1" x14ac:dyDescent="0.2">
      <c r="A81" s="114"/>
      <c r="B81" s="114"/>
      <c r="C81" s="114"/>
      <c r="D81" s="114"/>
      <c r="E81" s="114"/>
      <c r="F81" s="114"/>
      <c r="G81" s="114"/>
      <c r="H81" s="114"/>
      <c r="I81" s="114"/>
      <c r="J81" s="114"/>
      <c r="K81" s="114"/>
      <c r="L81" s="114"/>
    </row>
    <row r="82" spans="1:12" ht="18.75" customHeight="1" x14ac:dyDescent="0.2">
      <c r="A82" s="114"/>
      <c r="B82" s="114"/>
      <c r="C82" s="114"/>
      <c r="D82" s="114"/>
      <c r="E82" s="114"/>
      <c r="F82" s="114"/>
      <c r="G82" s="114"/>
      <c r="H82" s="114"/>
      <c r="I82" s="114"/>
      <c r="J82" s="114"/>
      <c r="K82" s="114"/>
      <c r="L82" s="114"/>
    </row>
    <row r="83" spans="1:12" ht="18.75" customHeight="1" x14ac:dyDescent="0.2">
      <c r="A83" s="114"/>
      <c r="B83" s="114"/>
      <c r="C83" s="114"/>
      <c r="D83" s="114"/>
      <c r="E83" s="114"/>
      <c r="F83" s="114"/>
      <c r="G83" s="114"/>
      <c r="H83" s="114"/>
      <c r="I83" s="114"/>
      <c r="J83" s="114"/>
      <c r="K83" s="114"/>
      <c r="L83" s="114"/>
    </row>
    <row r="84" spans="1:12" ht="18.75" customHeight="1" x14ac:dyDescent="0.2">
      <c r="A84" s="114"/>
      <c r="B84" s="114"/>
      <c r="C84" s="114"/>
      <c r="D84" s="114"/>
      <c r="E84" s="114"/>
      <c r="F84" s="114"/>
      <c r="G84" s="114"/>
      <c r="H84" s="114"/>
      <c r="I84" s="114"/>
      <c r="J84" s="114"/>
      <c r="K84" s="114"/>
      <c r="L84" s="114"/>
    </row>
    <row r="85" spans="1:12" ht="18.75" customHeight="1" x14ac:dyDescent="0.2">
      <c r="A85" s="114"/>
      <c r="B85" s="114"/>
      <c r="C85" s="114"/>
      <c r="D85" s="114"/>
      <c r="E85" s="114"/>
      <c r="F85" s="114"/>
      <c r="G85" s="114"/>
      <c r="H85" s="114"/>
      <c r="I85" s="114"/>
      <c r="J85" s="114"/>
      <c r="K85" s="114"/>
      <c r="L85" s="114"/>
    </row>
    <row r="86" spans="1:12" ht="18.75" customHeight="1" x14ac:dyDescent="0.2">
      <c r="A86" s="114"/>
      <c r="B86" s="114"/>
      <c r="C86" s="114"/>
      <c r="D86" s="114"/>
      <c r="E86" s="114"/>
      <c r="F86" s="114"/>
      <c r="G86" s="114"/>
      <c r="H86" s="114"/>
      <c r="I86" s="114"/>
      <c r="J86" s="114"/>
      <c r="K86" s="114"/>
      <c r="L86" s="114"/>
    </row>
    <row r="87" spans="1:12" ht="18.75" customHeight="1" x14ac:dyDescent="0.2">
      <c r="A87" s="114"/>
      <c r="B87" s="114"/>
      <c r="C87" s="114"/>
      <c r="D87" s="114"/>
      <c r="E87" s="114"/>
      <c r="F87" s="114"/>
      <c r="G87" s="114"/>
      <c r="H87" s="114"/>
      <c r="I87" s="114"/>
      <c r="J87" s="114"/>
      <c r="K87" s="114"/>
      <c r="L87" s="114"/>
    </row>
    <row r="88" spans="1:12" ht="18.75" customHeight="1" x14ac:dyDescent="0.2">
      <c r="A88" s="114"/>
      <c r="B88" s="114"/>
      <c r="C88" s="114"/>
      <c r="D88" s="114"/>
      <c r="E88" s="114"/>
      <c r="F88" s="114"/>
      <c r="G88" s="114"/>
      <c r="H88" s="114"/>
      <c r="I88" s="114"/>
      <c r="J88" s="114"/>
      <c r="K88" s="114"/>
      <c r="L88" s="114"/>
    </row>
    <row r="89" spans="1:12" ht="18.75" customHeight="1" x14ac:dyDescent="0.2">
      <c r="A89" s="114"/>
      <c r="B89" s="114"/>
      <c r="C89" s="114"/>
      <c r="D89" s="114"/>
      <c r="E89" s="114"/>
      <c r="F89" s="114"/>
      <c r="G89" s="114"/>
      <c r="H89" s="114"/>
      <c r="I89" s="114"/>
      <c r="J89" s="114"/>
      <c r="K89" s="114"/>
      <c r="L89" s="114"/>
    </row>
    <row r="90" spans="1:12" ht="18.75" customHeight="1" x14ac:dyDescent="0.2">
      <c r="A90" s="114"/>
      <c r="B90" s="114"/>
      <c r="C90" s="114"/>
      <c r="D90" s="114"/>
      <c r="E90" s="114"/>
      <c r="F90" s="114"/>
      <c r="G90" s="114"/>
      <c r="H90" s="114"/>
      <c r="I90" s="114"/>
      <c r="J90" s="114"/>
      <c r="K90" s="114"/>
      <c r="L90" s="114"/>
    </row>
    <row r="91" spans="1:12" ht="18.75" customHeight="1" x14ac:dyDescent="0.2">
      <c r="A91" s="114"/>
      <c r="B91" s="114"/>
      <c r="C91" s="114"/>
      <c r="D91" s="114"/>
      <c r="E91" s="114"/>
      <c r="F91" s="114"/>
      <c r="G91" s="114"/>
      <c r="H91" s="114"/>
      <c r="I91" s="114"/>
      <c r="J91" s="114"/>
      <c r="K91" s="114"/>
      <c r="L91" s="114"/>
    </row>
  </sheetData>
  <mergeCells count="8">
    <mergeCell ref="A6:E6"/>
    <mergeCell ref="C7:E7"/>
    <mergeCell ref="C9:E9"/>
    <mergeCell ref="A1:E1"/>
    <mergeCell ref="A2:E2"/>
    <mergeCell ref="A3:E3"/>
    <mergeCell ref="A4:E4"/>
    <mergeCell ref="A5:E5"/>
  </mergeCells>
  <pageMargins left="0.7" right="0.7"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zoomScaleNormal="100" workbookViewId="0">
      <selection sqref="A1:D1"/>
    </sheetView>
  </sheetViews>
  <sheetFormatPr defaultColWidth="21.5" defaultRowHeight="12.75" x14ac:dyDescent="0.2"/>
  <cols>
    <col min="1" max="1" width="82.33203125" customWidth="1"/>
    <col min="2" max="2" width="14" bestFit="1" customWidth="1"/>
    <col min="3" max="3" width="0.6640625" customWidth="1"/>
    <col min="4" max="4" width="13.5" bestFit="1" customWidth="1"/>
  </cols>
  <sheetData>
    <row r="1" spans="1:4" x14ac:dyDescent="0.2">
      <c r="A1" s="207" t="s">
        <v>65</v>
      </c>
      <c r="B1" s="196"/>
      <c r="C1" s="228"/>
      <c r="D1" s="196"/>
    </row>
    <row r="2" spans="1:4" x14ac:dyDescent="0.2">
      <c r="A2" s="229" t="s">
        <v>146</v>
      </c>
      <c r="B2" s="196"/>
      <c r="C2" s="230"/>
      <c r="D2" s="196"/>
    </row>
    <row r="3" spans="1:4" x14ac:dyDescent="0.2">
      <c r="A3" s="210" t="s">
        <v>67</v>
      </c>
      <c r="B3" s="196"/>
      <c r="C3" s="231"/>
      <c r="D3" s="196"/>
    </row>
    <row r="4" spans="1:4" x14ac:dyDescent="0.2">
      <c r="A4" s="232" t="s">
        <v>105</v>
      </c>
      <c r="B4" s="196"/>
      <c r="C4" s="233"/>
      <c r="D4" s="196"/>
    </row>
    <row r="5" spans="1:4" x14ac:dyDescent="0.2">
      <c r="A5" s="145"/>
      <c r="B5" s="145"/>
      <c r="C5" s="145"/>
      <c r="D5" s="145"/>
    </row>
    <row r="6" spans="1:4" ht="28.7" customHeight="1" x14ac:dyDescent="0.2">
      <c r="A6" s="146"/>
      <c r="B6" s="209" t="s">
        <v>106</v>
      </c>
      <c r="C6" s="234"/>
      <c r="D6" s="199"/>
    </row>
    <row r="7" spans="1:4" x14ac:dyDescent="0.2">
      <c r="A7" s="4"/>
      <c r="B7" s="147">
        <v>42094</v>
      </c>
      <c r="C7" s="28" t="s">
        <v>69</v>
      </c>
      <c r="D7" s="147">
        <v>41729</v>
      </c>
    </row>
    <row r="8" spans="1:4" x14ac:dyDescent="0.2">
      <c r="A8" s="146"/>
      <c r="B8" s="203" t="s">
        <v>3</v>
      </c>
      <c r="C8" s="227"/>
      <c r="D8" s="196"/>
    </row>
    <row r="9" spans="1:4" x14ac:dyDescent="0.2">
      <c r="A9" s="148" t="s">
        <v>147</v>
      </c>
      <c r="B9" s="4"/>
      <c r="C9" s="4"/>
      <c r="D9" s="4"/>
    </row>
    <row r="10" spans="1:4" x14ac:dyDescent="0.2">
      <c r="A10" s="149" t="s">
        <v>148</v>
      </c>
      <c r="B10" s="146"/>
      <c r="C10" s="146"/>
      <c r="D10" s="146"/>
    </row>
    <row r="11" spans="1:4" x14ac:dyDescent="0.2">
      <c r="A11" s="150"/>
      <c r="B11" s="151"/>
      <c r="C11" s="151"/>
      <c r="D11" s="151"/>
    </row>
    <row r="12" spans="1:4" x14ac:dyDescent="0.2">
      <c r="A12" s="152" t="s">
        <v>137</v>
      </c>
      <c r="B12" s="10">
        <v>94793</v>
      </c>
      <c r="C12" s="10"/>
      <c r="D12" s="10">
        <v>-29145</v>
      </c>
    </row>
    <row r="13" spans="1:4" x14ac:dyDescent="0.2">
      <c r="A13" s="153"/>
      <c r="B13" s="4"/>
      <c r="C13" s="4"/>
      <c r="D13" s="4"/>
    </row>
    <row r="14" spans="1:4" x14ac:dyDescent="0.2">
      <c r="A14" s="149" t="s">
        <v>149</v>
      </c>
      <c r="B14" s="154"/>
      <c r="C14" s="154"/>
      <c r="D14" s="154"/>
    </row>
    <row r="15" spans="1:4" x14ac:dyDescent="0.2">
      <c r="A15" s="155" t="s">
        <v>150</v>
      </c>
      <c r="B15" s="156">
        <v>-122527</v>
      </c>
      <c r="C15" s="156"/>
      <c r="D15" s="156">
        <v>38476</v>
      </c>
    </row>
    <row r="16" spans="1:4" x14ac:dyDescent="0.2">
      <c r="A16" s="190" t="s">
        <v>151</v>
      </c>
      <c r="B16" s="70">
        <v>-8644</v>
      </c>
      <c r="C16" s="70"/>
      <c r="D16" s="70">
        <v>2293</v>
      </c>
    </row>
    <row r="17" spans="1:4" x14ac:dyDescent="0.2">
      <c r="A17" s="155" t="s">
        <v>152</v>
      </c>
      <c r="B17" s="156">
        <v>127</v>
      </c>
      <c r="C17" s="157"/>
      <c r="D17" s="156">
        <v>212</v>
      </c>
    </row>
    <row r="18" spans="1:4" x14ac:dyDescent="0.2">
      <c r="A18" s="149" t="s">
        <v>153</v>
      </c>
      <c r="B18" s="70">
        <v>-7279</v>
      </c>
      <c r="C18" s="154"/>
      <c r="D18" s="70">
        <v>1981</v>
      </c>
    </row>
    <row r="19" spans="1:4" ht="24" x14ac:dyDescent="0.2">
      <c r="A19" s="155" t="s">
        <v>154</v>
      </c>
      <c r="B19" s="156">
        <v>97469</v>
      </c>
      <c r="C19" s="156"/>
      <c r="D19" s="156">
        <v>59687</v>
      </c>
    </row>
    <row r="20" spans="1:4" x14ac:dyDescent="0.2">
      <c r="A20" s="149" t="s">
        <v>155</v>
      </c>
      <c r="B20" s="70">
        <v>-824</v>
      </c>
      <c r="C20" s="70"/>
      <c r="D20" s="70">
        <v>-4654</v>
      </c>
    </row>
    <row r="21" spans="1:4" x14ac:dyDescent="0.2">
      <c r="A21" s="155" t="s">
        <v>156</v>
      </c>
      <c r="B21" s="156">
        <v>2902</v>
      </c>
      <c r="C21" s="156"/>
      <c r="D21" s="156">
        <v>-313</v>
      </c>
    </row>
    <row r="22" spans="1:4" x14ac:dyDescent="0.2">
      <c r="A22" s="149" t="s">
        <v>157</v>
      </c>
      <c r="B22" s="70">
        <v>36318</v>
      </c>
      <c r="C22" s="70"/>
      <c r="D22" s="70">
        <v>19406</v>
      </c>
    </row>
    <row r="23" spans="1:4" x14ac:dyDescent="0.2">
      <c r="A23" s="155" t="s">
        <v>158</v>
      </c>
      <c r="B23" s="156">
        <v>1697</v>
      </c>
      <c r="C23" s="156"/>
      <c r="D23" s="156">
        <v>0</v>
      </c>
    </row>
    <row r="24" spans="1:4" x14ac:dyDescent="0.2">
      <c r="A24" s="149" t="s">
        <v>159</v>
      </c>
      <c r="B24" s="70">
        <v>0</v>
      </c>
      <c r="C24" s="158"/>
      <c r="D24" s="70">
        <v>260</v>
      </c>
    </row>
    <row r="25" spans="1:4" x14ac:dyDescent="0.2">
      <c r="A25" s="155" t="s">
        <v>160</v>
      </c>
      <c r="B25" s="156">
        <v>43</v>
      </c>
      <c r="C25" s="159"/>
      <c r="D25" s="156">
        <v>0</v>
      </c>
    </row>
    <row r="26" spans="1:4" x14ac:dyDescent="0.2">
      <c r="A26" s="160"/>
      <c r="B26" s="10"/>
      <c r="C26" s="10"/>
      <c r="D26" s="10"/>
    </row>
    <row r="27" spans="1:4" x14ac:dyDescent="0.2">
      <c r="A27" s="148" t="s">
        <v>161</v>
      </c>
      <c r="B27" s="52">
        <f>SUM(B12:B26)</f>
        <v>94075</v>
      </c>
      <c r="C27" s="161"/>
      <c r="D27" s="52">
        <f>SUM(D12:D26)</f>
        <v>88203</v>
      </c>
    </row>
    <row r="28" spans="1:4" x14ac:dyDescent="0.2">
      <c r="A28" s="160"/>
      <c r="B28" s="146"/>
      <c r="C28" s="146"/>
      <c r="D28" s="146"/>
    </row>
    <row r="29" spans="1:4" x14ac:dyDescent="0.2">
      <c r="A29" s="148" t="s">
        <v>162</v>
      </c>
      <c r="B29" s="162">
        <v>366507657</v>
      </c>
      <c r="C29" s="145"/>
      <c r="D29" s="162">
        <v>365611890</v>
      </c>
    </row>
    <row r="30" spans="1:4" x14ac:dyDescent="0.2">
      <c r="A30" s="160"/>
      <c r="B30" s="163"/>
      <c r="C30" s="163"/>
      <c r="D30" s="163"/>
    </row>
    <row r="31" spans="1:4" x14ac:dyDescent="0.2">
      <c r="A31" s="148" t="s">
        <v>163</v>
      </c>
      <c r="B31" s="63">
        <v>0.26</v>
      </c>
      <c r="C31" s="164"/>
      <c r="D31" s="63">
        <v>0.24</v>
      </c>
    </row>
    <row r="32" spans="1:4"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sheetData>
  <mergeCells count="6">
    <mergeCell ref="B8:D8"/>
    <mergeCell ref="A1:D1"/>
    <mergeCell ref="A2:D2"/>
    <mergeCell ref="A3:D3"/>
    <mergeCell ref="A4:D4"/>
    <mergeCell ref="B6:D6"/>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tabSelected="1" zoomScaleNormal="100" workbookViewId="0">
      <selection sqref="A1:J1"/>
    </sheetView>
  </sheetViews>
  <sheetFormatPr defaultColWidth="21.5" defaultRowHeight="12.75" x14ac:dyDescent="0.2"/>
  <cols>
    <col min="1" max="1" width="47.5" customWidth="1"/>
    <col min="2" max="2" width="10.5" customWidth="1"/>
    <col min="3" max="3" width="0.6640625" customWidth="1"/>
    <col min="4" max="4" width="14" customWidth="1"/>
    <col min="5" max="5" width="0.6640625" customWidth="1"/>
    <col min="6" max="6" width="13.33203125" customWidth="1"/>
    <col min="7" max="7" width="0.6640625" customWidth="1"/>
    <col min="8" max="8" width="10.1640625" customWidth="1"/>
    <col min="9" max="9" width="0.6640625" customWidth="1"/>
    <col min="10" max="10" width="10.5" customWidth="1"/>
  </cols>
  <sheetData>
    <row r="1" spans="1:10" x14ac:dyDescent="0.2">
      <c r="A1" s="207" t="s">
        <v>65</v>
      </c>
      <c r="B1" s="196"/>
      <c r="C1" s="228"/>
      <c r="D1" s="196"/>
      <c r="E1" s="228"/>
      <c r="F1" s="196"/>
      <c r="G1" s="228"/>
      <c r="H1" s="196"/>
      <c r="I1" s="228"/>
      <c r="J1" s="196"/>
    </row>
    <row r="2" spans="1:10" x14ac:dyDescent="0.2">
      <c r="A2" s="229" t="s">
        <v>164</v>
      </c>
      <c r="B2" s="196"/>
      <c r="C2" s="230"/>
      <c r="D2" s="196"/>
      <c r="E2" s="230"/>
      <c r="F2" s="196"/>
      <c r="G2" s="230"/>
      <c r="H2" s="196"/>
      <c r="I2" s="230"/>
      <c r="J2" s="196"/>
    </row>
    <row r="3" spans="1:10" x14ac:dyDescent="0.2">
      <c r="A3" s="210" t="s">
        <v>165</v>
      </c>
      <c r="B3" s="196"/>
      <c r="C3" s="231"/>
      <c r="D3" s="196"/>
      <c r="E3" s="231"/>
      <c r="F3" s="196"/>
      <c r="G3" s="231"/>
      <c r="H3" s="196"/>
      <c r="I3" s="231"/>
      <c r="J3" s="196"/>
    </row>
    <row r="4" spans="1:10" x14ac:dyDescent="0.2">
      <c r="A4" s="232" t="s">
        <v>105</v>
      </c>
      <c r="B4" s="196"/>
      <c r="C4" s="233"/>
      <c r="D4" s="196"/>
      <c r="E4" s="233"/>
      <c r="F4" s="196"/>
      <c r="G4" s="233"/>
      <c r="H4" s="196"/>
      <c r="I4" s="233"/>
      <c r="J4" s="196"/>
    </row>
    <row r="5" spans="1:10" x14ac:dyDescent="0.2">
      <c r="A5" s="238"/>
      <c r="B5" s="196"/>
      <c r="C5" s="238"/>
      <c r="D5" s="196"/>
      <c r="E5" s="238"/>
      <c r="F5" s="196"/>
      <c r="G5" s="238"/>
      <c r="H5" s="196"/>
      <c r="I5" s="238"/>
      <c r="J5" s="196"/>
    </row>
    <row r="6" spans="1:10" ht="18.75" customHeight="1" x14ac:dyDescent="0.2">
      <c r="A6" s="146"/>
      <c r="B6" s="203" t="s">
        <v>166</v>
      </c>
      <c r="C6" s="235"/>
      <c r="D6" s="196"/>
      <c r="E6" s="235"/>
      <c r="F6" s="196"/>
      <c r="G6" s="235"/>
      <c r="H6" s="196"/>
      <c r="I6" s="235"/>
      <c r="J6" s="196"/>
    </row>
    <row r="7" spans="1:10" ht="34.5" customHeight="1" x14ac:dyDescent="0.2">
      <c r="A7" s="21"/>
      <c r="B7" s="8" t="s">
        <v>68</v>
      </c>
      <c r="C7" s="28" t="s">
        <v>69</v>
      </c>
      <c r="D7" s="8" t="s">
        <v>167</v>
      </c>
      <c r="E7" s="28" t="s">
        <v>69</v>
      </c>
      <c r="F7" s="8" t="s">
        <v>168</v>
      </c>
      <c r="G7" s="28" t="s">
        <v>69</v>
      </c>
      <c r="H7" s="8" t="s">
        <v>169</v>
      </c>
      <c r="I7" s="28" t="s">
        <v>69</v>
      </c>
      <c r="J7" s="8" t="s">
        <v>170</v>
      </c>
    </row>
    <row r="8" spans="1:10" x14ac:dyDescent="0.2">
      <c r="A8" s="146"/>
      <c r="B8" s="203" t="s">
        <v>3</v>
      </c>
      <c r="C8" s="236"/>
      <c r="D8" s="196"/>
      <c r="E8" s="236"/>
      <c r="F8" s="196"/>
      <c r="G8" s="236"/>
      <c r="H8" s="196"/>
      <c r="I8" s="236"/>
      <c r="J8" s="196"/>
    </row>
    <row r="9" spans="1:10" x14ac:dyDescent="0.2">
      <c r="A9" s="15" t="s">
        <v>171</v>
      </c>
      <c r="B9" s="165"/>
      <c r="C9" s="165"/>
      <c r="D9" s="165"/>
      <c r="E9" s="165"/>
      <c r="F9" s="165"/>
      <c r="G9" s="166"/>
      <c r="H9" s="166"/>
      <c r="I9" s="165"/>
      <c r="J9" s="165"/>
    </row>
    <row r="10" spans="1:10" x14ac:dyDescent="0.2">
      <c r="A10" s="45" t="s">
        <v>172</v>
      </c>
      <c r="B10" s="167">
        <v>163</v>
      </c>
      <c r="C10" s="168"/>
      <c r="D10" s="167">
        <v>156.19999999999999</v>
      </c>
      <c r="E10" s="168"/>
      <c r="F10" s="167">
        <v>142.30000000000001</v>
      </c>
      <c r="G10" s="168"/>
      <c r="H10" s="167">
        <v>140.1</v>
      </c>
      <c r="I10" s="167"/>
      <c r="J10" s="167">
        <v>138.5</v>
      </c>
    </row>
    <row r="11" spans="1:10" x14ac:dyDescent="0.2">
      <c r="A11" s="31" t="s">
        <v>173</v>
      </c>
      <c r="B11" s="169">
        <v>33.5</v>
      </c>
      <c r="C11" s="170"/>
      <c r="D11" s="169">
        <v>31.7</v>
      </c>
      <c r="E11" s="170"/>
      <c r="F11" s="169">
        <v>24.7</v>
      </c>
      <c r="G11" s="170"/>
      <c r="H11" s="169">
        <v>24.9</v>
      </c>
      <c r="I11" s="171"/>
      <c r="J11" s="169">
        <v>26</v>
      </c>
    </row>
    <row r="12" spans="1:10" x14ac:dyDescent="0.2">
      <c r="A12" s="57" t="s">
        <v>115</v>
      </c>
      <c r="B12" s="172">
        <f>B10-B11</f>
        <v>129.5</v>
      </c>
      <c r="C12" s="173"/>
      <c r="D12" s="174">
        <f>D10-D11</f>
        <v>124.49999999999999</v>
      </c>
      <c r="E12" s="173"/>
      <c r="F12" s="172">
        <f>F10-F11</f>
        <v>117.60000000000001</v>
      </c>
      <c r="G12" s="173"/>
      <c r="H12" s="172">
        <f>H10-H11</f>
        <v>115.19999999999999</v>
      </c>
      <c r="I12" s="175"/>
      <c r="J12" s="172">
        <f>J10-J11</f>
        <v>112.5</v>
      </c>
    </row>
    <row r="13" spans="1:10" x14ac:dyDescent="0.2">
      <c r="A13" s="15" t="s">
        <v>120</v>
      </c>
      <c r="B13" s="176"/>
      <c r="C13" s="176"/>
      <c r="D13" s="176"/>
      <c r="E13" s="176"/>
      <c r="F13" s="176"/>
      <c r="G13" s="176"/>
      <c r="H13" s="176"/>
      <c r="I13" s="176"/>
      <c r="J13" s="176"/>
    </row>
    <row r="14" spans="1:10" x14ac:dyDescent="0.2">
      <c r="A14" s="45" t="s">
        <v>174</v>
      </c>
      <c r="B14" s="175">
        <v>-27.5</v>
      </c>
      <c r="C14" s="173"/>
      <c r="D14" s="175">
        <v>-32.200000000000003</v>
      </c>
      <c r="E14" s="173"/>
      <c r="F14" s="175">
        <v>-26.8</v>
      </c>
      <c r="G14" s="173"/>
      <c r="H14" s="175">
        <v>-18.899999999999999</v>
      </c>
      <c r="I14" s="175"/>
      <c r="J14" s="175">
        <v>-13.8</v>
      </c>
    </row>
    <row r="15" spans="1:10" x14ac:dyDescent="0.2">
      <c r="A15" s="31" t="s">
        <v>175</v>
      </c>
      <c r="B15" s="171">
        <v>7.7</v>
      </c>
      <c r="C15" s="177"/>
      <c r="D15" s="171">
        <v>7</v>
      </c>
      <c r="E15" s="177"/>
      <c r="F15" s="171">
        <v>7.1</v>
      </c>
      <c r="G15" s="177"/>
      <c r="H15" s="171">
        <v>7.9</v>
      </c>
      <c r="I15" s="178"/>
      <c r="J15" s="171">
        <v>4.7</v>
      </c>
    </row>
    <row r="16" spans="1:10" ht="15.75" x14ac:dyDescent="0.2">
      <c r="A16" s="45" t="s">
        <v>176</v>
      </c>
      <c r="B16" s="175">
        <v>19.100000000000001</v>
      </c>
      <c r="C16" s="173"/>
      <c r="D16" s="175">
        <v>17.899999999999999</v>
      </c>
      <c r="E16" s="173"/>
      <c r="F16" s="175">
        <v>17.600000000000001</v>
      </c>
      <c r="G16" s="173"/>
      <c r="H16" s="175">
        <v>19.899999999999999</v>
      </c>
      <c r="I16" s="175"/>
      <c r="J16" s="175">
        <v>17.899999999999999</v>
      </c>
    </row>
    <row r="17" spans="1:10" x14ac:dyDescent="0.2">
      <c r="A17" s="31" t="s">
        <v>177</v>
      </c>
      <c r="B17" s="169">
        <v>1</v>
      </c>
      <c r="C17" s="170"/>
      <c r="D17" s="169">
        <v>0.7</v>
      </c>
      <c r="E17" s="170"/>
      <c r="F17" s="169">
        <v>0.6</v>
      </c>
      <c r="G17" s="170"/>
      <c r="H17" s="169">
        <v>0.2</v>
      </c>
      <c r="I17" s="171"/>
      <c r="J17" s="169">
        <v>0.2</v>
      </c>
    </row>
    <row r="18" spans="1:10" x14ac:dyDescent="0.2">
      <c r="A18" s="57" t="s">
        <v>178</v>
      </c>
      <c r="B18" s="179">
        <f>SUM(B14:B17)</f>
        <v>0.30000000000000071</v>
      </c>
      <c r="C18" s="180"/>
      <c r="D18" s="179">
        <f>SUM(D14:D17)</f>
        <v>-6.6000000000000041</v>
      </c>
      <c r="E18" s="180"/>
      <c r="F18" s="179">
        <f>SUM(F14:F17)</f>
        <v>-1.5000000000000013</v>
      </c>
      <c r="G18" s="180"/>
      <c r="H18" s="179">
        <f>SUM(H14:H17)</f>
        <v>9.1</v>
      </c>
      <c r="I18" s="181"/>
      <c r="J18" s="181">
        <f>SUM(J14:J17)</f>
        <v>8.9999999999999964</v>
      </c>
    </row>
    <row r="19" spans="1:10" x14ac:dyDescent="0.2">
      <c r="A19" s="15" t="s">
        <v>179</v>
      </c>
      <c r="B19" s="169">
        <v>35.4</v>
      </c>
      <c r="C19" s="170"/>
      <c r="D19" s="169">
        <v>33.700000000000003</v>
      </c>
      <c r="E19" s="170"/>
      <c r="F19" s="169">
        <v>30.8</v>
      </c>
      <c r="G19" s="170"/>
      <c r="H19" s="169">
        <v>33.200000000000003</v>
      </c>
      <c r="I19" s="171"/>
      <c r="J19" s="169">
        <v>31.5</v>
      </c>
    </row>
    <row r="20" spans="1:10" x14ac:dyDescent="0.2">
      <c r="A20" s="2" t="s">
        <v>180</v>
      </c>
      <c r="B20" s="172">
        <f>B12+B18-B19</f>
        <v>94.4</v>
      </c>
      <c r="C20" s="173"/>
      <c r="D20" s="172">
        <f>D12+D18-D19</f>
        <v>84.199999999999974</v>
      </c>
      <c r="E20" s="173"/>
      <c r="F20" s="172">
        <f>F12+F18-F19</f>
        <v>85.300000000000011</v>
      </c>
      <c r="G20" s="173"/>
      <c r="H20" s="172">
        <f>H12+H18-H19</f>
        <v>91.09999999999998</v>
      </c>
      <c r="I20" s="175"/>
      <c r="J20" s="175">
        <f>J12+J18-J19</f>
        <v>90</v>
      </c>
    </row>
    <row r="21" spans="1:10" x14ac:dyDescent="0.2">
      <c r="A21" s="15" t="s">
        <v>181</v>
      </c>
      <c r="B21" s="169">
        <v>0.3</v>
      </c>
      <c r="C21" s="170"/>
      <c r="D21" s="169">
        <v>1.1000000000000001</v>
      </c>
      <c r="E21" s="170"/>
      <c r="F21" s="169">
        <v>2.5</v>
      </c>
      <c r="G21" s="170"/>
      <c r="H21" s="169">
        <v>1.4</v>
      </c>
      <c r="I21" s="171"/>
      <c r="J21" s="169">
        <v>1.8</v>
      </c>
    </row>
    <row r="22" spans="1:10" x14ac:dyDescent="0.2">
      <c r="A22" s="182" t="s">
        <v>161</v>
      </c>
      <c r="B22" s="183">
        <f>B20-B21</f>
        <v>94.100000000000009</v>
      </c>
      <c r="C22" s="168"/>
      <c r="D22" s="183">
        <f>D20-D21</f>
        <v>83.09999999999998</v>
      </c>
      <c r="E22" s="168"/>
      <c r="F22" s="183">
        <f>F20-F21</f>
        <v>82.800000000000011</v>
      </c>
      <c r="G22" s="168"/>
      <c r="H22" s="183">
        <f>H20-H21</f>
        <v>89.699999999999974</v>
      </c>
      <c r="I22" s="167"/>
      <c r="J22" s="183">
        <f>J20-J21</f>
        <v>88.2</v>
      </c>
    </row>
    <row r="23" spans="1:10" x14ac:dyDescent="0.2">
      <c r="A23" s="15" t="s">
        <v>182</v>
      </c>
      <c r="B23" s="63">
        <v>0.26</v>
      </c>
      <c r="C23" s="164"/>
      <c r="D23" s="63">
        <v>0.23</v>
      </c>
      <c r="E23" s="164"/>
      <c r="F23" s="63">
        <v>0.23</v>
      </c>
      <c r="G23" s="164"/>
      <c r="H23" s="63">
        <v>0.24</v>
      </c>
      <c r="I23" s="62"/>
      <c r="J23" s="63">
        <v>0.24</v>
      </c>
    </row>
    <row r="24" spans="1:10" ht="38.25" customHeight="1" x14ac:dyDescent="0.2">
      <c r="A24" s="202" t="s">
        <v>183</v>
      </c>
      <c r="B24" s="196"/>
      <c r="C24" s="237"/>
      <c r="D24" s="196"/>
      <c r="E24" s="237"/>
      <c r="F24" s="196"/>
      <c r="G24" s="237"/>
      <c r="H24" s="196"/>
      <c r="I24" s="237"/>
      <c r="J24" s="196"/>
    </row>
    <row r="25" spans="1:10" ht="18.75" customHeight="1" x14ac:dyDescent="0.2"/>
    <row r="26" spans="1:10" ht="18.75" customHeight="1" x14ac:dyDescent="0.2"/>
    <row r="27" spans="1:10" ht="18.75" customHeight="1" x14ac:dyDescent="0.2"/>
    <row r="28" spans="1:10" ht="18.75" customHeight="1" x14ac:dyDescent="0.2"/>
    <row r="29" spans="1:10" ht="18.75" customHeight="1" x14ac:dyDescent="0.2"/>
    <row r="30" spans="1:10" ht="18.75" customHeight="1" x14ac:dyDescent="0.2"/>
    <row r="31" spans="1:10" ht="18.75" customHeight="1" x14ac:dyDescent="0.2"/>
    <row r="32" spans="1:10"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sheetData>
  <mergeCells count="8">
    <mergeCell ref="B6:J6"/>
    <mergeCell ref="B8:J8"/>
    <mergeCell ref="A24:J24"/>
    <mergeCell ref="A1:J1"/>
    <mergeCell ref="A2:J2"/>
    <mergeCell ref="A3:J3"/>
    <mergeCell ref="A4:J4"/>
    <mergeCell ref="A5:J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Operating Performance</vt:lpstr>
      <vt:lpstr>Portfolio</vt:lpstr>
      <vt:lpstr>Repurchase Agreements and Cost </vt:lpstr>
      <vt:lpstr>Balance Sheet</vt:lpstr>
      <vt:lpstr>Income Statement</vt:lpstr>
      <vt:lpstr>GAAP to Non-GAAP Rec</vt:lpstr>
      <vt:lpstr>Summary of Core Earnings</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Q1-2015 Earnings and Operating Metrics (Downloadable File)</dc:title>
  <dc:creator>Workiva - Maggie Field</dc:creator>
  <cp:lastModifiedBy>Dipesh Kariya (SNL INDIA)</cp:lastModifiedBy>
  <dcterms:created xsi:type="dcterms:W3CDTF">2015-05-06T20:12:41Z</dcterms:created>
  <dcterms:modified xsi:type="dcterms:W3CDTF">2015-05-06T20:12:41Z</dcterms:modified>
</cp:coreProperties>
</file>