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erb\Documents\Calix\Q2Y17\"/>
    </mc:Choice>
  </mc:AlternateContent>
  <bookViews>
    <workbookView xWindow="0" yWindow="0" windowWidth="20460" windowHeight="8340"/>
  </bookViews>
  <sheets>
    <sheet name="2017 Historical FS" sheetId="3" r:id="rId1"/>
    <sheet name="2016 Historical FS" sheetId="1" state="hidden" r:id="rId2"/>
    <sheet name="2015 Historical FS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D" localSheetId="2">#REF!</definedName>
    <definedName name="\D" localSheetId="0">#REF!</definedName>
    <definedName name="\D">#REF!</definedName>
    <definedName name="__1_0__123Grap" localSheetId="2" hidden="1">'[1]Comp. Transaction'!#REF!</definedName>
    <definedName name="__1_0__123Grap" localSheetId="1" hidden="1">'[1]Comp. Transaction'!#REF!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2" hidden="1">'[1]Comp. Transaction'!#REF!</definedName>
    <definedName name="__3_0__123Grap" localSheetId="1" hidden="1">'[1]Comp. Transaction'!#REF!</definedName>
    <definedName name="__3_0__123Grap" localSheetId="0" hidden="1">'[1]Comp. Transaction'!#REF!</definedName>
    <definedName name="__3_0__123Grap" hidden="1">'[1]Comp. Transaction'!#REF!</definedName>
    <definedName name="__ADS1" localSheetId="2" hidden="1">{"FCB_ALL",#N/A,FALSE,"FCB"}</definedName>
    <definedName name="__ADS1" localSheetId="1" hidden="1">{"FCB_ALL",#N/A,FALSE,"FCB"}</definedName>
    <definedName name="__ADS1" localSheetId="0" hidden="1">{"FCB_ALL",#N/A,FALSE,"FCB"}</definedName>
    <definedName name="__ADS1" hidden="1">{"FCB_ALL",#N/A,FALSE,"FCB"}</definedName>
    <definedName name="__as1" localSheetId="2" hidden="1">{"FCB_ALL",#N/A,FALSE,"FCB"}</definedName>
    <definedName name="__as1" localSheetId="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2" hidden="1">{"FCB_ALL",#N/A,FALSE,"FCB"}</definedName>
    <definedName name="__AS2" localSheetId="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2" hidden="1">{"FCB_ALL",#N/A,FALSE,"FCB"}</definedName>
    <definedName name="__as3" localSheetId="1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2" hidden="1">{"FCB_ALL",#N/A,FALSE,"FCB"}</definedName>
    <definedName name="__AS4" localSheetId="1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2" hidden="1">{"FCB_ALL",#N/A,FALSE,"FCB"}</definedName>
    <definedName name="__as6" localSheetId="1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2" hidden="1">{"FCB_ALL",#N/A,FALSE,"FCB"}</definedName>
    <definedName name="__AS7" localSheetId="1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2" hidden="1">{"FCB_ALL",#N/A,FALSE,"FCB";"GREY_ALL",#N/A,FALSE,"GREY"}</definedName>
    <definedName name="__dfd1" localSheetId="1" hidden="1">{"FCB_ALL",#N/A,FALSE,"FCB";"GREY_ALL",#N/A,FALSE,"GREY"}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2" hidden="1">#REF!</definedName>
    <definedName name="__key2" localSheetId="1" hidden="1">#REF!</definedName>
    <definedName name="__key2" localSheetId="0" hidden="1">#REF!</definedName>
    <definedName name="__key2" hidden="1">#REF!</definedName>
    <definedName name="__MRG2" localSheetId="2" hidden="1">{"INCOME",#N/A,FALSE,"ProNet";"VALUE",#N/A,FALSE,"ProNet"}</definedName>
    <definedName name="__MRG2" localSheetId="1" hidden="1">{"INCOME",#N/A,FALSE,"ProNet";"VALUE",#N/A,FALSE,"ProNet"}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 localSheetId="0">#REF!</definedName>
    <definedName name="__Table__">#REF!</definedName>
    <definedName name="__wrn1" localSheetId="2" hidden="1">{"FCB_ALL",#N/A,FALSE,"FCB"}</definedName>
    <definedName name="__wrn1" localSheetId="1" hidden="1">{"FCB_ALL",#N/A,FALSE,"FCB"}</definedName>
    <definedName name="__wrn1" localSheetId="0" hidden="1">{"FCB_ALL",#N/A,FALSE,"FCB"}</definedName>
    <definedName name="__wrn1" hidden="1">{"FCB_ALL",#N/A,FALSE,"FCB"}</definedName>
    <definedName name="__wrn9" localSheetId="2" hidden="1">{"FCB_ALL",#N/A,FALSE,"FCB"}</definedName>
    <definedName name="__wrn9" localSheetId="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2" hidden="1">'[1]Comp. Transaction'!#REF!</definedName>
    <definedName name="_1_0__123Grap" localSheetId="1" hidden="1">'[1]Comp. Transaction'!#REF!</definedName>
    <definedName name="_1_0__123Grap" localSheetId="0" hidden="1">'[1]Comp. Transaction'!#REF!</definedName>
    <definedName name="_1_0__123Grap" hidden="1">'[1]Comp. Transaction'!#REF!</definedName>
    <definedName name="_3_0__123Grap" localSheetId="0" hidden="1">'[1]Comp. Transaction'!#REF!</definedName>
    <definedName name="_3_0__123Grap" hidden="1">'[1]Comp. Transaction'!#REF!</definedName>
    <definedName name="_ADS1" localSheetId="2" hidden="1">{"FCB_ALL",#N/A,FALSE,"FCB"}</definedName>
    <definedName name="_ADS1" localSheetId="1" hidden="1">{"FCB_ALL",#N/A,FALSE,"FCB"}</definedName>
    <definedName name="_ADS1" localSheetId="0" hidden="1">{"FCB_ALL",#N/A,FALSE,"FCB"}</definedName>
    <definedName name="_ADS1" hidden="1">{"FCB_ALL",#N/A,FALSE,"FCB"}</definedName>
    <definedName name="_as1" localSheetId="2" hidden="1">{"FCB_ALL",#N/A,FALSE,"FCB"}</definedName>
    <definedName name="_as1" localSheetId="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2" hidden="1">{"FCB_ALL",#N/A,FALSE,"FCB"}</definedName>
    <definedName name="_AS2" localSheetId="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2" hidden="1">{"FCB_ALL",#N/A,FALSE,"FCB"}</definedName>
    <definedName name="_as3" localSheetId="1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2" hidden="1">{"FCB_ALL",#N/A,FALSE,"FCB"}</definedName>
    <definedName name="_AS4" localSheetId="1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2" hidden="1">{"FCB_ALL",#N/A,FALSE,"FCB"}</definedName>
    <definedName name="_as6" localSheetId="1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2" hidden="1">{"FCB_ALL",#N/A,FALSE,"FCB"}</definedName>
    <definedName name="_AS7" localSheetId="1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2" hidden="1">#REF!</definedName>
    <definedName name="_bdm.001AC489BAF5446C99ED6D9B40614464.edm" localSheetId="1" hidden="1">#REF!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2" hidden="1">#REF!</definedName>
    <definedName name="_bdm.027FABDDD95F45E2B6FA600EBBA168BE.edm" localSheetId="1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2" hidden="1">#REF!</definedName>
    <definedName name="_bdm.02DC087A7B0A464595BDFC3FEC40931F.edm" localSheetId="1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2" hidden="1">#REF!</definedName>
    <definedName name="_bdm.09A1E71C6C294B37918891E51B6B9ACD.edm" localSheetId="1" hidden="1">#REF!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2" hidden="1">#REF!</definedName>
    <definedName name="_bdm.0D0BA0F8ADFA40C2999AF13AE3041BBB.edm" localSheetId="1" hidden="1">#REF!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2" hidden="1">#REF!</definedName>
    <definedName name="_bdm.0FF967EACC1B4133A4430A1390A9391A.edm" localSheetId="1" hidden="1">#REF!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2" hidden="1">#REF!</definedName>
    <definedName name="_bdm.11169C3A44F847638D6476FE3ED8D7E0.edm" localSheetId="1" hidden="1">#REF!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2" hidden="1">#REF!</definedName>
    <definedName name="_bdm.14849AF6C0AE46BDBD35ABA8CBD5E409.edm" localSheetId="1" hidden="1">#REF!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2" hidden="1">#REF!</definedName>
    <definedName name="_bdm.186D3D359F184CF28965363CEF0A6315.edm" localSheetId="1" hidden="1">#REF!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2" hidden="1">#REF!</definedName>
    <definedName name="_bdm.19B486C2CAD84C4A938C875616C69A7A.edm" localSheetId="1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2" hidden="1">#REF!</definedName>
    <definedName name="_bdm.21CB039232884CBB8AF4A7DF74881728.edm" localSheetId="1" hidden="1">#REF!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2" hidden="1">#REF!</definedName>
    <definedName name="_bdm.2557F1C3D44C4B27B559FEC77DAFD4CC.edm" localSheetId="1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2" hidden="1">#REF!</definedName>
    <definedName name="_bdm.25CADD374F7E4BD0B219D7B980BCB844.edm" localSheetId="1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2" hidden="1">#REF!</definedName>
    <definedName name="_bdm.28E796674A444FC9B0929BCFD74AC488.edm" localSheetId="1" hidden="1">#REF!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2" hidden="1">#REF!</definedName>
    <definedName name="_bdm.2FC177FFDFC0427794B75E78927FC251.edm" localSheetId="1" hidden="1">#REF!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2" hidden="1">#REF!</definedName>
    <definedName name="_bdm.346F097693A54A1D89BC5B54970BACF6.edm" localSheetId="1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2" hidden="1">#REF!</definedName>
    <definedName name="_bdm.371D3EBC0DEC47B69000B652F53A43A7.edm" localSheetId="1" hidden="1">#REF!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2" hidden="1">#REF!</definedName>
    <definedName name="_bdm.3A480871F8D7407C8883222CB6D8FDC4.edm" localSheetId="1" hidden="1">#REF!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2" hidden="1">#REF!</definedName>
    <definedName name="_bdm.3E391AE2B0AE42A1B6A27BBC55245133.edm" localSheetId="1" hidden="1">#REF!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2" hidden="1">#REF!</definedName>
    <definedName name="_bdm.453994B5AB1C4AFDA32EF69F907388E1.edm" localSheetId="1" hidden="1">#REF!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2" hidden="1">#REF!</definedName>
    <definedName name="_bdm.49389D090C984E628B627FC702DC5788.edm" localSheetId="1" hidden="1">#REF!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2" hidden="1">#REF!</definedName>
    <definedName name="_bdm.4EF62246E9C64678940BE29376803640.edm" localSheetId="1" hidden="1">#REF!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2" hidden="1">#REF!</definedName>
    <definedName name="_bdm.4F3814501141425A90B716E531318FFA.edm" localSheetId="1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2" hidden="1">#REF!</definedName>
    <definedName name="_bdm.53F29741302E4A8D8429C04279F68CBD.edm" localSheetId="1" hidden="1">#REF!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2" hidden="1">#REF!</definedName>
    <definedName name="_bdm.5A9878762B3141BA8EC0498486E7270C.edm" localSheetId="1" hidden="1">#REF!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2" hidden="1">#REF!</definedName>
    <definedName name="_bdm.6194C96743A744E88D90ECC2283CBEA9.edm" localSheetId="1" hidden="1">#REF!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2" hidden="1">#REF!</definedName>
    <definedName name="_bdm.64B61E84BD794E118AFE8204C9C6049C.edm" localSheetId="1" hidden="1">#REF!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2" hidden="1">#REF!</definedName>
    <definedName name="_bdm.6CED472812104AA2865E71733DE7FD78.edm" localSheetId="1" hidden="1">#REF!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2" hidden="1">#REF!</definedName>
    <definedName name="_bdm.7B0CA1FC1362414AB5AB38752DE37CA1.edm" localSheetId="1" hidden="1">#REF!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2" hidden="1">#REF!</definedName>
    <definedName name="_bdm.7D844E88B5264AFB8913890AEEC66D0C.edm" localSheetId="1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2" hidden="1">#REF!</definedName>
    <definedName name="_bdm.81D3FF854B24411C89F1BB77F5E5294E.edm" localSheetId="1" hidden="1">#REF!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2" hidden="1">#REF!</definedName>
    <definedName name="_bdm.85B7967BE55349C997458CCD7D939590.edm" localSheetId="1" hidden="1">#REF!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2" hidden="1">#REF!</definedName>
    <definedName name="_bdm.88771DAA0F504D3BA91D38E7DB86AACF.edm" localSheetId="1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2" hidden="1">#REF!</definedName>
    <definedName name="_bdm.8B5812CEE3D04E3EA4AF0CF8AA7D270A.edm" localSheetId="1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2" hidden="1">#REF!</definedName>
    <definedName name="_bdm.A4D0F07749694F418E5840E528105D65.edm" localSheetId="1" hidden="1">#REF!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2" hidden="1">#REF!</definedName>
    <definedName name="_bdm.A9FDF45FE4AF4AE0BBFF8137C9572074.edm" localSheetId="1" hidden="1">#REF!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2" hidden="1">#REF!</definedName>
    <definedName name="_bdm.B2598664B6B24996A0FC8FE363E9E8D0.edm" localSheetId="1" hidden="1">#REF!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2" hidden="1">#REF!</definedName>
    <definedName name="_bdm.B3D6CA36B2964110A5BF030AAA0B3C9B.edm" localSheetId="1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2" hidden="1">#REF!</definedName>
    <definedName name="_bdm.C04FE18A73644B6297330D6785CB3A88.edm" localSheetId="1" hidden="1">#REF!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2" hidden="1">#REF!</definedName>
    <definedName name="_bdm.C102AB35998C499FA68BFFE5C89D26F5.edm" localSheetId="1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2" hidden="1">#REF!</definedName>
    <definedName name="_bdm.C282381EADAD48F6833D9235BA38C673.edm" localSheetId="1" hidden="1">#REF!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2" hidden="1">#REF!</definedName>
    <definedName name="_bdm.C5628D4FF3584798A03DD196A6D167C5.edm" localSheetId="1" hidden="1">#REF!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2" hidden="1">#REF!</definedName>
    <definedName name="_bdm.C67E1114CA0C4DD79F8EE647CB691418.edm" localSheetId="1" hidden="1">#REF!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2" hidden="1">#REF!</definedName>
    <definedName name="_bdm.C81385A06E0A44179A37C7B4BC8D2054.edm" localSheetId="1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2" hidden="1">#REF!</definedName>
    <definedName name="_bdm.C988B2967C0A49C69222E38DD364C6C6.edm" localSheetId="1" hidden="1">#REF!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2" hidden="1">#REF!</definedName>
    <definedName name="_bdm.CBAB938778B245708DDBC139BE6A3347.edm" localSheetId="1" hidden="1">#REF!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2" hidden="1">#REF!</definedName>
    <definedName name="_bdm.E0F622D9C5E246CD85A96EC5A34978BD.edm" localSheetId="1" hidden="1">#REF!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2" hidden="1">#REF!</definedName>
    <definedName name="_bdm.E38F388CC98B45279893F4C78672DFC4.edm" localSheetId="1" hidden="1">#REF!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2" hidden="1">#REF!</definedName>
    <definedName name="_bdm.E630823050A6491EB6A979499D71A197.edm" localSheetId="1" hidden="1">#REF!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2" hidden="1">#REF!</definedName>
    <definedName name="_bdm.E9BA1502F2374F5DA01B8F0DE733703A.edm" localSheetId="1" hidden="1">#REF!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2" hidden="1">#REF!</definedName>
    <definedName name="_bdm.EF5E97042C51463394951352CA75A779.edm" localSheetId="1" hidden="1">#REF!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2" hidden="1">#REF!</definedName>
    <definedName name="_bdm.FAA0E9E412A840818E00DD2AB532C315.edm" localSheetId="1" hidden="1">#REF!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2" hidden="1">#REF!</definedName>
    <definedName name="_bdm.FE75242386A24E29AF7684EE1D46B05B.edm" localSheetId="1" hidden="1">#REF!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2" hidden="1">#REF!</definedName>
    <definedName name="_BQ4.10" localSheetId="1" hidden="1">#REF!</definedName>
    <definedName name="_BQ4.10" localSheetId="0" hidden="1">#REF!</definedName>
    <definedName name="_BQ4.10" hidden="1">#REF!</definedName>
    <definedName name="_BQ4.11" localSheetId="2" hidden="1">#REF!</definedName>
    <definedName name="_BQ4.11" localSheetId="1" hidden="1">#REF!</definedName>
    <definedName name="_BQ4.11" localSheetId="0" hidden="1">#REF!</definedName>
    <definedName name="_BQ4.11" hidden="1">#REF!</definedName>
    <definedName name="_BQ4.12" localSheetId="2" hidden="1">#REF!</definedName>
    <definedName name="_BQ4.12" localSheetId="1" hidden="1">#REF!</definedName>
    <definedName name="_BQ4.12" localSheetId="0" hidden="1">#REF!</definedName>
    <definedName name="_BQ4.12" hidden="1">#REF!</definedName>
    <definedName name="_BQ4.13" localSheetId="2" hidden="1">#REF!</definedName>
    <definedName name="_BQ4.13" localSheetId="1" hidden="1">#REF!</definedName>
    <definedName name="_BQ4.13" localSheetId="0" hidden="1">#REF!</definedName>
    <definedName name="_BQ4.13" hidden="1">#REF!</definedName>
    <definedName name="_BQ4.14" localSheetId="2" hidden="1">#REF!</definedName>
    <definedName name="_BQ4.14" localSheetId="1" hidden="1">#REF!</definedName>
    <definedName name="_BQ4.14" localSheetId="0" hidden="1">#REF!</definedName>
    <definedName name="_BQ4.14" hidden="1">#REF!</definedName>
    <definedName name="_BQ4.15" localSheetId="2" hidden="1">#REF!</definedName>
    <definedName name="_BQ4.15" localSheetId="1" hidden="1">#REF!</definedName>
    <definedName name="_BQ4.15" localSheetId="0" hidden="1">#REF!</definedName>
    <definedName name="_BQ4.15" hidden="1">#REF!</definedName>
    <definedName name="_BQ4.16" localSheetId="2" hidden="1">#REF!</definedName>
    <definedName name="_BQ4.16" localSheetId="1" hidden="1">#REF!</definedName>
    <definedName name="_BQ4.16" localSheetId="0" hidden="1">#REF!</definedName>
    <definedName name="_BQ4.16" hidden="1">#REF!</definedName>
    <definedName name="_BQ4.17" localSheetId="2" hidden="1">#REF!</definedName>
    <definedName name="_BQ4.17" localSheetId="1" hidden="1">#REF!</definedName>
    <definedName name="_BQ4.17" localSheetId="0" hidden="1">#REF!</definedName>
    <definedName name="_BQ4.17" hidden="1">#REF!</definedName>
    <definedName name="_BQ4.18" localSheetId="2" hidden="1">#REF!</definedName>
    <definedName name="_BQ4.18" localSheetId="1" hidden="1">#REF!</definedName>
    <definedName name="_BQ4.18" localSheetId="0" hidden="1">#REF!</definedName>
    <definedName name="_BQ4.18" hidden="1">#REF!</definedName>
    <definedName name="_BQ4.19" localSheetId="2" hidden="1">#REF!</definedName>
    <definedName name="_BQ4.19" localSheetId="1" hidden="1">#REF!</definedName>
    <definedName name="_BQ4.19" localSheetId="0" hidden="1">#REF!</definedName>
    <definedName name="_BQ4.19" hidden="1">#REF!</definedName>
    <definedName name="_BQ4.2" localSheetId="2" hidden="1">#REF!</definedName>
    <definedName name="_BQ4.2" localSheetId="1" hidden="1">#REF!</definedName>
    <definedName name="_BQ4.2" localSheetId="0" hidden="1">#REF!</definedName>
    <definedName name="_BQ4.2" hidden="1">#REF!</definedName>
    <definedName name="_BQ4.20" localSheetId="2" hidden="1">#REF!</definedName>
    <definedName name="_BQ4.20" localSheetId="1" hidden="1">#REF!</definedName>
    <definedName name="_BQ4.20" localSheetId="0" hidden="1">#REF!</definedName>
    <definedName name="_BQ4.20" hidden="1">#REF!</definedName>
    <definedName name="_BQ4.21" localSheetId="2" hidden="1">#REF!</definedName>
    <definedName name="_BQ4.21" localSheetId="1" hidden="1">#REF!</definedName>
    <definedName name="_BQ4.21" localSheetId="0" hidden="1">#REF!</definedName>
    <definedName name="_BQ4.21" hidden="1">#REF!</definedName>
    <definedName name="_BQ4.22" localSheetId="2" hidden="1">#REF!</definedName>
    <definedName name="_BQ4.22" localSheetId="1" hidden="1">#REF!</definedName>
    <definedName name="_BQ4.22" localSheetId="0" hidden="1">#REF!</definedName>
    <definedName name="_BQ4.22" hidden="1">#REF!</definedName>
    <definedName name="_BQ4.23" localSheetId="2" hidden="1">#REF!</definedName>
    <definedName name="_BQ4.23" localSheetId="1" hidden="1">#REF!</definedName>
    <definedName name="_BQ4.23" localSheetId="0" hidden="1">#REF!</definedName>
    <definedName name="_BQ4.23" hidden="1">#REF!</definedName>
    <definedName name="_BQ4.24" localSheetId="2" hidden="1">#REF!</definedName>
    <definedName name="_BQ4.24" localSheetId="1" hidden="1">#REF!</definedName>
    <definedName name="_BQ4.24" localSheetId="0" hidden="1">#REF!</definedName>
    <definedName name="_BQ4.24" hidden="1">#REF!</definedName>
    <definedName name="_BQ4.25" localSheetId="2" hidden="1">#REF!</definedName>
    <definedName name="_BQ4.25" localSheetId="1" hidden="1">#REF!</definedName>
    <definedName name="_BQ4.25" localSheetId="0" hidden="1">#REF!</definedName>
    <definedName name="_BQ4.25" hidden="1">#REF!</definedName>
    <definedName name="_BQ4.26" localSheetId="2" hidden="1">#REF!</definedName>
    <definedName name="_BQ4.26" localSheetId="1" hidden="1">#REF!</definedName>
    <definedName name="_BQ4.26" localSheetId="0" hidden="1">#REF!</definedName>
    <definedName name="_BQ4.26" hidden="1">#REF!</definedName>
    <definedName name="_BQ4.27" localSheetId="2" hidden="1">#REF!</definedName>
    <definedName name="_BQ4.27" localSheetId="1" hidden="1">#REF!</definedName>
    <definedName name="_BQ4.27" localSheetId="0" hidden="1">#REF!</definedName>
    <definedName name="_BQ4.27" hidden="1">#REF!</definedName>
    <definedName name="_BQ4.28" localSheetId="2" hidden="1">#REF!</definedName>
    <definedName name="_BQ4.28" localSheetId="1" hidden="1">#REF!</definedName>
    <definedName name="_BQ4.28" localSheetId="0" hidden="1">#REF!</definedName>
    <definedName name="_BQ4.28" hidden="1">#REF!</definedName>
    <definedName name="_BQ4.29" localSheetId="2" hidden="1">#REF!</definedName>
    <definedName name="_BQ4.29" localSheetId="1" hidden="1">#REF!</definedName>
    <definedName name="_BQ4.29" localSheetId="0" hidden="1">#REF!</definedName>
    <definedName name="_BQ4.29" hidden="1">#REF!</definedName>
    <definedName name="_BQ4.3" localSheetId="2" hidden="1">#REF!</definedName>
    <definedName name="_BQ4.3" localSheetId="1" hidden="1">#REF!</definedName>
    <definedName name="_BQ4.3" localSheetId="0" hidden="1">#REF!</definedName>
    <definedName name="_BQ4.3" hidden="1">#REF!</definedName>
    <definedName name="_BQ4.30" localSheetId="2" hidden="1">#REF!</definedName>
    <definedName name="_BQ4.30" localSheetId="1" hidden="1">#REF!</definedName>
    <definedName name="_BQ4.30" localSheetId="0" hidden="1">#REF!</definedName>
    <definedName name="_BQ4.30" hidden="1">#REF!</definedName>
    <definedName name="_BQ4.31" localSheetId="2" hidden="1">#REF!</definedName>
    <definedName name="_BQ4.31" localSheetId="1" hidden="1">#REF!</definedName>
    <definedName name="_BQ4.31" localSheetId="0" hidden="1">#REF!</definedName>
    <definedName name="_BQ4.31" hidden="1">#REF!</definedName>
    <definedName name="_BQ4.32" localSheetId="2" hidden="1">#REF!</definedName>
    <definedName name="_BQ4.32" localSheetId="1" hidden="1">#REF!</definedName>
    <definedName name="_BQ4.32" localSheetId="0" hidden="1">#REF!</definedName>
    <definedName name="_BQ4.32" hidden="1">#REF!</definedName>
    <definedName name="_BQ4.33" localSheetId="2" hidden="1">#REF!</definedName>
    <definedName name="_BQ4.33" localSheetId="1" hidden="1">#REF!</definedName>
    <definedName name="_BQ4.33" localSheetId="0" hidden="1">#REF!</definedName>
    <definedName name="_BQ4.33" hidden="1">#REF!</definedName>
    <definedName name="_BQ4.34" localSheetId="2" hidden="1">#REF!</definedName>
    <definedName name="_BQ4.34" localSheetId="1" hidden="1">#REF!</definedName>
    <definedName name="_BQ4.34" localSheetId="0" hidden="1">#REF!</definedName>
    <definedName name="_BQ4.34" hidden="1">#REF!</definedName>
    <definedName name="_BQ4.35" localSheetId="2" hidden="1">#REF!</definedName>
    <definedName name="_BQ4.35" localSheetId="1" hidden="1">#REF!</definedName>
    <definedName name="_BQ4.35" localSheetId="0" hidden="1">#REF!</definedName>
    <definedName name="_BQ4.35" hidden="1">#REF!</definedName>
    <definedName name="_BQ4.36" localSheetId="2" hidden="1">#REF!</definedName>
    <definedName name="_BQ4.36" localSheetId="1" hidden="1">#REF!</definedName>
    <definedName name="_BQ4.36" localSheetId="0" hidden="1">#REF!</definedName>
    <definedName name="_BQ4.36" hidden="1">#REF!</definedName>
    <definedName name="_BQ4.37" localSheetId="2" hidden="1">#REF!</definedName>
    <definedName name="_BQ4.37" localSheetId="1" hidden="1">#REF!</definedName>
    <definedName name="_BQ4.37" localSheetId="0" hidden="1">#REF!</definedName>
    <definedName name="_BQ4.37" hidden="1">#REF!</definedName>
    <definedName name="_BQ4.38" localSheetId="2" hidden="1">#REF!</definedName>
    <definedName name="_BQ4.38" localSheetId="1" hidden="1">#REF!</definedName>
    <definedName name="_BQ4.38" localSheetId="0" hidden="1">#REF!</definedName>
    <definedName name="_BQ4.38" hidden="1">#REF!</definedName>
    <definedName name="_BQ4.39" localSheetId="2" hidden="1">#REF!</definedName>
    <definedName name="_BQ4.39" localSheetId="1" hidden="1">#REF!</definedName>
    <definedName name="_BQ4.39" localSheetId="0" hidden="1">#REF!</definedName>
    <definedName name="_BQ4.39" hidden="1">#REF!</definedName>
    <definedName name="_BQ4.4" localSheetId="2" hidden="1">#REF!</definedName>
    <definedName name="_BQ4.4" localSheetId="1" hidden="1">#REF!</definedName>
    <definedName name="_BQ4.4" localSheetId="0" hidden="1">#REF!</definedName>
    <definedName name="_BQ4.4" hidden="1">#REF!</definedName>
    <definedName name="_BQ4.40" localSheetId="2" hidden="1">#REF!</definedName>
    <definedName name="_BQ4.40" localSheetId="1" hidden="1">#REF!</definedName>
    <definedName name="_BQ4.40" localSheetId="0" hidden="1">#REF!</definedName>
    <definedName name="_BQ4.40" hidden="1">#REF!</definedName>
    <definedName name="_BQ4.41" localSheetId="2" hidden="1">#REF!</definedName>
    <definedName name="_BQ4.41" localSheetId="1" hidden="1">#REF!</definedName>
    <definedName name="_BQ4.41" localSheetId="0" hidden="1">#REF!</definedName>
    <definedName name="_BQ4.41" hidden="1">#REF!</definedName>
    <definedName name="_BQ4.42" localSheetId="2" hidden="1">#REF!</definedName>
    <definedName name="_BQ4.42" localSheetId="1" hidden="1">#REF!</definedName>
    <definedName name="_BQ4.42" localSheetId="0" hidden="1">#REF!</definedName>
    <definedName name="_BQ4.42" hidden="1">#REF!</definedName>
    <definedName name="_BQ4.43" localSheetId="2" hidden="1">#REF!</definedName>
    <definedName name="_BQ4.43" localSheetId="1" hidden="1">#REF!</definedName>
    <definedName name="_BQ4.43" localSheetId="0" hidden="1">#REF!</definedName>
    <definedName name="_BQ4.43" hidden="1">#REF!</definedName>
    <definedName name="_BQ4.44" localSheetId="2" hidden="1">#REF!</definedName>
    <definedName name="_BQ4.44" localSheetId="1" hidden="1">#REF!</definedName>
    <definedName name="_BQ4.44" localSheetId="0" hidden="1">#REF!</definedName>
    <definedName name="_BQ4.44" hidden="1">#REF!</definedName>
    <definedName name="_BQ4.45" localSheetId="2" hidden="1">#REF!</definedName>
    <definedName name="_BQ4.45" localSheetId="1" hidden="1">#REF!</definedName>
    <definedName name="_BQ4.45" localSheetId="0" hidden="1">#REF!</definedName>
    <definedName name="_BQ4.45" hidden="1">#REF!</definedName>
    <definedName name="_BQ4.46" localSheetId="2" hidden="1">#REF!</definedName>
    <definedName name="_BQ4.46" localSheetId="1" hidden="1">#REF!</definedName>
    <definedName name="_BQ4.46" localSheetId="0" hidden="1">#REF!</definedName>
    <definedName name="_BQ4.46" hidden="1">#REF!</definedName>
    <definedName name="_BQ4.47" localSheetId="2" hidden="1">#REF!</definedName>
    <definedName name="_BQ4.47" localSheetId="1" hidden="1">#REF!</definedName>
    <definedName name="_BQ4.47" localSheetId="0" hidden="1">#REF!</definedName>
    <definedName name="_BQ4.47" hidden="1">#REF!</definedName>
    <definedName name="_BQ4.48" localSheetId="2" hidden="1">#REF!</definedName>
    <definedName name="_BQ4.48" localSheetId="1" hidden="1">#REF!</definedName>
    <definedName name="_BQ4.48" localSheetId="0" hidden="1">#REF!</definedName>
    <definedName name="_BQ4.48" hidden="1">#REF!</definedName>
    <definedName name="_BQ4.49" localSheetId="2" hidden="1">#REF!</definedName>
    <definedName name="_BQ4.49" localSheetId="1" hidden="1">#REF!</definedName>
    <definedName name="_BQ4.49" localSheetId="0" hidden="1">#REF!</definedName>
    <definedName name="_BQ4.49" hidden="1">#REF!</definedName>
    <definedName name="_BQ4.5" localSheetId="2" hidden="1">#REF!</definedName>
    <definedName name="_BQ4.5" localSheetId="1" hidden="1">#REF!</definedName>
    <definedName name="_BQ4.5" localSheetId="0" hidden="1">#REF!</definedName>
    <definedName name="_BQ4.5" hidden="1">#REF!</definedName>
    <definedName name="_BQ4.50" localSheetId="2" hidden="1">#REF!</definedName>
    <definedName name="_BQ4.50" localSheetId="1" hidden="1">#REF!</definedName>
    <definedName name="_BQ4.50" localSheetId="0" hidden="1">#REF!</definedName>
    <definedName name="_BQ4.50" hidden="1">#REF!</definedName>
    <definedName name="_BQ4.51" localSheetId="2" hidden="1">#REF!</definedName>
    <definedName name="_BQ4.51" localSheetId="1" hidden="1">#REF!</definedName>
    <definedName name="_BQ4.51" localSheetId="0" hidden="1">#REF!</definedName>
    <definedName name="_BQ4.51" hidden="1">#REF!</definedName>
    <definedName name="_BQ4.52" localSheetId="2" hidden="1">#REF!</definedName>
    <definedName name="_BQ4.52" localSheetId="1" hidden="1">#REF!</definedName>
    <definedName name="_BQ4.52" localSheetId="0" hidden="1">#REF!</definedName>
    <definedName name="_BQ4.52" hidden="1">#REF!</definedName>
    <definedName name="_BQ4.53" localSheetId="2" hidden="1">#REF!</definedName>
    <definedName name="_BQ4.53" localSheetId="1" hidden="1">#REF!</definedName>
    <definedName name="_BQ4.53" localSheetId="0" hidden="1">#REF!</definedName>
    <definedName name="_BQ4.53" hidden="1">#REF!</definedName>
    <definedName name="_BQ4.54" localSheetId="2" hidden="1">#REF!</definedName>
    <definedName name="_BQ4.54" localSheetId="1" hidden="1">#REF!</definedName>
    <definedName name="_BQ4.54" localSheetId="0" hidden="1">#REF!</definedName>
    <definedName name="_BQ4.54" hidden="1">#REF!</definedName>
    <definedName name="_BQ4.55" localSheetId="2" hidden="1">#REF!</definedName>
    <definedName name="_BQ4.55" localSheetId="1" hidden="1">#REF!</definedName>
    <definedName name="_BQ4.55" localSheetId="0" hidden="1">#REF!</definedName>
    <definedName name="_BQ4.55" hidden="1">#REF!</definedName>
    <definedName name="_BQ4.56" localSheetId="2" hidden="1">#REF!</definedName>
    <definedName name="_BQ4.56" localSheetId="1" hidden="1">#REF!</definedName>
    <definedName name="_BQ4.56" localSheetId="0" hidden="1">#REF!</definedName>
    <definedName name="_BQ4.56" hidden="1">#REF!</definedName>
    <definedName name="_BQ4.6" localSheetId="2" hidden="1">#REF!</definedName>
    <definedName name="_BQ4.6" localSheetId="1" hidden="1">#REF!</definedName>
    <definedName name="_BQ4.6" localSheetId="0" hidden="1">#REF!</definedName>
    <definedName name="_BQ4.6" hidden="1">#REF!</definedName>
    <definedName name="_BQ4.7" localSheetId="2" hidden="1">#REF!</definedName>
    <definedName name="_BQ4.7" localSheetId="1" hidden="1">#REF!</definedName>
    <definedName name="_BQ4.7" localSheetId="0" hidden="1">#REF!</definedName>
    <definedName name="_BQ4.7" hidden="1">#REF!</definedName>
    <definedName name="_BQ4.8" localSheetId="2" hidden="1">#REF!</definedName>
    <definedName name="_BQ4.8" localSheetId="1" hidden="1">#REF!</definedName>
    <definedName name="_BQ4.8" localSheetId="0" hidden="1">#REF!</definedName>
    <definedName name="_BQ4.8" hidden="1">#REF!</definedName>
    <definedName name="_BQ4.9" localSheetId="2" hidden="1">#REF!</definedName>
    <definedName name="_BQ4.9" localSheetId="1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2" hidden="1">{"FCB_ALL",#N/A,FALSE,"FCB";"GREY_ALL",#N/A,FALSE,"GREY"}</definedName>
    <definedName name="_dfd1" localSheetId="1" hidden="1">{"FCB_ALL",#N/A,FALSE,"FCB";"GREY_ALL",#N/A,FALSE,"GREY"}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MRG2" localSheetId="2" hidden="1">{"INCOME",#N/A,FALSE,"ProNet";"VALUE",#N/A,FALSE,"ProNet"}</definedName>
    <definedName name="_MRG2" localSheetId="1" hidden="1">{"INCOME",#N/A,FALSE,"ProNet";"VALUE",#N/A,FALSE,"ProNet"}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2" hidden="1">#REF!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SQL1" localSheetId="0">#REF!</definedName>
    <definedName name="_SQL1">#REF!</definedName>
    <definedName name="_Table1_In1" localSheetId="2" hidden="1">[18]INPUT!#REF!</definedName>
    <definedName name="_Table1_In1" localSheetId="1" hidden="1">[18]INPUT!#REF!</definedName>
    <definedName name="_Table1_In1" localSheetId="0" hidden="1">[18]INPUT!#REF!</definedName>
    <definedName name="_Table1_In1" hidden="1">[18]INPUT!#REF!</definedName>
    <definedName name="_Table1_Out" localSheetId="2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2" localSheetId="2" hidden="1">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localSheetId="2" hidden="1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_wrn1" localSheetId="2" hidden="1">{"FCB_ALL",#N/A,FALSE,"FCB"}</definedName>
    <definedName name="_wrn1" localSheetId="1" hidden="1">{"FCB_ALL",#N/A,FALSE,"FCB"}</definedName>
    <definedName name="_wrn1" localSheetId="0" hidden="1">{"FCB_ALL",#N/A,FALSE,"FCB"}</definedName>
    <definedName name="_wrn1" hidden="1">{"FCB_ALL",#N/A,FALSE,"FCB"}</definedName>
    <definedName name="_wrn9" localSheetId="2" hidden="1">{"FCB_ALL",#N/A,FALSE,"FCB"}</definedName>
    <definedName name="_wrn9" localSheetId="1" hidden="1">{"FCB_ALL",#N/A,FALSE,"FCB"}</definedName>
    <definedName name="_wrn9" localSheetId="0" hidden="1">{"FCB_ALL",#N/A,FALSE,"FCB"}</definedName>
    <definedName name="_wrn9" hidden="1">{"FCB_ALL",#N/A,FALSE,"FCB"}</definedName>
    <definedName name="a" localSheetId="2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localSheetId="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2" hidden="1">{#N/A,#N/A,FALSE,"Title";#N/A,#N/A,FALSE,"10years";#N/A,#N/A,FALSE,"Input1";#N/A,#N/A,FALSE,"Input2";#N/A,#N/A,FALSE,"Input3";#N/A,#N/A,FALSE,"Input4";#N/A,#N/A,FALSE,"Input5"}</definedName>
    <definedName name="aaa" localSheetId="1" hidden="1">{#N/A,#N/A,FALSE,"Title";#N/A,#N/A,FALSE,"10years";#N/A,#N/A,FALSE,"Input1";#N/A,#N/A,FALSE,"Input2";#N/A,#N/A,FALSE,"Input3";#N/A,#N/A,FALSE,"Input4";#N/A,#N/A,FALSE,"Input5"}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 localSheetId="0">#REF!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 localSheetId="0">#REF!</definedName>
    <definedName name="Accounts">#REF!</definedName>
    <definedName name="ACwvu.inputs._.raw._.data." localSheetId="2" hidden="1">#REF!</definedName>
    <definedName name="ACwvu.inputs._.raw._.data." localSheetId="1" hidden="1">#REF!</definedName>
    <definedName name="ACwvu.inputs._.raw._.data." localSheetId="0" hidden="1">#REF!</definedName>
    <definedName name="ACwvu.inputs._.raw._.data." hidden="1">#REF!</definedName>
    <definedName name="ACwvu.summary1." localSheetId="2" hidden="1">#REF!</definedName>
    <definedName name="ACwvu.summary1." localSheetId="1" hidden="1">#REF!</definedName>
    <definedName name="ACwvu.summary1." localSheetId="0" hidden="1">#REF!</definedName>
    <definedName name="ACwvu.summary1." hidden="1">#REF!</definedName>
    <definedName name="ACwvu.summary2." localSheetId="2" hidden="1">#REF!</definedName>
    <definedName name="ACwvu.summary2." localSheetId="1" hidden="1">#REF!</definedName>
    <definedName name="ACwvu.summary2." localSheetId="0" hidden="1">#REF!</definedName>
    <definedName name="ACwvu.summary2." hidden="1">#REF!</definedName>
    <definedName name="ACwvu.summary3." localSheetId="2" hidden="1">#REF!</definedName>
    <definedName name="ACwvu.summary3." localSheetId="1" hidden="1">#REF!</definedName>
    <definedName name="ACwvu.summary3." localSheetId="0" hidden="1">#REF!</definedName>
    <definedName name="ACwvu.summary3." hidden="1">#REF!</definedName>
    <definedName name="ad" localSheetId="2" hidden="1">{"CHART",#N/A,FALSE,"Arch Communications"}</definedName>
    <definedName name="ad" localSheetId="1" hidden="1">{"CHART",#N/A,FALSE,"Arch Communications"}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2" hidden="1">{"FCB_ALL",#N/A,FALSE,"FCB"}</definedName>
    <definedName name="ads" localSheetId="1" hidden="1">{"FCB_ALL",#N/A,FALSE,"FCB"}</definedName>
    <definedName name="ads" localSheetId="0" hidden="1">{"FCB_ALL",#N/A,FALSE,"FCB"}</definedName>
    <definedName name="ads" hidden="1">{"FCB_ALL",#N/A,FALSE,"FCB"}</definedName>
    <definedName name="adsew" localSheetId="2" hidden="1">{"FCB_ALL",#N/A,FALSE,"FCB"}</definedName>
    <definedName name="adsew" localSheetId="1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2" hidden="1">{"FCB_ALL",#N/A,FALSE,"FCB";"GREY_ALL",#N/A,FALSE,"GREY"}</definedName>
    <definedName name="adsfaw" localSheetId="1" hidden="1">{"FCB_ALL",#N/A,FALSE,"FCB";"GREY_ALL",#N/A,FALSE,"GREY"}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2" hidden="1">{"FCB_ALL",#N/A,FALSE,"FCB";"GREY_ALL",#N/A,FALSE,"GREY"}</definedName>
    <definedName name="adsfca" localSheetId="1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2" hidden="1">{"FCB_ALL",#N/A,FALSE,"FCB"}</definedName>
    <definedName name="adsfeklj" localSheetId="1" hidden="1">{"FCB_ALL",#N/A,FALSE,"FCB"}</definedName>
    <definedName name="adsfeklj" localSheetId="0" hidden="1">{"FCB_ALL",#N/A,FALSE,"FCB"}</definedName>
    <definedName name="adsfeklj" hidden="1">{"FCB_ALL",#N/A,FALSE,"FCB"}</definedName>
    <definedName name="adsfkl" localSheetId="2" hidden="1">{"FCB_ALL",#N/A,FALSE,"FCB";"GREY_ALL",#N/A,FALSE,"GREY"}</definedName>
    <definedName name="adsfkl" localSheetId="1" hidden="1">{"FCB_ALL",#N/A,FALSE,"FCB";"GREY_ALL",#N/A,FALSE,"GREY"}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2" hidden="1">{"FCB_ALL",#N/A,FALSE,"FCB"}</definedName>
    <definedName name="adsga" localSheetId="1" hidden="1">{"FCB_ALL",#N/A,FALSE,"FCB"}</definedName>
    <definedName name="adsga" localSheetId="0" hidden="1">{"FCB_ALL",#N/A,FALSE,"FCB"}</definedName>
    <definedName name="adsga" hidden="1">{"FCB_ALL",#N/A,FALSE,"FCB"}</definedName>
    <definedName name="adsgawe" localSheetId="2" hidden="1">{"FCB_ALL",#N/A,FALSE,"FCB"}</definedName>
    <definedName name="adsgawe" localSheetId="1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2" hidden="1">{"FCB_ALL",#N/A,FALSE,"FCB"}</definedName>
    <definedName name="adwdlkj" localSheetId="1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2" hidden="1">{"FCB_ALL",#N/A,FALSE,"FCB";"GREY_ALL",#N/A,FALSE,"GREY"}</definedName>
    <definedName name="afge" localSheetId="1" hidden="1">{"FCB_ALL",#N/A,FALSE,"FCB";"GREY_ALL",#N/A,FALSE,"GREY"}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2" hidden="1">{"FCB_ALL",#N/A,FALSE,"FCB";"GREY_ALL",#N/A,FALSE,"GREY"}</definedName>
    <definedName name="agne" localSheetId="1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2" hidden="1">{"FCB_ALL",#N/A,FALSE,"FCB";"GREY_ALL",#N/A,FALSE,"GREY"}</definedName>
    <definedName name="ahge" localSheetId="1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2" hidden="1">{"cover",#N/A,FALSE,"cover";"bal",#N/A,FALSE,"BALANCE";"inc",#N/A,FALSE,"INCOME";"cash",#N/A,FALSE,"CASH";"da",#N/A,FALSE,"D&amp;A";"page",#N/A,FALSE,"pageassum";"mfg",#N/A,FALSE,"mfgassum"}</definedName>
    <definedName name="ahp" localSheetId="1" hidden="1">{"cover",#N/A,FALSE,"cover";"bal",#N/A,FALSE,"BALANCE";"inc",#N/A,FALSE,"INCOME";"cash",#N/A,FALSE,"CASH";"da",#N/A,FALSE,"D&amp;A";"page",#N/A,FALSE,"pageassum";"mfg",#N/A,FALSE,"mfgassum"}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 localSheetId="0">#REF!</definedName>
    <definedName name="Amounts">#REF!</definedName>
    <definedName name="anscount" hidden="1">1</definedName>
    <definedName name="APPSUSERNAME4">#N/A</definedName>
    <definedName name="APPSUSERNAME5">#N/A</definedName>
    <definedName name="AR" localSheetId="0">#REF!</definedName>
    <definedName name="AR">#REF!</definedName>
    <definedName name="ARNew" localSheetId="0">#REF!</definedName>
    <definedName name="ARNew">#REF!</definedName>
    <definedName name="ARNewest" localSheetId="0">#REF!</definedName>
    <definedName name="ARNewest">#REF!</definedName>
    <definedName name="ARNewestest" localSheetId="0">#REF!</definedName>
    <definedName name="ARNewestest">#REF!</definedName>
    <definedName name="as" localSheetId="2" hidden="1">{"FCB_ALL",#N/A,FALSE,"FCB"}</definedName>
    <definedName name="as" localSheetId="1" hidden="1">{"FCB_ALL",#N/A,FALSE,"FCB"}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2" hidden="1">{"FCB_ALL",#N/A,FALSE,"FCB"}</definedName>
    <definedName name="asdaw" localSheetId="1" hidden="1">{"FCB_ALL",#N/A,FALSE,"FCB"}</definedName>
    <definedName name="asdaw" localSheetId="0" hidden="1">{"FCB_ALL",#N/A,FALSE,"FCB"}</definedName>
    <definedName name="asdaw" hidden="1">{"FCB_ALL",#N/A,FALSE,"FCB"}</definedName>
    <definedName name="asdf" localSheetId="2" hidden="1">{"FCB_ALL",#N/A,FALSE,"FCB";"GREY_ALL",#N/A,FALSE,"GREY"}</definedName>
    <definedName name="asdf" localSheetId="1" hidden="1">{"FCB_ALL",#N/A,FALSE,"FCB";"GREY_ALL",#N/A,FALSE,"GREY"}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2" hidden="1">{"FCB_ALL",#N/A,FALSE,"FCB"}</definedName>
    <definedName name="asdfe" localSheetId="1" hidden="1">{"FCB_ALL",#N/A,FALSE,"FCB"}</definedName>
    <definedName name="asdfe" localSheetId="0" hidden="1">{"FCB_ALL",#N/A,FALSE,"FCB"}</definedName>
    <definedName name="asdfe" hidden="1">{"FCB_ALL",#N/A,FALSE,"FCB"}</definedName>
    <definedName name="asdfn" localSheetId="2" hidden="1">{"FCB_ALL",#N/A,FALSE,"FCB";"GREY_ALL",#N/A,FALSE,"GREY"}</definedName>
    <definedName name="asdfn" localSheetId="1" hidden="1">{"FCB_ALL",#N/A,FALSE,"FCB";"GREY_ALL",#N/A,FALSE,"GREY"}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2" hidden="1">{"FCB_ALL",#N/A,FALSE,"FCB"}</definedName>
    <definedName name="asdgaew" localSheetId="1" hidden="1">{"FCB_ALL",#N/A,FALSE,"FCB"}</definedName>
    <definedName name="asdgaew" localSheetId="0" hidden="1">{"FCB_ALL",#N/A,FALSE,"FCB"}</definedName>
    <definedName name="asdgaew" hidden="1">{"FCB_ALL",#N/A,FALSE,"FCB"}</definedName>
    <definedName name="asdr5" localSheetId="2" hidden="1">{"FCB_ALL",#N/A,FALSE,"FCB";"GREY_ALL",#N/A,FALSE,"GREY"}</definedName>
    <definedName name="asdr5" localSheetId="1" hidden="1">{"FCB_ALL",#N/A,FALSE,"FCB";"GREY_ALL",#N/A,FALSE,"GREY"}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2" hidden="1">{"FCB_ALL",#N/A,FALSE,"FCB"}</definedName>
    <definedName name="asfd" localSheetId="1" hidden="1">{"FCB_ALL",#N/A,FALSE,"FCB"}</definedName>
    <definedName name="asfd" localSheetId="0" hidden="1">{"FCB_ALL",#N/A,FALSE,"FCB"}</definedName>
    <definedName name="asfd" hidden="1">{"FCB_ALL",#N/A,FALSE,"FCB"}</definedName>
    <definedName name="Assore" localSheetId="2" hidden="1">{#N/A,#N/A,TRUE,"Cover sheet";#N/A,#N/A,TRUE,"DCF analysis";#N/A,#N/A,TRUE,"WACC calculation"}</definedName>
    <definedName name="Assore" localSheetId="1" hidden="1">{#N/A,#N/A,TRUE,"Cover sheet";#N/A,#N/A,TRUE,"DCF analysis";#N/A,#N/A,TRUE,"WACC calculation"}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2" hidden="1">{"FCB_ALL",#N/A,FALSE,"FCB"}</definedName>
    <definedName name="ASSS" localSheetId="1" hidden="1">{"FCB_ALL",#N/A,FALSE,"FCB"}</definedName>
    <definedName name="ASSS" localSheetId="0" hidden="1">{"FCB_ALL",#N/A,FALSE,"FCB"}</definedName>
    <definedName name="ASSS" hidden="1">{"FCB_ALL",#N/A,FALSE,"FCB"}</definedName>
    <definedName name="assssss" localSheetId="2" hidden="1">{"FCB_ALL",#N/A,FALSE,"FCB"}</definedName>
    <definedName name="assssss" localSheetId="1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 localSheetId="0">#REF!</definedName>
    <definedName name="_xlnm.Auto_Open">#REF!</definedName>
    <definedName name="awe" localSheetId="2" hidden="1">{"FCB_ALL",#N/A,FALSE,"FCB"}</definedName>
    <definedName name="awe" localSheetId="1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2" hidden="1">{"FCB_ALL",#N/A,FALSE,"FCB";"GREY_ALL",#N/A,FALSE,"GREY"}</definedName>
    <definedName name="awea" localSheetId="1" hidden="1">{"FCB_ALL",#N/A,FALSE,"FCB";"GREY_ALL",#N/A,FALSE,"GREY"}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 localSheetId="0">[20]Control!#REF!</definedName>
    <definedName name="b1_hct">[20]Control!#REF!</definedName>
    <definedName name="b1_time" localSheetId="0">[20]Control!#REF!</definedName>
    <definedName name="b1_time">[20]Control!#REF!</definedName>
    <definedName name="b1_type" localSheetId="0">[20]Control!#REF!</definedName>
    <definedName name="b1_type">[20]Control!#REF!</definedName>
    <definedName name="b2_hct" localSheetId="0">[20]Control!#REF!</definedName>
    <definedName name="b2_hct">[20]Control!#REF!</definedName>
    <definedName name="b2_time" localSheetId="0">[20]Control!#REF!</definedName>
    <definedName name="b2_time">[20]Control!#REF!</definedName>
    <definedName name="b2_type" localSheetId="0">[20]Control!#REF!</definedName>
    <definedName name="b2_type">[20]Control!#REF!</definedName>
    <definedName name="b3_hct" localSheetId="0">[20]Control!#REF!</definedName>
    <definedName name="b3_hct">[20]Control!#REF!</definedName>
    <definedName name="b3_time" localSheetId="0">[20]Control!#REF!</definedName>
    <definedName name="b3_time">[20]Control!#REF!</definedName>
    <definedName name="b3_type" localSheetId="0">[20]Control!#REF!</definedName>
    <definedName name="b3_type">[20]Control!#REF!</definedName>
    <definedName name="b4_hct" localSheetId="0">[20]Control!#REF!</definedName>
    <definedName name="b4_hct">[20]Control!#REF!</definedName>
    <definedName name="b4_time" localSheetId="0">[20]Control!#REF!</definedName>
    <definedName name="b4_time">[20]Control!#REF!</definedName>
    <definedName name="b4_type" localSheetId="0">[20]Control!#REF!</definedName>
    <definedName name="b4_type">[20]Control!#REF!</definedName>
    <definedName name="b5_hct" localSheetId="0">[20]Control!#REF!</definedName>
    <definedName name="b5_hct">[20]Control!#REF!</definedName>
    <definedName name="b5_time" localSheetId="0">[20]Control!#REF!</definedName>
    <definedName name="b5_time">[20]Control!#REF!</definedName>
    <definedName name="b5_type" localSheetId="0">[20]Control!#REF!</definedName>
    <definedName name="b5_type">[20]Control!#REF!</definedName>
    <definedName name="b6_hct" localSheetId="0">[20]Control!#REF!</definedName>
    <definedName name="b6_hct">[20]Control!#REF!</definedName>
    <definedName name="b6_time" localSheetId="0">[20]Control!#REF!</definedName>
    <definedName name="b6_time">[20]Control!#REF!</definedName>
    <definedName name="b6_type" localSheetId="0">[20]Control!#REF!</definedName>
    <definedName name="b6_type">[20]Control!#REF!</definedName>
    <definedName name="ba" localSheetId="2" hidden="1">{"FCB_ALL",#N/A,FALSE,"FCB";"GREY_ALL",#N/A,FALSE,"GREY"}</definedName>
    <definedName name="ba" localSheetId="1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 localSheetId="0">'[21]Jul 96 Worksheet'!#REF!</definedName>
    <definedName name="bank">'[21]Jul 96 Worksheet'!#REF!</definedName>
    <definedName name="BCDKTQD15MS" localSheetId="0">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2" hidden="1">#REF!</definedName>
    <definedName name="BLPH1" localSheetId="1" hidden="1">#REF!</definedName>
    <definedName name="BLPH1" localSheetId="0" hidden="1">#REF!</definedName>
    <definedName name="BLPH1" hidden="1">#REF!</definedName>
    <definedName name="BLPH10" localSheetId="2" hidden="1">#REF!</definedName>
    <definedName name="BLPH10" localSheetId="1" hidden="1">#REF!</definedName>
    <definedName name="BLPH10" localSheetId="0" hidden="1">#REF!</definedName>
    <definedName name="BLPH10" hidden="1">#REF!</definedName>
    <definedName name="BLPH100" localSheetId="2" hidden="1">#REF!</definedName>
    <definedName name="BLPH100" localSheetId="1" hidden="1">#REF!</definedName>
    <definedName name="BLPH100" localSheetId="0" hidden="1">#REF!</definedName>
    <definedName name="BLPH100" hidden="1">#REF!</definedName>
    <definedName name="BLPH101" localSheetId="2" hidden="1">#REF!</definedName>
    <definedName name="BLPH101" localSheetId="1" hidden="1">#REF!</definedName>
    <definedName name="BLPH101" localSheetId="0" hidden="1">#REF!</definedName>
    <definedName name="BLPH101" hidden="1">#REF!</definedName>
    <definedName name="BLPH102" localSheetId="2" hidden="1">#REF!</definedName>
    <definedName name="BLPH102" localSheetId="1" hidden="1">#REF!</definedName>
    <definedName name="BLPH102" localSheetId="0" hidden="1">#REF!</definedName>
    <definedName name="BLPH102" hidden="1">#REF!</definedName>
    <definedName name="BLPH103" localSheetId="2" hidden="1">#REF!</definedName>
    <definedName name="BLPH103" localSheetId="1" hidden="1">#REF!</definedName>
    <definedName name="BLPH103" localSheetId="0" hidden="1">#REF!</definedName>
    <definedName name="BLPH103" hidden="1">#REF!</definedName>
    <definedName name="BLPH104" localSheetId="2" hidden="1">#REF!</definedName>
    <definedName name="BLPH104" localSheetId="1" hidden="1">#REF!</definedName>
    <definedName name="BLPH104" localSheetId="0" hidden="1">#REF!</definedName>
    <definedName name="BLPH104" hidden="1">#REF!</definedName>
    <definedName name="BLPH105" localSheetId="2" hidden="1">#REF!</definedName>
    <definedName name="BLPH105" localSheetId="1" hidden="1">#REF!</definedName>
    <definedName name="BLPH105" localSheetId="0" hidden="1">#REF!</definedName>
    <definedName name="BLPH105" hidden="1">#REF!</definedName>
    <definedName name="BLPH106" localSheetId="2" hidden="1">#REF!</definedName>
    <definedName name="BLPH106" localSheetId="1" hidden="1">#REF!</definedName>
    <definedName name="BLPH106" localSheetId="0" hidden="1">#REF!</definedName>
    <definedName name="BLPH106" hidden="1">#REF!</definedName>
    <definedName name="BLPH107" localSheetId="2" hidden="1">#REF!</definedName>
    <definedName name="BLPH107" localSheetId="1" hidden="1">#REF!</definedName>
    <definedName name="BLPH107" localSheetId="0" hidden="1">#REF!</definedName>
    <definedName name="BLPH107" hidden="1">#REF!</definedName>
    <definedName name="BLPH108" localSheetId="2" hidden="1">#REF!</definedName>
    <definedName name="BLPH108" localSheetId="1" hidden="1">#REF!</definedName>
    <definedName name="BLPH108" localSheetId="0" hidden="1">#REF!</definedName>
    <definedName name="BLPH108" hidden="1">#REF!</definedName>
    <definedName name="BLPH109" localSheetId="2" hidden="1">#REF!</definedName>
    <definedName name="BLPH109" localSheetId="1" hidden="1">#REF!</definedName>
    <definedName name="BLPH109" localSheetId="0" hidden="1">#REF!</definedName>
    <definedName name="BLPH109" hidden="1">#REF!</definedName>
    <definedName name="BLPH11" localSheetId="2" hidden="1">#REF!</definedName>
    <definedName name="BLPH11" localSheetId="1" hidden="1">#REF!</definedName>
    <definedName name="BLPH11" localSheetId="0" hidden="1">#REF!</definedName>
    <definedName name="BLPH11" hidden="1">#REF!</definedName>
    <definedName name="BLPH110" localSheetId="2" hidden="1">#REF!</definedName>
    <definedName name="BLPH110" localSheetId="1" hidden="1">#REF!</definedName>
    <definedName name="BLPH110" localSheetId="0" hidden="1">#REF!</definedName>
    <definedName name="BLPH110" hidden="1">#REF!</definedName>
    <definedName name="BLPH111" localSheetId="2" hidden="1">#REF!</definedName>
    <definedName name="BLPH111" localSheetId="1" hidden="1">#REF!</definedName>
    <definedName name="BLPH111" localSheetId="0" hidden="1">#REF!</definedName>
    <definedName name="BLPH111" hidden="1">#REF!</definedName>
    <definedName name="BLPH112" localSheetId="2" hidden="1">#REF!</definedName>
    <definedName name="BLPH112" localSheetId="1" hidden="1">#REF!</definedName>
    <definedName name="BLPH112" localSheetId="0" hidden="1">#REF!</definedName>
    <definedName name="BLPH112" hidden="1">#REF!</definedName>
    <definedName name="BLPH113" localSheetId="2" hidden="1">#REF!</definedName>
    <definedName name="BLPH113" localSheetId="1" hidden="1">#REF!</definedName>
    <definedName name="BLPH113" localSheetId="0" hidden="1">#REF!</definedName>
    <definedName name="BLPH113" hidden="1">#REF!</definedName>
    <definedName name="BLPH114" localSheetId="2" hidden="1">#REF!</definedName>
    <definedName name="BLPH114" localSheetId="1" hidden="1">#REF!</definedName>
    <definedName name="BLPH114" localSheetId="0" hidden="1">#REF!</definedName>
    <definedName name="BLPH114" hidden="1">#REF!</definedName>
    <definedName name="BLPH115" localSheetId="2" hidden="1">#REF!</definedName>
    <definedName name="BLPH115" localSheetId="1" hidden="1">#REF!</definedName>
    <definedName name="BLPH115" localSheetId="0" hidden="1">#REF!</definedName>
    <definedName name="BLPH115" hidden="1">#REF!</definedName>
    <definedName name="BLPH116" localSheetId="2" hidden="1">#REF!</definedName>
    <definedName name="BLPH116" localSheetId="1" hidden="1">#REF!</definedName>
    <definedName name="BLPH116" localSheetId="0" hidden="1">#REF!</definedName>
    <definedName name="BLPH116" hidden="1">#REF!</definedName>
    <definedName name="BLPH117" localSheetId="2" hidden="1">#REF!</definedName>
    <definedName name="BLPH117" localSheetId="1" hidden="1">#REF!</definedName>
    <definedName name="BLPH117" localSheetId="0" hidden="1">#REF!</definedName>
    <definedName name="BLPH117" hidden="1">#REF!</definedName>
    <definedName name="BLPH118" localSheetId="2" hidden="1">#REF!</definedName>
    <definedName name="BLPH118" localSheetId="1" hidden="1">#REF!</definedName>
    <definedName name="BLPH118" localSheetId="0" hidden="1">#REF!</definedName>
    <definedName name="BLPH118" hidden="1">#REF!</definedName>
    <definedName name="BLPH119" localSheetId="2" hidden="1">#REF!</definedName>
    <definedName name="BLPH119" localSheetId="1" hidden="1">#REF!</definedName>
    <definedName name="BLPH119" localSheetId="0" hidden="1">#REF!</definedName>
    <definedName name="BLPH119" hidden="1">#REF!</definedName>
    <definedName name="BLPH12" localSheetId="2" hidden="1">#REF!</definedName>
    <definedName name="BLPH12" localSheetId="1" hidden="1">#REF!</definedName>
    <definedName name="BLPH12" localSheetId="0" hidden="1">#REF!</definedName>
    <definedName name="BLPH12" hidden="1">#REF!</definedName>
    <definedName name="BLPH120" localSheetId="2" hidden="1">#REF!</definedName>
    <definedName name="BLPH120" localSheetId="1" hidden="1">#REF!</definedName>
    <definedName name="BLPH120" localSheetId="0" hidden="1">#REF!</definedName>
    <definedName name="BLPH120" hidden="1">#REF!</definedName>
    <definedName name="BLPH121" localSheetId="2" hidden="1">#REF!</definedName>
    <definedName name="BLPH121" localSheetId="1" hidden="1">#REF!</definedName>
    <definedName name="BLPH121" localSheetId="0" hidden="1">#REF!</definedName>
    <definedName name="BLPH121" hidden="1">#REF!</definedName>
    <definedName name="BLPH122" localSheetId="2" hidden="1">#REF!</definedName>
    <definedName name="BLPH122" localSheetId="1" hidden="1">#REF!</definedName>
    <definedName name="BLPH122" localSheetId="0" hidden="1">#REF!</definedName>
    <definedName name="BLPH122" hidden="1">#REF!</definedName>
    <definedName name="BLPH123" localSheetId="2" hidden="1">#REF!</definedName>
    <definedName name="BLPH123" localSheetId="1" hidden="1">#REF!</definedName>
    <definedName name="BLPH123" localSheetId="0" hidden="1">#REF!</definedName>
    <definedName name="BLPH123" hidden="1">#REF!</definedName>
    <definedName name="BLPH124" localSheetId="2" hidden="1">#REF!</definedName>
    <definedName name="BLPH124" localSheetId="1" hidden="1">#REF!</definedName>
    <definedName name="BLPH124" localSheetId="0" hidden="1">#REF!</definedName>
    <definedName name="BLPH124" hidden="1">#REF!</definedName>
    <definedName name="BLPH125" localSheetId="2" hidden="1">#REF!</definedName>
    <definedName name="BLPH125" localSheetId="1" hidden="1">#REF!</definedName>
    <definedName name="BLPH125" localSheetId="0" hidden="1">#REF!</definedName>
    <definedName name="BLPH125" hidden="1">#REF!</definedName>
    <definedName name="BLPH126" localSheetId="2" hidden="1">#REF!</definedName>
    <definedName name="BLPH126" localSheetId="1" hidden="1">#REF!</definedName>
    <definedName name="BLPH126" localSheetId="0" hidden="1">#REF!</definedName>
    <definedName name="BLPH126" hidden="1">#REF!</definedName>
    <definedName name="BLPH127" localSheetId="2" hidden="1">#REF!</definedName>
    <definedName name="BLPH127" localSheetId="1" hidden="1">#REF!</definedName>
    <definedName name="BLPH127" localSheetId="0" hidden="1">#REF!</definedName>
    <definedName name="BLPH127" hidden="1">#REF!</definedName>
    <definedName name="BLPH128" localSheetId="2" hidden="1">#REF!</definedName>
    <definedName name="BLPH128" localSheetId="1" hidden="1">#REF!</definedName>
    <definedName name="BLPH128" localSheetId="0" hidden="1">#REF!</definedName>
    <definedName name="BLPH128" hidden="1">#REF!</definedName>
    <definedName name="BLPH129" localSheetId="2" hidden="1">#REF!</definedName>
    <definedName name="BLPH129" localSheetId="1" hidden="1">#REF!</definedName>
    <definedName name="BLPH129" localSheetId="0" hidden="1">#REF!</definedName>
    <definedName name="BLPH129" hidden="1">#REF!</definedName>
    <definedName name="BLPH13" localSheetId="2" hidden="1">#REF!</definedName>
    <definedName name="BLPH13" localSheetId="1" hidden="1">#REF!</definedName>
    <definedName name="BLPH13" localSheetId="0" hidden="1">#REF!</definedName>
    <definedName name="BLPH13" hidden="1">#REF!</definedName>
    <definedName name="BLPH130" localSheetId="2" hidden="1">#REF!</definedName>
    <definedName name="BLPH130" localSheetId="1" hidden="1">#REF!</definedName>
    <definedName name="BLPH130" localSheetId="0" hidden="1">#REF!</definedName>
    <definedName name="BLPH130" hidden="1">#REF!</definedName>
    <definedName name="BLPH131" localSheetId="2" hidden="1">#REF!</definedName>
    <definedName name="BLPH131" localSheetId="1" hidden="1">#REF!</definedName>
    <definedName name="BLPH131" localSheetId="0" hidden="1">#REF!</definedName>
    <definedName name="BLPH131" hidden="1">#REF!</definedName>
    <definedName name="BLPH132" localSheetId="2" hidden="1">#REF!</definedName>
    <definedName name="BLPH132" localSheetId="1" hidden="1">#REF!</definedName>
    <definedName name="BLPH132" localSheetId="0" hidden="1">#REF!</definedName>
    <definedName name="BLPH132" hidden="1">#REF!</definedName>
    <definedName name="BLPH133" localSheetId="2" hidden="1">#REF!</definedName>
    <definedName name="BLPH133" localSheetId="1" hidden="1">#REF!</definedName>
    <definedName name="BLPH133" localSheetId="0" hidden="1">#REF!</definedName>
    <definedName name="BLPH133" hidden="1">#REF!</definedName>
    <definedName name="BLPH134" localSheetId="2" hidden="1">#REF!</definedName>
    <definedName name="BLPH134" localSheetId="1" hidden="1">#REF!</definedName>
    <definedName name="BLPH134" localSheetId="0" hidden="1">#REF!</definedName>
    <definedName name="BLPH134" hidden="1">#REF!</definedName>
    <definedName name="BLPH135" localSheetId="2" hidden="1">#REF!</definedName>
    <definedName name="BLPH135" localSheetId="1" hidden="1">#REF!</definedName>
    <definedName name="BLPH135" localSheetId="0" hidden="1">#REF!</definedName>
    <definedName name="BLPH135" hidden="1">#REF!</definedName>
    <definedName name="BLPH136" localSheetId="2" hidden="1">#REF!</definedName>
    <definedName name="BLPH136" localSheetId="1" hidden="1">#REF!</definedName>
    <definedName name="BLPH136" localSheetId="0" hidden="1">#REF!</definedName>
    <definedName name="BLPH136" hidden="1">#REF!</definedName>
    <definedName name="BLPH14" localSheetId="2" hidden="1">#REF!</definedName>
    <definedName name="BLPH14" localSheetId="1" hidden="1">#REF!</definedName>
    <definedName name="BLPH14" localSheetId="0" hidden="1">#REF!</definedName>
    <definedName name="BLPH14" hidden="1">#REF!</definedName>
    <definedName name="BLPH15" localSheetId="2" hidden="1">#REF!</definedName>
    <definedName name="BLPH15" localSheetId="1" hidden="1">#REF!</definedName>
    <definedName name="BLPH15" localSheetId="0" hidden="1">#REF!</definedName>
    <definedName name="BLPH15" hidden="1">#REF!</definedName>
    <definedName name="BLPH16" localSheetId="2" hidden="1">#REF!</definedName>
    <definedName name="BLPH16" localSheetId="1" hidden="1">#REF!</definedName>
    <definedName name="BLPH16" localSheetId="0" hidden="1">#REF!</definedName>
    <definedName name="BLPH16" hidden="1">#REF!</definedName>
    <definedName name="BLPH17" localSheetId="2" hidden="1">#REF!</definedName>
    <definedName name="BLPH17" localSheetId="1" hidden="1">#REF!</definedName>
    <definedName name="BLPH17" localSheetId="0" hidden="1">#REF!</definedName>
    <definedName name="BLPH17" hidden="1">#REF!</definedName>
    <definedName name="BLPH18" localSheetId="2" hidden="1">#REF!</definedName>
    <definedName name="BLPH18" localSheetId="1" hidden="1">#REF!</definedName>
    <definedName name="BLPH18" localSheetId="0" hidden="1">#REF!</definedName>
    <definedName name="BLPH18" hidden="1">#REF!</definedName>
    <definedName name="BLPH19" localSheetId="2" hidden="1">#REF!</definedName>
    <definedName name="BLPH19" localSheetId="1" hidden="1">#REF!</definedName>
    <definedName name="BLPH19" localSheetId="0" hidden="1">#REF!</definedName>
    <definedName name="BLPH19" hidden="1">#REF!</definedName>
    <definedName name="BLPH2" localSheetId="2" hidden="1">#REF!</definedName>
    <definedName name="BLPH2" localSheetId="1" hidden="1">#REF!</definedName>
    <definedName name="BLPH2" localSheetId="0" hidden="1">#REF!</definedName>
    <definedName name="BLPH2" hidden="1">#REF!</definedName>
    <definedName name="BLPH20" localSheetId="2" hidden="1">#REF!</definedName>
    <definedName name="BLPH20" localSheetId="1" hidden="1">#REF!</definedName>
    <definedName name="BLPH20" localSheetId="0" hidden="1">#REF!</definedName>
    <definedName name="BLPH20" hidden="1">#REF!</definedName>
    <definedName name="BLPH21" localSheetId="2" hidden="1">#REF!</definedName>
    <definedName name="BLPH21" localSheetId="1" hidden="1">#REF!</definedName>
    <definedName name="BLPH21" localSheetId="0" hidden="1">#REF!</definedName>
    <definedName name="BLPH21" hidden="1">#REF!</definedName>
    <definedName name="BLPH22" localSheetId="2" hidden="1">#REF!</definedName>
    <definedName name="BLPH22" localSheetId="1" hidden="1">#REF!</definedName>
    <definedName name="BLPH22" localSheetId="0" hidden="1">#REF!</definedName>
    <definedName name="BLPH22" hidden="1">#REF!</definedName>
    <definedName name="BLPH23" localSheetId="2" hidden="1">#REF!</definedName>
    <definedName name="BLPH23" localSheetId="1" hidden="1">#REF!</definedName>
    <definedName name="BLPH23" localSheetId="0" hidden="1">#REF!</definedName>
    <definedName name="BLPH23" hidden="1">#REF!</definedName>
    <definedName name="BLPH24" localSheetId="2" hidden="1">#REF!</definedName>
    <definedName name="BLPH24" localSheetId="1" hidden="1">#REF!</definedName>
    <definedName name="BLPH24" localSheetId="0" hidden="1">#REF!</definedName>
    <definedName name="BLPH24" hidden="1">#REF!</definedName>
    <definedName name="BLPH25" localSheetId="2" hidden="1">#REF!</definedName>
    <definedName name="BLPH25" localSheetId="1" hidden="1">#REF!</definedName>
    <definedName name="BLPH25" localSheetId="0" hidden="1">#REF!</definedName>
    <definedName name="BLPH25" hidden="1">#REF!</definedName>
    <definedName name="BLPH26" localSheetId="2" hidden="1">#REF!</definedName>
    <definedName name="BLPH26" localSheetId="1" hidden="1">#REF!</definedName>
    <definedName name="BLPH26" localSheetId="0" hidden="1">#REF!</definedName>
    <definedName name="BLPH26" hidden="1">#REF!</definedName>
    <definedName name="BLPH27" localSheetId="2" hidden="1">#REF!</definedName>
    <definedName name="BLPH27" localSheetId="1" hidden="1">#REF!</definedName>
    <definedName name="BLPH27" localSheetId="0" hidden="1">#REF!</definedName>
    <definedName name="BLPH27" hidden="1">#REF!</definedName>
    <definedName name="BLPH28" localSheetId="2" hidden="1">#REF!</definedName>
    <definedName name="BLPH28" localSheetId="1" hidden="1">#REF!</definedName>
    <definedName name="BLPH28" localSheetId="0" hidden="1">#REF!</definedName>
    <definedName name="BLPH28" hidden="1">#REF!</definedName>
    <definedName name="BLPH29" localSheetId="2" hidden="1">#REF!</definedName>
    <definedName name="BLPH29" localSheetId="1" hidden="1">#REF!</definedName>
    <definedName name="BLPH29" localSheetId="0" hidden="1">#REF!</definedName>
    <definedName name="BLPH29" hidden="1">#REF!</definedName>
    <definedName name="BLPH3" localSheetId="2" hidden="1">#REF!</definedName>
    <definedName name="BLPH3" localSheetId="1" hidden="1">#REF!</definedName>
    <definedName name="BLPH3" localSheetId="0" hidden="1">#REF!</definedName>
    <definedName name="BLPH3" hidden="1">#REF!</definedName>
    <definedName name="BLPH30" localSheetId="2" hidden="1">#REF!</definedName>
    <definedName name="BLPH30" localSheetId="1" hidden="1">#REF!</definedName>
    <definedName name="BLPH30" localSheetId="0" hidden="1">#REF!</definedName>
    <definedName name="BLPH30" hidden="1">#REF!</definedName>
    <definedName name="BLPH31" localSheetId="2" hidden="1">#REF!</definedName>
    <definedName name="BLPH31" localSheetId="1" hidden="1">#REF!</definedName>
    <definedName name="BLPH31" localSheetId="0" hidden="1">#REF!</definedName>
    <definedName name="BLPH31" hidden="1">#REF!</definedName>
    <definedName name="BLPH32" localSheetId="2" hidden="1">#REF!</definedName>
    <definedName name="BLPH32" localSheetId="1" hidden="1">#REF!</definedName>
    <definedName name="BLPH32" localSheetId="0" hidden="1">#REF!</definedName>
    <definedName name="BLPH32" hidden="1">#REF!</definedName>
    <definedName name="BLPH33" localSheetId="2" hidden="1">#REF!</definedName>
    <definedName name="BLPH33" localSheetId="1" hidden="1">#REF!</definedName>
    <definedName name="BLPH33" localSheetId="0" hidden="1">#REF!</definedName>
    <definedName name="BLPH33" hidden="1">#REF!</definedName>
    <definedName name="BLPH34" localSheetId="2" hidden="1">#REF!</definedName>
    <definedName name="BLPH34" localSheetId="1" hidden="1">#REF!</definedName>
    <definedName name="BLPH34" localSheetId="0" hidden="1">#REF!</definedName>
    <definedName name="BLPH34" hidden="1">#REF!</definedName>
    <definedName name="BLPH35" localSheetId="2" hidden="1">#REF!</definedName>
    <definedName name="BLPH35" localSheetId="1" hidden="1">#REF!</definedName>
    <definedName name="BLPH35" localSheetId="0" hidden="1">#REF!</definedName>
    <definedName name="BLPH35" hidden="1">#REF!</definedName>
    <definedName name="BLPH36" localSheetId="2" hidden="1">#REF!</definedName>
    <definedName name="BLPH36" localSheetId="1" hidden="1">#REF!</definedName>
    <definedName name="BLPH36" localSheetId="0" hidden="1">#REF!</definedName>
    <definedName name="BLPH36" hidden="1">#REF!</definedName>
    <definedName name="BLPH37" localSheetId="2" hidden="1">#REF!</definedName>
    <definedName name="BLPH37" localSheetId="1" hidden="1">#REF!</definedName>
    <definedName name="BLPH37" localSheetId="0" hidden="1">#REF!</definedName>
    <definedName name="BLPH37" hidden="1">#REF!</definedName>
    <definedName name="BLPH38" localSheetId="2" hidden="1">#REF!</definedName>
    <definedName name="BLPH38" localSheetId="1" hidden="1">#REF!</definedName>
    <definedName name="BLPH38" localSheetId="0" hidden="1">#REF!</definedName>
    <definedName name="BLPH38" hidden="1">#REF!</definedName>
    <definedName name="BLPH39" localSheetId="2" hidden="1">#REF!</definedName>
    <definedName name="BLPH39" localSheetId="1" hidden="1">#REF!</definedName>
    <definedName name="BLPH39" localSheetId="0" hidden="1">#REF!</definedName>
    <definedName name="BLPH39" hidden="1">#REF!</definedName>
    <definedName name="BLPH4" localSheetId="2" hidden="1">#REF!</definedName>
    <definedName name="BLPH4" localSheetId="1" hidden="1">#REF!</definedName>
    <definedName name="BLPH4" localSheetId="0" hidden="1">#REF!</definedName>
    <definedName name="BLPH4" hidden="1">#REF!</definedName>
    <definedName name="BLPH40" localSheetId="2" hidden="1">#REF!</definedName>
    <definedName name="BLPH40" localSheetId="1" hidden="1">#REF!</definedName>
    <definedName name="BLPH40" localSheetId="0" hidden="1">#REF!</definedName>
    <definedName name="BLPH40" hidden="1">#REF!</definedName>
    <definedName name="BLPH41" localSheetId="2" hidden="1">#REF!</definedName>
    <definedName name="BLPH41" localSheetId="1" hidden="1">#REF!</definedName>
    <definedName name="BLPH41" localSheetId="0" hidden="1">#REF!</definedName>
    <definedName name="BLPH41" hidden="1">#REF!</definedName>
    <definedName name="BLPH42" localSheetId="2" hidden="1">#REF!</definedName>
    <definedName name="BLPH42" localSheetId="1" hidden="1">#REF!</definedName>
    <definedName name="BLPH42" localSheetId="0" hidden="1">#REF!</definedName>
    <definedName name="BLPH42" hidden="1">#REF!</definedName>
    <definedName name="BLPH43" localSheetId="2" hidden="1">#REF!</definedName>
    <definedName name="BLPH43" localSheetId="1" hidden="1">#REF!</definedName>
    <definedName name="BLPH43" localSheetId="0" hidden="1">#REF!</definedName>
    <definedName name="BLPH43" hidden="1">#REF!</definedName>
    <definedName name="BLPH44" localSheetId="2" hidden="1">#REF!</definedName>
    <definedName name="BLPH44" localSheetId="1" hidden="1">#REF!</definedName>
    <definedName name="BLPH44" localSheetId="0" hidden="1">#REF!</definedName>
    <definedName name="BLPH44" hidden="1">#REF!</definedName>
    <definedName name="BLPH45" localSheetId="2" hidden="1">#REF!</definedName>
    <definedName name="BLPH45" localSheetId="1" hidden="1">#REF!</definedName>
    <definedName name="BLPH45" localSheetId="0" hidden="1">#REF!</definedName>
    <definedName name="BLPH45" hidden="1">#REF!</definedName>
    <definedName name="BLPH46" localSheetId="2" hidden="1">#REF!</definedName>
    <definedName name="BLPH46" localSheetId="1" hidden="1">#REF!</definedName>
    <definedName name="BLPH46" localSheetId="0" hidden="1">#REF!</definedName>
    <definedName name="BLPH46" hidden="1">#REF!</definedName>
    <definedName name="BLPH47" localSheetId="2" hidden="1">#REF!</definedName>
    <definedName name="BLPH47" localSheetId="1" hidden="1">#REF!</definedName>
    <definedName name="BLPH47" localSheetId="0" hidden="1">#REF!</definedName>
    <definedName name="BLPH47" hidden="1">#REF!</definedName>
    <definedName name="BLPH48" localSheetId="2" hidden="1">#REF!</definedName>
    <definedName name="BLPH48" localSheetId="1" hidden="1">#REF!</definedName>
    <definedName name="BLPH48" localSheetId="0" hidden="1">#REF!</definedName>
    <definedName name="BLPH48" hidden="1">#REF!</definedName>
    <definedName name="BLPH49" localSheetId="2" hidden="1">#REF!</definedName>
    <definedName name="BLPH49" localSheetId="1" hidden="1">#REF!</definedName>
    <definedName name="BLPH49" localSheetId="0" hidden="1">#REF!</definedName>
    <definedName name="BLPH49" hidden="1">#REF!</definedName>
    <definedName name="BLPH5" localSheetId="2" hidden="1">#REF!</definedName>
    <definedName name="BLPH5" localSheetId="1" hidden="1">#REF!</definedName>
    <definedName name="BLPH5" localSheetId="0" hidden="1">#REF!</definedName>
    <definedName name="BLPH5" hidden="1">#REF!</definedName>
    <definedName name="BLPH50" localSheetId="2" hidden="1">#REF!</definedName>
    <definedName name="BLPH50" localSheetId="1" hidden="1">#REF!</definedName>
    <definedName name="BLPH50" localSheetId="0" hidden="1">#REF!</definedName>
    <definedName name="BLPH50" hidden="1">#REF!</definedName>
    <definedName name="BLPH51" localSheetId="2" hidden="1">#REF!</definedName>
    <definedName name="BLPH51" localSheetId="1" hidden="1">#REF!</definedName>
    <definedName name="BLPH51" localSheetId="0" hidden="1">#REF!</definedName>
    <definedName name="BLPH51" hidden="1">#REF!</definedName>
    <definedName name="BLPH52" localSheetId="2" hidden="1">#REF!</definedName>
    <definedName name="BLPH52" localSheetId="1" hidden="1">#REF!</definedName>
    <definedName name="BLPH52" localSheetId="0" hidden="1">#REF!</definedName>
    <definedName name="BLPH52" hidden="1">#REF!</definedName>
    <definedName name="BLPH53" localSheetId="2" hidden="1">#REF!</definedName>
    <definedName name="BLPH53" localSheetId="1" hidden="1">#REF!</definedName>
    <definedName name="BLPH53" localSheetId="0" hidden="1">#REF!</definedName>
    <definedName name="BLPH53" hidden="1">#REF!</definedName>
    <definedName name="BLPH54" localSheetId="2" hidden="1">#REF!</definedName>
    <definedName name="BLPH54" localSheetId="1" hidden="1">#REF!</definedName>
    <definedName name="BLPH54" localSheetId="0" hidden="1">#REF!</definedName>
    <definedName name="BLPH54" hidden="1">#REF!</definedName>
    <definedName name="BLPH55" localSheetId="2" hidden="1">#REF!</definedName>
    <definedName name="BLPH55" localSheetId="1" hidden="1">#REF!</definedName>
    <definedName name="BLPH55" localSheetId="0" hidden="1">#REF!</definedName>
    <definedName name="BLPH55" hidden="1">#REF!</definedName>
    <definedName name="BLPH56" localSheetId="2" hidden="1">#REF!</definedName>
    <definedName name="BLPH56" localSheetId="1" hidden="1">#REF!</definedName>
    <definedName name="BLPH56" localSheetId="0" hidden="1">#REF!</definedName>
    <definedName name="BLPH56" hidden="1">#REF!</definedName>
    <definedName name="BLPH57" localSheetId="2" hidden="1">#REF!</definedName>
    <definedName name="BLPH57" localSheetId="1" hidden="1">#REF!</definedName>
    <definedName name="BLPH57" localSheetId="0" hidden="1">#REF!</definedName>
    <definedName name="BLPH57" hidden="1">#REF!</definedName>
    <definedName name="BLPH58" localSheetId="2" hidden="1">#REF!</definedName>
    <definedName name="BLPH58" localSheetId="1" hidden="1">#REF!</definedName>
    <definedName name="BLPH58" localSheetId="0" hidden="1">#REF!</definedName>
    <definedName name="BLPH58" hidden="1">#REF!</definedName>
    <definedName name="BLPH59" localSheetId="2" hidden="1">#REF!</definedName>
    <definedName name="BLPH59" localSheetId="1" hidden="1">#REF!</definedName>
    <definedName name="BLPH59" localSheetId="0" hidden="1">#REF!</definedName>
    <definedName name="BLPH59" hidden="1">#REF!</definedName>
    <definedName name="BLPH6" localSheetId="2" hidden="1">#REF!</definedName>
    <definedName name="BLPH6" localSheetId="1" hidden="1">#REF!</definedName>
    <definedName name="BLPH6" localSheetId="0" hidden="1">#REF!</definedName>
    <definedName name="BLPH6" hidden="1">#REF!</definedName>
    <definedName name="BLPH60" localSheetId="2" hidden="1">#REF!</definedName>
    <definedName name="BLPH60" localSheetId="1" hidden="1">#REF!</definedName>
    <definedName name="BLPH60" localSheetId="0" hidden="1">#REF!</definedName>
    <definedName name="BLPH60" hidden="1">#REF!</definedName>
    <definedName name="BLPH61" localSheetId="2" hidden="1">#REF!</definedName>
    <definedName name="BLPH61" localSheetId="1" hidden="1">#REF!</definedName>
    <definedName name="BLPH61" localSheetId="0" hidden="1">#REF!</definedName>
    <definedName name="BLPH61" hidden="1">#REF!</definedName>
    <definedName name="BLPH62" localSheetId="2" hidden="1">#REF!</definedName>
    <definedName name="BLPH62" localSheetId="1" hidden="1">#REF!</definedName>
    <definedName name="BLPH62" localSheetId="0" hidden="1">#REF!</definedName>
    <definedName name="BLPH62" hidden="1">#REF!</definedName>
    <definedName name="BLPH63" localSheetId="2" hidden="1">#REF!</definedName>
    <definedName name="BLPH63" localSheetId="1" hidden="1">#REF!</definedName>
    <definedName name="BLPH63" localSheetId="0" hidden="1">#REF!</definedName>
    <definedName name="BLPH63" hidden="1">#REF!</definedName>
    <definedName name="BLPH64" localSheetId="2" hidden="1">#REF!</definedName>
    <definedName name="BLPH64" localSheetId="1" hidden="1">#REF!</definedName>
    <definedName name="BLPH64" localSheetId="0" hidden="1">#REF!</definedName>
    <definedName name="BLPH64" hidden="1">#REF!</definedName>
    <definedName name="BLPH65" localSheetId="2" hidden="1">#REF!</definedName>
    <definedName name="BLPH65" localSheetId="1" hidden="1">#REF!</definedName>
    <definedName name="BLPH65" localSheetId="0" hidden="1">#REF!</definedName>
    <definedName name="BLPH65" hidden="1">#REF!</definedName>
    <definedName name="BLPH66" localSheetId="2" hidden="1">#REF!</definedName>
    <definedName name="BLPH66" localSheetId="1" hidden="1">#REF!</definedName>
    <definedName name="BLPH66" localSheetId="0" hidden="1">#REF!</definedName>
    <definedName name="BLPH66" hidden="1">#REF!</definedName>
    <definedName name="BLPH67" localSheetId="2" hidden="1">#REF!</definedName>
    <definedName name="BLPH67" localSheetId="1" hidden="1">#REF!</definedName>
    <definedName name="BLPH67" localSheetId="0" hidden="1">#REF!</definedName>
    <definedName name="BLPH67" hidden="1">#REF!</definedName>
    <definedName name="BLPH68" localSheetId="2" hidden="1">#REF!</definedName>
    <definedName name="BLPH68" localSheetId="1" hidden="1">#REF!</definedName>
    <definedName name="BLPH68" localSheetId="0" hidden="1">#REF!</definedName>
    <definedName name="BLPH68" hidden="1">#REF!</definedName>
    <definedName name="BLPH69" localSheetId="2" hidden="1">#REF!</definedName>
    <definedName name="BLPH69" localSheetId="1" hidden="1">#REF!</definedName>
    <definedName name="BLPH69" localSheetId="0" hidden="1">#REF!</definedName>
    <definedName name="BLPH69" hidden="1">#REF!</definedName>
    <definedName name="BLPH7" localSheetId="2" hidden="1">#REF!</definedName>
    <definedName name="BLPH7" localSheetId="1" hidden="1">#REF!</definedName>
    <definedName name="BLPH7" localSheetId="0" hidden="1">#REF!</definedName>
    <definedName name="BLPH7" hidden="1">#REF!</definedName>
    <definedName name="BLPH70" localSheetId="2" hidden="1">#REF!</definedName>
    <definedName name="BLPH70" localSheetId="1" hidden="1">#REF!</definedName>
    <definedName name="BLPH70" localSheetId="0" hidden="1">#REF!</definedName>
    <definedName name="BLPH70" hidden="1">#REF!</definedName>
    <definedName name="BLPH71" localSheetId="2" hidden="1">#REF!</definedName>
    <definedName name="BLPH71" localSheetId="1" hidden="1">#REF!</definedName>
    <definedName name="BLPH71" localSheetId="0" hidden="1">#REF!</definedName>
    <definedName name="BLPH71" hidden="1">#REF!</definedName>
    <definedName name="BLPH72" localSheetId="2" hidden="1">#REF!</definedName>
    <definedName name="BLPH72" localSheetId="1" hidden="1">#REF!</definedName>
    <definedName name="BLPH72" localSheetId="0" hidden="1">#REF!</definedName>
    <definedName name="BLPH72" hidden="1">#REF!</definedName>
    <definedName name="BLPH73" localSheetId="2" hidden="1">#REF!</definedName>
    <definedName name="BLPH73" localSheetId="1" hidden="1">#REF!</definedName>
    <definedName name="BLPH73" localSheetId="0" hidden="1">#REF!</definedName>
    <definedName name="BLPH73" hidden="1">#REF!</definedName>
    <definedName name="BLPH74" localSheetId="2" hidden="1">#REF!</definedName>
    <definedName name="BLPH74" localSheetId="1" hidden="1">#REF!</definedName>
    <definedName name="BLPH74" localSheetId="0" hidden="1">#REF!</definedName>
    <definedName name="BLPH74" hidden="1">#REF!</definedName>
    <definedName name="BLPH75" localSheetId="2" hidden="1">#REF!</definedName>
    <definedName name="BLPH75" localSheetId="1" hidden="1">#REF!</definedName>
    <definedName name="BLPH75" localSheetId="0" hidden="1">#REF!</definedName>
    <definedName name="BLPH75" hidden="1">#REF!</definedName>
    <definedName name="BLPH76" localSheetId="2" hidden="1">#REF!</definedName>
    <definedName name="BLPH76" localSheetId="1" hidden="1">#REF!</definedName>
    <definedName name="BLPH76" localSheetId="0" hidden="1">#REF!</definedName>
    <definedName name="BLPH76" hidden="1">#REF!</definedName>
    <definedName name="BLPH77" localSheetId="2" hidden="1">#REF!</definedName>
    <definedName name="BLPH77" localSheetId="1" hidden="1">#REF!</definedName>
    <definedName name="BLPH77" localSheetId="0" hidden="1">#REF!</definedName>
    <definedName name="BLPH77" hidden="1">#REF!</definedName>
    <definedName name="BLPH78" localSheetId="2" hidden="1">#REF!</definedName>
    <definedName name="BLPH78" localSheetId="1" hidden="1">#REF!</definedName>
    <definedName name="BLPH78" localSheetId="0" hidden="1">#REF!</definedName>
    <definedName name="BLPH78" hidden="1">#REF!</definedName>
    <definedName name="BLPH79" localSheetId="2" hidden="1">#REF!</definedName>
    <definedName name="BLPH79" localSheetId="1" hidden="1">#REF!</definedName>
    <definedName name="BLPH79" localSheetId="0" hidden="1">#REF!</definedName>
    <definedName name="BLPH79" hidden="1">#REF!</definedName>
    <definedName name="BLPH8" localSheetId="2" hidden="1">#REF!</definedName>
    <definedName name="BLPH8" localSheetId="1" hidden="1">#REF!</definedName>
    <definedName name="BLPH8" localSheetId="0" hidden="1">#REF!</definedName>
    <definedName name="BLPH8" hidden="1">#REF!</definedName>
    <definedName name="BLPH80" localSheetId="2" hidden="1">#REF!</definedName>
    <definedName name="BLPH80" localSheetId="1" hidden="1">#REF!</definedName>
    <definedName name="BLPH80" localSheetId="0" hidden="1">#REF!</definedName>
    <definedName name="BLPH80" hidden="1">#REF!</definedName>
    <definedName name="BLPH81" localSheetId="2" hidden="1">#REF!</definedName>
    <definedName name="BLPH81" localSheetId="1" hidden="1">#REF!</definedName>
    <definedName name="BLPH81" localSheetId="0" hidden="1">#REF!</definedName>
    <definedName name="BLPH81" hidden="1">#REF!</definedName>
    <definedName name="BLPH82" localSheetId="2" hidden="1">#REF!</definedName>
    <definedName name="BLPH82" localSheetId="1" hidden="1">#REF!</definedName>
    <definedName name="BLPH82" localSheetId="0" hidden="1">#REF!</definedName>
    <definedName name="BLPH82" hidden="1">#REF!</definedName>
    <definedName name="BLPH83" localSheetId="2" hidden="1">#REF!</definedName>
    <definedName name="BLPH83" localSheetId="1" hidden="1">#REF!</definedName>
    <definedName name="BLPH83" localSheetId="0" hidden="1">#REF!</definedName>
    <definedName name="BLPH83" hidden="1">#REF!</definedName>
    <definedName name="BLPH84" localSheetId="2" hidden="1">#REF!</definedName>
    <definedName name="BLPH84" localSheetId="1" hidden="1">#REF!</definedName>
    <definedName name="BLPH84" localSheetId="0" hidden="1">#REF!</definedName>
    <definedName name="BLPH84" hidden="1">#REF!</definedName>
    <definedName name="BLPH85" localSheetId="2" hidden="1">#REF!</definedName>
    <definedName name="BLPH85" localSheetId="1" hidden="1">#REF!</definedName>
    <definedName name="BLPH85" localSheetId="0" hidden="1">#REF!</definedName>
    <definedName name="BLPH85" hidden="1">#REF!</definedName>
    <definedName name="BLPH86" localSheetId="2" hidden="1">#REF!</definedName>
    <definedName name="BLPH86" localSheetId="1" hidden="1">#REF!</definedName>
    <definedName name="BLPH86" localSheetId="0" hidden="1">#REF!</definedName>
    <definedName name="BLPH86" hidden="1">#REF!</definedName>
    <definedName name="BLPH87" localSheetId="2" hidden="1">#REF!</definedName>
    <definedName name="BLPH87" localSheetId="1" hidden="1">#REF!</definedName>
    <definedName name="BLPH87" localSheetId="0" hidden="1">#REF!</definedName>
    <definedName name="BLPH87" hidden="1">#REF!</definedName>
    <definedName name="BLPH88" localSheetId="2" hidden="1">#REF!</definedName>
    <definedName name="BLPH88" localSheetId="1" hidden="1">#REF!</definedName>
    <definedName name="BLPH88" localSheetId="0" hidden="1">#REF!</definedName>
    <definedName name="BLPH88" hidden="1">#REF!</definedName>
    <definedName name="BLPH89" localSheetId="2" hidden="1">#REF!</definedName>
    <definedName name="BLPH89" localSheetId="1" hidden="1">#REF!</definedName>
    <definedName name="BLPH89" localSheetId="0" hidden="1">#REF!</definedName>
    <definedName name="BLPH89" hidden="1">#REF!</definedName>
    <definedName name="BLPH9" localSheetId="2" hidden="1">#REF!</definedName>
    <definedName name="BLPH9" localSheetId="1" hidden="1">#REF!</definedName>
    <definedName name="BLPH9" localSheetId="0" hidden="1">#REF!</definedName>
    <definedName name="BLPH9" hidden="1">#REF!</definedName>
    <definedName name="BLPH90" localSheetId="2" hidden="1">#REF!</definedName>
    <definedName name="BLPH90" localSheetId="1" hidden="1">#REF!</definedName>
    <definedName name="BLPH90" localSheetId="0" hidden="1">#REF!</definedName>
    <definedName name="BLPH90" hidden="1">#REF!</definedName>
    <definedName name="BLPH91" localSheetId="2" hidden="1">#REF!</definedName>
    <definedName name="BLPH91" localSheetId="1" hidden="1">#REF!</definedName>
    <definedName name="BLPH91" localSheetId="0" hidden="1">#REF!</definedName>
    <definedName name="BLPH91" hidden="1">#REF!</definedName>
    <definedName name="BLPH92" localSheetId="2" hidden="1">#REF!</definedName>
    <definedName name="BLPH92" localSheetId="1" hidden="1">#REF!</definedName>
    <definedName name="BLPH92" localSheetId="0" hidden="1">#REF!</definedName>
    <definedName name="BLPH92" hidden="1">#REF!</definedName>
    <definedName name="BLPH93" localSheetId="2" hidden="1">#REF!</definedName>
    <definedName name="BLPH93" localSheetId="1" hidden="1">#REF!</definedName>
    <definedName name="BLPH93" localSheetId="0" hidden="1">#REF!</definedName>
    <definedName name="BLPH93" hidden="1">#REF!</definedName>
    <definedName name="BLPH94" localSheetId="2" hidden="1">#REF!</definedName>
    <definedName name="BLPH94" localSheetId="1" hidden="1">#REF!</definedName>
    <definedName name="BLPH94" localSheetId="0" hidden="1">#REF!</definedName>
    <definedName name="BLPH94" hidden="1">#REF!</definedName>
    <definedName name="BLPH95" localSheetId="2" hidden="1">#REF!</definedName>
    <definedName name="BLPH95" localSheetId="1" hidden="1">#REF!</definedName>
    <definedName name="BLPH95" localSheetId="0" hidden="1">#REF!</definedName>
    <definedName name="BLPH95" hidden="1">#REF!</definedName>
    <definedName name="BLPH96" localSheetId="2" hidden="1">#REF!</definedName>
    <definedName name="BLPH96" localSheetId="1" hidden="1">#REF!</definedName>
    <definedName name="BLPH96" localSheetId="0" hidden="1">#REF!</definedName>
    <definedName name="BLPH96" hidden="1">#REF!</definedName>
    <definedName name="BLPH97" localSheetId="2" hidden="1">#REF!</definedName>
    <definedName name="BLPH97" localSheetId="1" hidden="1">#REF!</definedName>
    <definedName name="BLPH97" localSheetId="0" hidden="1">#REF!</definedName>
    <definedName name="BLPH97" hidden="1">#REF!</definedName>
    <definedName name="BLPH98" localSheetId="2" hidden="1">#REF!</definedName>
    <definedName name="BLPH98" localSheetId="1" hidden="1">#REF!</definedName>
    <definedName name="BLPH98" localSheetId="0" hidden="1">#REF!</definedName>
    <definedName name="BLPH98" hidden="1">#REF!</definedName>
    <definedName name="BLPH99" localSheetId="2" hidden="1">#REF!</definedName>
    <definedName name="BLPH99" localSheetId="1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2" hidden="1">{"FCB_ALL",#N/A,FALSE,"FCB"}</definedName>
    <definedName name="cade" localSheetId="1" hidden="1">{"FCB_ALL",#N/A,FALSE,"FCB"}</definedName>
    <definedName name="cade" localSheetId="0" hidden="1">{"FCB_ALL",#N/A,FALSE,"FCB"}</definedName>
    <definedName name="cade" hidden="1">{"FCB_ALL",#N/A,FALSE,"FCB"}</definedName>
    <definedName name="cads" localSheetId="2" hidden="1">{"FCB_ALL",#N/A,FALSE,"FCB"}</definedName>
    <definedName name="cads" localSheetId="1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2" hidden="1">{"FCB_ALL",#N/A,FALSE,"FCB"}</definedName>
    <definedName name="cadsf" localSheetId="1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2" hidden="1">{"FCB_ALL",#N/A,FALSE,"FCB"}</definedName>
    <definedName name="caega" localSheetId="1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2" hidden="1">{"FCB_ALL",#N/A,FALSE,"FCB"}</definedName>
    <definedName name="caer" localSheetId="1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2" hidden="1">{"FCB_ALL",#N/A,FALSE,"FCB"}</definedName>
    <definedName name="cagare" localSheetId="1" hidden="1">{"FCB_ALL",#N/A,FALSE,"FCB"}</definedName>
    <definedName name="cagare" localSheetId="0" hidden="1">{"FCB_ALL",#N/A,FALSE,"FCB"}</definedName>
    <definedName name="cagare" hidden="1">{"FCB_ALL",#N/A,FALSE,"FCB"}</definedName>
    <definedName name="CapInExcess" localSheetId="0">#REF!</definedName>
    <definedName name="CapInExcess">#REF!</definedName>
    <definedName name="cavde" localSheetId="2" hidden="1">{"FCB_ALL",#N/A,FALSE,"FCB"}</definedName>
    <definedName name="cavde" localSheetId="1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2" hidden="1">{"FCB_ALL",#N/A,FALSE,"FCB"}</definedName>
    <definedName name="cgaf" localSheetId="1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2" hidden="1">{"FCB_ALL",#N/A,FALSE,"FCB"}</definedName>
    <definedName name="cgafde" localSheetId="1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2" hidden="1">{"FCB_ALL",#N/A,FALSE,"FCB"}</definedName>
    <definedName name="chgeas" localSheetId="1" hidden="1">{"FCB_ALL",#N/A,FALSE,"FCB"}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 localSheetId="0">#REF!</definedName>
    <definedName name="Codes">#REF!</definedName>
    <definedName name="CompanyShares" localSheetId="0">#REF!</definedName>
    <definedName name="CompanyShares">#REF!</definedName>
    <definedName name="CONNECTSTRING4">#N/A</definedName>
    <definedName name="CONNECTSTRING5">#N/A</definedName>
    <definedName name="consol_pl" localSheetId="0">[20]Control!#REF!</definedName>
    <definedName name="consol_pl">[20]Control!#REF!</definedName>
    <definedName name="consol_pl_time" localSheetId="0">[20]Control!#REF!</definedName>
    <definedName name="consol_pl_time">[20]Control!#REF!</definedName>
    <definedName name="consol_pl_type" localSheetId="0">[20]Control!#REF!</definedName>
    <definedName name="consol_pl_type">[20]Control!#REF!</definedName>
    <definedName name="consultant">[26]Options!$A$57:$U$76</definedName>
    <definedName name="coucou" localSheetId="2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2" hidden="1">{"FCB_ALL",#N/A,FALSE,"FCB"}</definedName>
    <definedName name="cvade" localSheetId="1" hidden="1">{"FCB_ALL",#N/A,FALSE,"FCB"}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2" hidden="1">{"FCB_ALL",#N/A,FALSE,"FCB"}</definedName>
    <definedName name="daeklj" localSheetId="1" hidden="1">{"FCB_ALL",#N/A,FALSE,"FCB"}</definedName>
    <definedName name="daeklj" localSheetId="0" hidden="1">{"FCB_ALL",#N/A,FALSE,"FCB"}</definedName>
    <definedName name="daeklj" hidden="1">{"FCB_ALL",#N/A,FALSE,"FCB"}</definedName>
    <definedName name="daewkl" localSheetId="2" hidden="1">{"FCB_ALL",#N/A,FALSE,"FCB";"GREY_ALL",#N/A,FALSE,"GREY"}</definedName>
    <definedName name="daewkl" localSheetId="1" hidden="1">{"FCB_ALL",#N/A,FALSE,"FCB";"GREY_ALL",#N/A,FALSE,"GREY"}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2" hidden="1">{"FCB_ALL",#N/A,FALSE,"FCB";"GREY_ALL",#N/A,FALSE,"GREY"}</definedName>
    <definedName name="das" localSheetId="1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2" hidden="1">{"FCB_ALL",#N/A,FALSE,"FCB"}</definedName>
    <definedName name="dasgfdag" localSheetId="1" hidden="1">{"FCB_ALL",#N/A,FALSE,"FCB"}</definedName>
    <definedName name="dasgfdag" localSheetId="0" hidden="1">{"FCB_ALL",#N/A,FALSE,"FCB"}</definedName>
    <definedName name="dasgfdag" hidden="1">{"FCB_ALL",#N/A,FALSE,"FCB"}</definedName>
    <definedName name="dasklej" localSheetId="2" hidden="1">{"FCB_ALL",#N/A,FALSE,"FCB"}</definedName>
    <definedName name="dasklej" localSheetId="1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 localSheetId="0">#REF!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2" hidden="1">{#N/A,#N/A,TRUE,"P2";#N/A,#N/A,TRUE,"P3";#N/A,#N/A,TRUE,"P3"}</definedName>
    <definedName name="ddd" localSheetId="1" hidden="1">{#N/A,#N/A,TRUE,"P2";#N/A,#N/A,TRUE,"P3";#N/A,#N/A,TRUE,"P3"}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2" hidden="1">{"PA1",#N/A,FALSE,"BORDMW";"pa2",#N/A,FALSE,"BORDMW";"PA3",#N/A,FALSE,"BORDMW";"PA4",#N/A,FALSE,"BORDMW"}</definedName>
    <definedName name="deleteme" localSheetId="1" hidden="1">{"PA1",#N/A,FALSE,"BORDMW";"pa2",#N/A,FALSE,"BORDMW";"PA3",#N/A,FALSE,"BORDMW";"PA4",#N/A,FALSE,"BORDMW"}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2" hidden="1">{"PA1",#N/A,FALSE,"BORDMW";"pa2",#N/A,FALSE,"BORDMW";"PA3",#N/A,FALSE,"BORDMW";"PA4",#N/A,FALSE,"BORDMW"}</definedName>
    <definedName name="deleteme1" localSheetId="1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2" hidden="1">{"FCB_ALL",#N/A,FALSE,"FCB";"GREY_ALL",#N/A,FALSE,"GREY"}</definedName>
    <definedName name="dfd" localSheetId="1" hidden="1">{"FCB_ALL",#N/A,FALSE,"FCB";"GREY_ALL",#N/A,FALSE,"GREY"}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2" hidden="1">{"FCB_ALL",#N/A,FALSE,"FCB";"GREY_ALL",#N/A,FALSE,"GREY"}</definedName>
    <definedName name="dfdas" localSheetId="1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2" hidden="1">{"FCB_ALL",#N/A,FALSE,"FCB";"GREY_ALL",#N/A,FALSE,"GREY"}</definedName>
    <definedName name="dfdas1" localSheetId="1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2" hidden="1">{"FCB_ALL",#N/A,FALSE,"FCB";"GREY_ALL",#N/A,FALSE,"GREY"}</definedName>
    <definedName name="dfdfd" localSheetId="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2" hidden="1">{"FCB_ALL",#N/A,FALSE,"FCB";"GREY_ALL",#N/A,FALSE,"GREY"}</definedName>
    <definedName name="dfdfdd" localSheetId="1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2" hidden="1">{"FCB_ALL",#N/A,FALSE,"FCB"}</definedName>
    <definedName name="dfdfdfd" localSheetId="1" hidden="1">{"FCB_ALL",#N/A,FALSE,"FCB"}</definedName>
    <definedName name="dfdfdfd" localSheetId="0" hidden="1">{"FCB_ALL",#N/A,FALSE,"FCB"}</definedName>
    <definedName name="dfdfdfd" hidden="1">{"FCB_ALL",#N/A,FALSE,"FCB"}</definedName>
    <definedName name="dfdfdfd1" localSheetId="2" hidden="1">{"FCB_ALL",#N/A,FALSE,"FCB"}</definedName>
    <definedName name="dfdfdfd1" localSheetId="1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2" hidden="1">{"FCB_ALL",#N/A,FALSE,"FCB";"GREY_ALL",#N/A,FALSE,"GREY"}</definedName>
    <definedName name="dfdsf" localSheetId="1" hidden="1">{"FCB_ALL",#N/A,FALSE,"FCB";"GREY_ALL",#N/A,FALSE,"GREY"}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2" hidden="1">{"FCB_ALL",#N/A,FALSE,"FCB"}</definedName>
    <definedName name="dfgdgd" localSheetId="1" hidden="1">{"FCB_ALL",#N/A,FALSE,"FCB"}</definedName>
    <definedName name="dfgdgd" localSheetId="0" hidden="1">{"FCB_ALL",#N/A,FALSE,"FCB"}</definedName>
    <definedName name="dfgdgd" hidden="1">{"FCB_ALL",#N/A,FALSE,"FCB"}</definedName>
    <definedName name="dfgdxfv" localSheetId="2" hidden="1">{"FCB_ALL",#N/A,FALSE,"FCB"}</definedName>
    <definedName name="dfgdxfv" localSheetId="1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2" hidden="1">{"FCB_ALL",#N/A,FALSE,"FCB"}</definedName>
    <definedName name="dfgsdf" localSheetId="1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2" hidden="1">{"FCB_ALL",#N/A,FALSE,"FCB"}</definedName>
    <definedName name="dgtdf" localSheetId="1" hidden="1">{"FCB_ALL",#N/A,FALSE,"FCB"}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 localSheetId="0">#REF!</definedName>
    <definedName name="Discount">#REF!</definedName>
    <definedName name="DisplaySelectedSheetsMacroButton" localSheetId="0">#REF!</definedName>
    <definedName name="DisplaySelectedSheetsMacroButton">#REF!</definedName>
    <definedName name="drgd" localSheetId="2" hidden="1">{"FCB_ALL",#N/A,FALSE,"FCB"}</definedName>
    <definedName name="drgd" localSheetId="1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2" hidden="1">{"FCB_ALL",#N/A,FALSE,"FCB"}</definedName>
    <definedName name="drtd" localSheetId="1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2" hidden="1">{"FCB_ALL",#N/A,FALSE,"FCB"}</definedName>
    <definedName name="drtg" localSheetId="1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2" hidden="1">{"FCB_ALL",#N/A,FALSE,"FCB"}</definedName>
    <definedName name="drtgdg" localSheetId="1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2" hidden="1">{"FCB_ALL",#N/A,FALSE,"FCB";"GREY_ALL",#N/A,FALSE,"GREY"}</definedName>
    <definedName name="dsaflkj" localSheetId="1" hidden="1">{"FCB_ALL",#N/A,FALSE,"FCB";"GREY_ALL",#N/A,FALSE,"GREY"}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2" hidden="1">{"FCB_ALL",#N/A,FALSE,"FCB"}</definedName>
    <definedName name="dsaflkje" localSheetId="1" hidden="1">{"FCB_ALL",#N/A,FALSE,"FCB"}</definedName>
    <definedName name="dsaflkje" localSheetId="0" hidden="1">{"FCB_ALL",#N/A,FALSE,"FCB"}</definedName>
    <definedName name="dsaflkje" hidden="1">{"FCB_ALL",#N/A,FALSE,"FCB"}</definedName>
    <definedName name="dsafwlekj" localSheetId="2" hidden="1">{"FCB_ALL",#N/A,FALSE,"FCB";"GREY_ALL",#N/A,FALSE,"GREY"}</definedName>
    <definedName name="dsafwlekj" localSheetId="1" hidden="1">{"FCB_ALL",#N/A,FALSE,"FCB";"GREY_ALL",#N/A,FALSE,"GREY"}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2" hidden="1">{"FCB_ALL",#N/A,FALSE,"FCB"}</definedName>
    <definedName name="dsea" localSheetId="1" hidden="1">{"FCB_ALL",#N/A,FALSE,"FCB"}</definedName>
    <definedName name="dsea" localSheetId="0" hidden="1">{"FCB_ALL",#N/A,FALSE,"FCB"}</definedName>
    <definedName name="dsea" hidden="1">{"FCB_ALL",#N/A,FALSE,"FCB"}</definedName>
    <definedName name="dsfgr" localSheetId="2" hidden="1">{"FCB_ALL",#N/A,FALSE,"FCB"}</definedName>
    <definedName name="dsfgr" localSheetId="1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2" hidden="1">{"FCB_ALL",#N/A,FALSE,"FCB";"GREY_ALL",#N/A,FALSE,"GREY"}</definedName>
    <definedName name="erer" localSheetId="1" hidden="1">{"FCB_ALL",#N/A,FALSE,"FCB";"GREY_ALL",#N/A,FALSE,"GREY"}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2" hidden="1">{"FCB_ALL",#N/A,FALSE,"FCB";"GREY_ALL",#N/A,FALSE,"GREY"}</definedName>
    <definedName name="ers" localSheetId="1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2" hidden="1">{"FCB_ALL",#N/A,FALSE,"FCB";"GREY_ALL",#N/A,FALSE,"GREY"}</definedName>
    <definedName name="ersdf" localSheetId="1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2" hidden="1">{"FCB_ALL",#N/A,FALSE,"FCB"}</definedName>
    <definedName name="erser" localSheetId="1" hidden="1">{"FCB_ALL",#N/A,FALSE,"FCB"}</definedName>
    <definedName name="erser" localSheetId="0" hidden="1">{"FCB_ALL",#N/A,FALSE,"FCB"}</definedName>
    <definedName name="erser" hidden="1">{"FCB_ALL",#N/A,FALSE,"FCB"}</definedName>
    <definedName name="es" localSheetId="2" hidden="1">{"FCB_ALL",#N/A,FALSE,"FCB"}</definedName>
    <definedName name="es" localSheetId="1" hidden="1">{"FCB_ALL",#N/A,FALSE,"FCB"}</definedName>
    <definedName name="es" localSheetId="0" hidden="1">{"FCB_ALL",#N/A,FALSE,"FCB"}</definedName>
    <definedName name="es" hidden="1">{"FCB_ALL",#N/A,FALSE,"FCB"}</definedName>
    <definedName name="esr" localSheetId="2" hidden="1">{"FCB_ALL",#N/A,FALSE,"FCB"}</definedName>
    <definedName name="esr" localSheetId="1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2" hidden="1">{"FCB_ALL",#N/A,FALSE,"FCB"}</definedName>
    <definedName name="esrs" localSheetId="1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 localSheetId="0">#REF!</definedName>
    <definedName name="ExistingConsid">#REF!</definedName>
    <definedName name="Expenses" localSheetId="0">#REF!</definedName>
    <definedName name="Expenses">#REF!</definedName>
    <definedName name="FA" localSheetId="0">#REF!</definedName>
    <definedName name="FA">#REF!</definedName>
    <definedName name="fd" localSheetId="2" hidden="1">{"FCB_ALL",#N/A,FALSE,"FCB"}</definedName>
    <definedName name="fd" localSheetId="1" hidden="1">{"FCB_ALL",#N/A,FALSE,"FCB"}</definedName>
    <definedName name="fd" localSheetId="0" hidden="1">{"FCB_ALL",#N/A,FALSE,"FCB"}</definedName>
    <definedName name="fd" hidden="1">{"FCB_ALL",#N/A,FALSE,"FCB"}</definedName>
    <definedName name="fdgfdg" localSheetId="2" hidden="1">{"FCB_ALL",#N/A,FALSE,"FCB";"GREY_ALL",#N/A,FALSE,"GREY"}</definedName>
    <definedName name="fdgfdg" localSheetId="1" hidden="1">{"FCB_ALL",#N/A,FALSE,"FCB";"GREY_ALL",#N/A,FALSE,"GREY"}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2" hidden="1">{"FCB_ALL",#N/A,FALSE,"FCB"}</definedName>
    <definedName name="FDS" localSheetId="1" hidden="1">{"FCB_ALL",#N/A,FALSE,"FCB"}</definedName>
    <definedName name="FDS" localSheetId="0" hidden="1">{"FCB_ALL",#N/A,FALSE,"FCB"}</definedName>
    <definedName name="FDS" hidden="1">{"FCB_ALL",#N/A,FALSE,"FCB"}</definedName>
    <definedName name="fdsag" localSheetId="2" hidden="1">{"FCB_ALL",#N/A,FALSE,"FCB"}</definedName>
    <definedName name="fdsag" localSheetId="1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2" hidden="1">{"FCB_ALL",#N/A,FALSE,"FCB";"GREY_ALL",#N/A,FALSE,"GREY"}</definedName>
    <definedName name="fdsakfjds" localSheetId="1" hidden="1">{"FCB_ALL",#N/A,FALSE,"FCB";"GREY_ALL",#N/A,FALSE,"GREY"}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2" hidden="1">{"FCB_ALL",#N/A,FALSE,"FCB"}</definedName>
    <definedName name="fdsg" localSheetId="1" hidden="1">{"FCB_ALL",#N/A,FALSE,"FCB"}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2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localSheetId="1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2" hidden="1">{"FCB_ALL",#N/A,FALSE,"FCB";"GREY_ALL",#N/A,FALSE,"GREY"}</definedName>
    <definedName name="fgfdg" localSheetId="1" hidden="1">{"FCB_ALL",#N/A,FALSE,"FCB";"GREY_ALL",#N/A,FALSE,"GREY"}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2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2" hidden="1">{"PA1",#N/A,FALSE,"BORDMW";"pa2",#N/A,FALSE,"BORDMW";"PA3",#N/A,FALSE,"BORDMW";"PA4",#N/A,FALSE,"BORDMW"}</definedName>
    <definedName name="fred4" localSheetId="1" hidden="1">{"PA1",#N/A,FALSE,"BORDMW";"pa2",#N/A,FALSE,"BORDMW";"PA3",#N/A,FALSE,"BORDMW";"PA4",#N/A,FALSE,"BORDMW"}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2" hidden="1">{"PA1",#N/A,FALSE,"BORDMW";"pa2",#N/A,FALSE,"BORDMW";"PA3",#N/A,FALSE,"BORDMW";"PA4",#N/A,FALSE,"BORDMW"}</definedName>
    <definedName name="fred5" localSheetId="1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2" hidden="1">{"CSheet",#N/A,FALSE,"C";"SmCap",#N/A,FALSE,"VAL1";"GulfCoast",#N/A,FALSE,"VAL1";"nav",#N/A,FALSE,"NAV";"Summary",#N/A,FALSE,"NAV"}</definedName>
    <definedName name="fsdsfafd" localSheetId="1" hidden="1">{"CSheet",#N/A,FALSE,"C";"SmCap",#N/A,FALSE,"VAL1";"GulfCoast",#N/A,FALSE,"VAL1";"nav",#N/A,FALSE,"NAV";"Summary",#N/A,FALSE,"NAV"}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2" hidden="1">{"FCB_ALL",#N/A,FALSE,"FCB"}</definedName>
    <definedName name="fsgdr" localSheetId="1" hidden="1">{"FCB_ALL",#N/A,FALSE,"FCB"}</definedName>
    <definedName name="fsgdr" localSheetId="0" hidden="1">{"FCB_ALL",#N/A,FALSE,"FCB"}</definedName>
    <definedName name="fsgdr" hidden="1">{"FCB_ALL",#N/A,FALSE,"FCB"}</definedName>
    <definedName name="fsr" localSheetId="2" hidden="1">{"FCB_ALL",#N/A,FALSE,"FCB"}</definedName>
    <definedName name="fsr" localSheetId="1" hidden="1">{"FCB_ALL",#N/A,FALSE,"FCB"}</definedName>
    <definedName name="fsr" localSheetId="0" hidden="1">{"FCB_ALL",#N/A,FALSE,"FCB"}</definedName>
    <definedName name="fsr" hidden="1">{"FCB_ALL",#N/A,FALSE,"FCB"}</definedName>
    <definedName name="fsv" localSheetId="2" hidden="1">{"FCB_ALL",#N/A,FALSE,"FCB";"GREY_ALL",#N/A,FALSE,"GREY"}</definedName>
    <definedName name="fsv" localSheetId="1" hidden="1">{"FCB_ALL",#N/A,FALSE,"FCB";"GREY_ALL",#N/A,FALSE,"GREY"}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2" hidden="1">{"FCB_ALL",#N/A,FALSE,"FCB";"GREY_ALL",#N/A,FALSE,"GREY"}</definedName>
    <definedName name="ftyf" localSheetId="1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 localSheetId="0">#REF!</definedName>
    <definedName name="FY07AuditJEVI">#REF!</definedName>
    <definedName name="G">[30]GL!$A$1:$B$486</definedName>
    <definedName name="gadew" localSheetId="2" hidden="1">{"FCB_ALL",#N/A,FALSE,"FCB"}</definedName>
    <definedName name="gadew" localSheetId="1" hidden="1">{"FCB_ALL",#N/A,FALSE,"FCB"}</definedName>
    <definedName name="gadew" localSheetId="0" hidden="1">{"FCB_ALL",#N/A,FALSE,"FCB"}</definedName>
    <definedName name="gadew" hidden="1">{"FCB_ALL",#N/A,FALSE,"FCB"}</definedName>
    <definedName name="gadfsh" localSheetId="2" hidden="1">{"FCB_ALL",#N/A,FALSE,"FCB"}</definedName>
    <definedName name="gadfsh" localSheetId="1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2" hidden="1">{"FCB_ALL",#N/A,FALSE,"FCB"}</definedName>
    <definedName name="gads" localSheetId="1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2" hidden="1">{"FCB_ALL",#N/A,FALSE,"FCB"}</definedName>
    <definedName name="gadse" localSheetId="1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2" hidden="1">{"FCB_ALL",#N/A,FALSE,"FCB"}</definedName>
    <definedName name="gawea" localSheetId="1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2" hidden="1">{"FCB_ALL",#N/A,FALSE,"FCB"}</definedName>
    <definedName name="gawen" localSheetId="1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2" hidden="1">{"FCB_ALL",#N/A,FALSE,"FCB"}</definedName>
    <definedName name="gfasd" localSheetId="1" hidden="1">{"FCB_ALL",#N/A,FALSE,"FCB"}</definedName>
    <definedName name="gfasd" localSheetId="0" hidden="1">{"FCB_ALL",#N/A,FALSE,"FCB"}</definedName>
    <definedName name="gfasd" hidden="1">{"FCB_ALL",#N/A,FALSE,"FCB"}</definedName>
    <definedName name="gfsdn" localSheetId="2" hidden="1">{"FCB_ALL",#N/A,FALSE,"FCB";"GREY_ALL",#N/A,FALSE,"GREY"}</definedName>
    <definedName name="gfsdn" localSheetId="1" hidden="1">{"FCB_ALL",#N/A,FALSE,"FCB";"GREY_ALL",#N/A,FALSE,"GREY"}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 localSheetId="0">#REF!</definedName>
    <definedName name="GL">#REF!</definedName>
    <definedName name="glcredits" localSheetId="0">'[21]Jul 96 Worksheet'!#REF!</definedName>
    <definedName name="glcredits">'[21]Jul 96 Worksheet'!#REF!</definedName>
    <definedName name="gogo" localSheetId="2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2" hidden="1">{"cover",#N/A,FALSE,"cover";"bal",#N/A,FALSE,"BALANCE";"inc",#N/A,FALSE,"INCOME";"cash",#N/A,FALSE,"CASH";"da",#N/A,FALSE,"D&amp;A";"page",#N/A,FALSE,"pageassum";"mfg",#N/A,FALSE,"mfgassum"}</definedName>
    <definedName name="h" localSheetId="1" hidden="1">{"cover",#N/A,FALSE,"cover";"bal",#N/A,FALSE,"BALANCE";"inc",#N/A,FALSE,"INCOME";"cash",#N/A,FALSE,"CASH";"da",#N/A,FALSE,"D&amp;A";"page",#N/A,FALSE,"pageassum";"mfg",#N/A,FALSE,"mfgassum"}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2" hidden="1">{"cover",#N/A,FALSE,"cover";"bal",#N/A,FALSE,"BALANCE";"inc",#N/A,FALSE,"INCOME";"cash",#N/A,FALSE,"CASH";"da",#N/A,FALSE,"D&amp;A";"page",#N/A,FALSE,"pageassum";"mfg",#N/A,FALSE,"mfgassum"}</definedName>
    <definedName name="Happy" localSheetId="1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2" hidden="1">{"cover",#N/A,FALSE,"cover";"bal",#N/A,FALSE,"BALANCE";"inc",#N/A,FALSE,"INCOME";"cash",#N/A,FALSE,"CASH";"da",#N/A,FALSE,"D&amp;A";"page",#N/A,FALSE,"pageassum";"mfg",#N/A,FALSE,"mfgassum"}</definedName>
    <definedName name="Headcount" localSheetId="1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2" hidden="1">{"FCB_ALL",#N/A,FALSE,"FCB";"GREY_ALL",#N/A,FALSE,"GREY"}</definedName>
    <definedName name="hfd" localSheetId="1" hidden="1">{"FCB_ALL",#N/A,FALSE,"FCB";"GREY_ALL",#N/A,FALSE,"GREY"}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2" hidden="1">{"FCB_ALL",#N/A,FALSE,"FCB"}</definedName>
    <definedName name="hfydf" localSheetId="1" hidden="1">{"FCB_ALL",#N/A,FALSE,"FCB"}</definedName>
    <definedName name="hfydf" localSheetId="0" hidden="1">{"FCB_ALL",#N/A,FALSE,"FCB"}</definedName>
    <definedName name="hfydf" hidden="1">{"FCB_ALL",#N/A,FALSE,"FCB"}</definedName>
    <definedName name="hgsrt" localSheetId="2" hidden="1">{"FCB_ALL",#N/A,FALSE,"FCB";"GREY_ALL",#N/A,FALSE,"GREY"}</definedName>
    <definedName name="hgsrt" localSheetId="1" hidden="1">{"FCB_ALL",#N/A,FALSE,"FCB";"GREY_ALL",#N/A,FALSE,"GREY"}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2" hidden="1">{"'Sheet1'!$A$1:$J$121"}</definedName>
    <definedName name="HTML_Control" localSheetId="1" hidden="1">{"'Sheet1'!$A$1:$J$121"}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 localSheetId="0">#REF!</definedName>
    <definedName name="Income">#REF!</definedName>
    <definedName name="InvReg" localSheetId="0">#REF!</definedName>
    <definedName name="InvReg">#REF!</definedName>
    <definedName name="IPOPrice" localSheetId="0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2" hidden="1">{"cover",#N/A,FALSE,"cover";"bal",#N/A,FALSE,"BALANCE";"inc",#N/A,FALSE,"INCOME";"cash",#N/A,FALSE,"CASH";"da",#N/A,FALSE,"D&amp;A";"page",#N/A,FALSE,"pageassum";"mfg",#N/A,FALSE,"mfgassum"}</definedName>
    <definedName name="IS" localSheetId="1" hidden="1">{"cover",#N/A,FALSE,"cover";"bal",#N/A,FALSE,"BALANCE";"inc",#N/A,FALSE,"INCOME";"cash",#N/A,FALSE,"CASH";"da",#N/A,FALSE,"D&amp;A";"page",#N/A,FALSE,"pageassum";"mfg",#N/A,FALSE,"mfgassum"}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2" hidden="1">{"PA1",#N/A,FALSE,"BORDMW";"pa2",#N/A,FALSE,"BORDMW";"PA3",#N/A,FALSE,"BORDMW";"PA4",#N/A,FALSE,"BORDMW"}</definedName>
    <definedName name="iwonder" localSheetId="1" hidden="1">{"PA1",#N/A,FALSE,"BORDMW";"pa2",#N/A,FALSE,"BORDMW";"PA3",#N/A,FALSE,"BORDMW";"PA4",#N/A,FALSE,"BORDMW"}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2" hidden="1">{"PA1",#N/A,FALSE,"BORDMW";"pa2",#N/A,FALSE,"BORDMW";"PA3",#N/A,FALSE,"BORDMW";"PA4",#N/A,FALSE,"BORDMW"}</definedName>
    <definedName name="iwonder_1" localSheetId="1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2" hidden="1">{#N/A,#N/A,FALSE,"Summary";#N/A,#N/A,FALSE,"Costs (1)";#N/A,#N/A,FALSE,"Costs (2)";#N/A,#N/A,FALSE,"Rev (3)";#N/A,#N/A,FALSE,"Rev (4)"}</definedName>
    <definedName name="Izmaksas" localSheetId="1" hidden="1">{#N/A,#N/A,FALSE,"Summary";#N/A,#N/A,FALSE,"Costs (1)";#N/A,#N/A,FALSE,"Costs (2)";#N/A,#N/A,FALSE,"Rev (3)";#N/A,#N/A,FALSE,"Rev (4)"}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 localSheetId="0">#REF!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2" hidden="1">{#N/A,#N/A,TRUE,"Cover sheet";#N/A,#N/A,TRUE,"DCF analysis";#N/A,#N/A,TRUE,"WACC calculation"}</definedName>
    <definedName name="kmh" localSheetId="1" hidden="1">{#N/A,#N/A,TRUE,"Cover sheet";#N/A,#N/A,TRUE,"DCF analysis";#N/A,#N/A,TRUE,"WACC calculation"}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 localSheetId="0">#REF!</definedName>
    <definedName name="Last.Name">#REF!</definedName>
    <definedName name="lhl" localSheetId="2" hidden="1">{"cover",#N/A,FALSE,"cover";"bal",#N/A,FALSE,"BALANCE";"inc",#N/A,FALSE,"INCOME";"cash",#N/A,FALSE,"CASH";"da",#N/A,FALSE,"D&amp;A";"page",#N/A,FALSE,"pageassum";"mfg",#N/A,FALSE,"mfgassum"}</definedName>
    <definedName name="lhl" localSheetId="1" hidden="1">{"cover",#N/A,FALSE,"cover";"bal",#N/A,FALSE,"BALANCE";"inc",#N/A,FALSE,"INCOME";"cash",#N/A,FALSE,"CASH";"da",#N/A,FALSE,"D&amp;A";"page",#N/A,FALSE,"pageassum";"mfg",#N/A,FALSE,"mfgassum"}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 localSheetId="0">#REF!</definedName>
    <definedName name="ListSheetsMacroButton">#REF!</definedName>
    <definedName name="lk" localSheetId="2" hidden="1">{"cover",#N/A,FALSE,"cover";"bal",#N/A,FALSE,"BALANCE";"inc",#N/A,FALSE,"INCOME";"cash",#N/A,FALSE,"CASH";"da",#N/A,FALSE,"D&amp;A";"page",#N/A,FALSE,"pageassum";"mfg",#N/A,FALSE,"mfgassum"}</definedName>
    <definedName name="lk" localSheetId="1" hidden="1">{"cover",#N/A,FALSE,"cover";"bal",#N/A,FALSE,"BALANCE";"inc",#N/A,FALSE,"INCOME";"cash",#N/A,FALSE,"CASH";"da",#N/A,FALSE,"D&amp;A";"page",#N/A,FALSE,"pageassum";"mfg",#N/A,FALSE,"mfgassum"}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 localSheetId="0">#REF!</definedName>
    <definedName name="Macro1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trix" localSheetId="0">[31]STOCK!#REF!</definedName>
    <definedName name="Matrix">[31]STOCK!#REF!</definedName>
    <definedName name="Matrix2" localSheetId="0">[32]STOCK!#REF!</definedName>
    <definedName name="Matrix2">[32]STOCK!#REF!</definedName>
    <definedName name="MM" localSheetId="2" hidden="1">{"PA1",#N/A,FALSE,"BORDMW";"pa2",#N/A,FALSE,"BORDMW";"PA3",#N/A,FALSE,"BORDMW";"PA4",#N/A,FALSE,"BORDMW"}</definedName>
    <definedName name="MM" localSheetId="1" hidden="1">{"PA1",#N/A,FALSE,"BORDMW";"pa2",#N/A,FALSE,"BORDMW";"PA3",#N/A,FALSE,"BORDMW";"PA4",#N/A,FALSE,"BORDMW"}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2" hidden="1">{"summary",#N/A,FALSE,"comsat"}</definedName>
    <definedName name="MMMM" localSheetId="1" hidden="1">{"summary",#N/A,FALSE,"comsat"}</definedName>
    <definedName name="MMMM" localSheetId="0" hidden="1">{"summary",#N/A,FALSE,"comsat"}</definedName>
    <definedName name="MMMM" hidden="1">{"summary",#N/A,FALSE,"comsat"}</definedName>
    <definedName name="MonthlyIPO" localSheetId="2" hidden="1">{"cover",#N/A,FALSE,"cover";"bal",#N/A,FALSE,"BALANCE";"inc",#N/A,FALSE,"INCOME";"cash",#N/A,FALSE,"CASH";"da",#N/A,FALSE,"D&amp;A";"page",#N/A,FALSE,"pageassum";"mfg",#N/A,FALSE,"mfgassum"}</definedName>
    <definedName name="MonthlyIPO" localSheetId="1" hidden="1">{"cover",#N/A,FALSE,"cover";"bal",#N/A,FALSE,"BALANCE";"inc",#N/A,FALSE,"INCOME";"cash",#N/A,FALSE,"CASH";"da",#N/A,FALSE,"D&amp;A";"page",#N/A,FALSE,"pageassum";"mfg",#N/A,FALSE,"mfgassum"}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2" hidden="1">{"INCOME",#N/A,FALSE,"ProNet";"VALUE",#N/A,FALSE,"ProNet"}</definedName>
    <definedName name="MRG" localSheetId="1" hidden="1">{"INCOME",#N/A,FALSE,"ProNet";"VALUE",#N/A,FALSE,"ProNet"}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 localSheetId="0">#REF!</definedName>
    <definedName name="NASD_Fee">#REF!</definedName>
    <definedName name="ncas" localSheetId="2" hidden="1">{"FCB_ALL",#N/A,FALSE,"FCB";"GREY_ALL",#N/A,FALSE,"GREY"}</definedName>
    <definedName name="ncas" localSheetId="1" hidden="1">{"FCB_ALL",#N/A,FALSE,"FCB";"GREY_ALL",#N/A,FALSE,"GREY"}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 localSheetId="0">#REF!</definedName>
    <definedName name="NetBookValue">#REF!</definedName>
    <definedName name="NetProceeds" localSheetId="0">#REF!</definedName>
    <definedName name="NetProceeds">#REF!</definedName>
    <definedName name="New" localSheetId="2" hidden="1">{#N/A,#N/A,TRUE,"Cover sheet";#N/A,#N/A,TRUE,"INPUTS";#N/A,#N/A,TRUE,"OUTPUTS";#N/A,#N/A,TRUE,"VALUATION"}</definedName>
    <definedName name="New" localSheetId="1" hidden="1">{#N/A,#N/A,TRUE,"Cover sheet";#N/A,#N/A,TRUE,"INPUTS";#N/A,#N/A,TRUE,"OUTPUTS";#N/A,#N/A,TRUE,"VALUATION"}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 localSheetId="0">#REF!</definedName>
    <definedName name="NewAR">#REF!</definedName>
    <definedName name="newDC" localSheetId="2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 localSheetId="0">#REF!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2" hidden="1">{"FCB_ALL",#N/A,FALSE,"FCB";"GREY_ALL",#N/A,FALSE,"GREY"}</definedName>
    <definedName name="nnn" localSheetId="1" hidden="1">{"FCB_ALL",#N/A,FALSE,"FCB";"GREY_ALL",#N/A,FALSE,"GREY"}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2" hidden="1">{"FCB_ALL",#N/A,FALSE,"FCB";"GREY_ALL",#N/A,FALSE,"GREY"}</definedName>
    <definedName name="oiwea" localSheetId="1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 localSheetId="0">[31]Options!#REF!</definedName>
    <definedName name="OptsSince630">[31]Options!#REF!</definedName>
    <definedName name="ParValue" localSheetId="0">#REF!</definedName>
    <definedName name="ParValue">#REF!</definedName>
    <definedName name="PERIODSETNAME4">#N/A</definedName>
    <definedName name="PERIODSETNAME5">#N/A</definedName>
    <definedName name="PJAM3Yr" localSheetId="2" hidden="1">{"INCOME",#N/A,FALSE,"ProNet";"VALUE",#N/A,FALSE,"ProNet"}</definedName>
    <definedName name="PJAM3Yr" localSheetId="1" hidden="1">{"INCOME",#N/A,FALSE,"ProNet";"VALUE",#N/A,FALSE,"ProNet"}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2">'2015 Historical FS'!$A$1:$Q$146</definedName>
    <definedName name="_xlnm.Print_Area" localSheetId="1">'2016 Historical FS'!$A$1:$Q$144</definedName>
    <definedName name="_xlnm.Print_Area" localSheetId="0">'2017 Historical FS'!$A$1:$K$142</definedName>
    <definedName name="_xlnm.Print_Area">#REF!</definedName>
    <definedName name="_xlnm.Print_Titles">#N/A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ject" localSheetId="0">#REF!</definedName>
    <definedName name="Project">#REF!</definedName>
    <definedName name="ProjectName" localSheetId="2">{"Client Name or Project Name"}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2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2" hidden="1">{"FCB_ALL",#N/A,FALSE,"FCB";"GREY_ALL",#N/A,FALSE,"GREY"}</definedName>
    <definedName name="radg" localSheetId="1" hidden="1">{"FCB_ALL",#N/A,FALSE,"FCB";"GREY_ALL",#N/A,FALSE,"GREY"}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2" hidden="1">{#N/A,#N/A,FALSE,"ACQ_GRAPHS";#N/A,#N/A,FALSE,"T_1 GRAPHS";#N/A,#N/A,FALSE,"T_2 GRAPHS";#N/A,#N/A,FALSE,"COMB_GRAPHS"}</definedName>
    <definedName name="redo" localSheetId="1" hidden="1">{#N/A,#N/A,FALSE,"ACQ_GRAPHS";#N/A,#N/A,FALSE,"T_1 GRAPHS";#N/A,#N/A,FALSE,"T_2 GRAPHS";#N/A,#N/A,FALSE,"COMB_GRAPHS"}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 localSheetId="0">#REF!</definedName>
    <definedName name="Ref_1">#REF!</definedName>
    <definedName name="Ref_2" localSheetId="2">#REF!,#REF!</definedName>
    <definedName name="Ref_2" localSheetId="0">#REF!,#REF!</definedName>
    <definedName name="Ref_2">#REF!,#REF!</definedName>
    <definedName name="Ref_3" localSheetId="0">#REF!,#REF!</definedName>
    <definedName name="Ref_3">#REF!,#REF!</definedName>
    <definedName name="Ref_4" localSheetId="0">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2" hidden="1">{"FCB_ALL",#N/A,FALSE,"FCB"}</definedName>
    <definedName name="rs" localSheetId="1" hidden="1">{"FCB_ALL",#N/A,FALSE,"FCB"}</definedName>
    <definedName name="rs" localSheetId="0" hidden="1">{"FCB_ALL",#N/A,FALSE,"FCB"}</definedName>
    <definedName name="rs" hidden="1">{"FCB_ALL",#N/A,FALSE,"FCB"}</definedName>
    <definedName name="rse" localSheetId="2" hidden="1">{"FCB_ALL",#N/A,FALSE,"FCB"}</definedName>
    <definedName name="rse" localSheetId="1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2" hidden="1">Main.SAPF4Help()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asdfkj" localSheetId="2" hidden="1">{"FCB_ALL",#N/A,FALSE,"FCB"}</definedName>
    <definedName name="sasdfkj" localSheetId="1" hidden="1">{"FCB_ALL",#N/A,FALSE,"FCB"}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 localSheetId="0">[20]Control!#REF!</definedName>
    <definedName name="scen1_time">[20]Control!#REF!</definedName>
    <definedName name="scen1_type" localSheetId="0">[20]Control!#REF!</definedName>
    <definedName name="scen1_type">[20]Control!#REF!</definedName>
    <definedName name="scen2_time" localSheetId="0">[20]Control!#REF!</definedName>
    <definedName name="scen2_time">[20]Control!#REF!</definedName>
    <definedName name="scen2_type" localSheetId="0">[20]Control!#REF!</definedName>
    <definedName name="scen2_type">[20]Control!#REF!</definedName>
    <definedName name="sdafe" localSheetId="2" hidden="1">{"FCB_ALL",#N/A,FALSE,"FCB";"GREY_ALL",#N/A,FALSE,"GREY"}</definedName>
    <definedName name="sdafe" localSheetId="1" hidden="1">{"FCB_ALL",#N/A,FALSE,"FCB";"GREY_ALL",#N/A,FALSE,"GREY"}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2" hidden="1">{"FCB_ALL",#N/A,FALSE,"FCB";"GREY_ALL",#N/A,FALSE,"GREY"}</definedName>
    <definedName name="sdaflkej" localSheetId="1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2" hidden="1">{"Total",#N/A,FALSE,"Six Fields";"PDP",#N/A,FALSE,"Six Fields";"PNP",#N/A,FALSE,"Six Fields";"PUD",#N/A,FALSE,"Six Fields";"Prob",#N/A,FALSE,"Six Fields"}</definedName>
    <definedName name="sdas" localSheetId="1" hidden="1">{"Total",#N/A,FALSE,"Six Fields";"PDP",#N/A,FALSE,"Six Fields";"PNP",#N/A,FALSE,"Six Fields";"PUD",#N/A,FALSE,"Six Fields";"Prob",#N/A,FALSE,"Six Fields"}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2" hidden="1">{"FCB_ALL",#N/A,FALSE,"FCB";"GREY_ALL",#N/A,FALSE,"GREY"}</definedName>
    <definedName name="sdasd" localSheetId="1" hidden="1">{"FCB_ALL",#N/A,FALSE,"FCB";"GREY_ALL",#N/A,FALSE,"GREY"}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2" hidden="1">{"FCB_ALL",#N/A,FALSE,"FCB"}</definedName>
    <definedName name="sdfasr" localSheetId="1" hidden="1">{"FCB_ALL",#N/A,FALSE,"FCB"}</definedName>
    <definedName name="sdfasr" localSheetId="0" hidden="1">{"FCB_ALL",#N/A,FALSE,"FCB"}</definedName>
    <definedName name="sdfasr" hidden="1">{"FCB_ALL",#N/A,FALSE,"FCB"}</definedName>
    <definedName name="sdfdsf" localSheetId="2" hidden="1">{"FCB_ALL",#N/A,FALSE,"FCB";"GREY_ALL",#N/A,FALSE,"GREY"}</definedName>
    <definedName name="sdfdsf" localSheetId="1" hidden="1">{"FCB_ALL",#N/A,FALSE,"FCB";"GREY_ALL",#N/A,FALSE,"GREY"}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2" hidden="1">{"FCB_ALL",#N/A,FALSE,"FCB";"GREY_ALL",#N/A,FALSE,"GREY"}</definedName>
    <definedName name="sdfg" localSheetId="1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2" hidden="1">{"FCB_ALL",#N/A,FALSE,"FCB"}</definedName>
    <definedName name="sdfh" localSheetId="1" hidden="1">{"FCB_ALL",#N/A,FALSE,"FCB"}</definedName>
    <definedName name="sdfh" localSheetId="0" hidden="1">{"FCB_ALL",#N/A,FALSE,"FCB"}</definedName>
    <definedName name="sdfh" hidden="1">{"FCB_ALL",#N/A,FALSE,"FCB"}</definedName>
    <definedName name="sdhr" localSheetId="2" hidden="1">{"FCB_ALL",#N/A,FALSE,"FCB";"GREY_ALL",#N/A,FALSE,"GREY"}</definedName>
    <definedName name="sdhr" localSheetId="1" hidden="1">{"FCB_ALL",#N/A,FALSE,"FCB";"GREY_ALL",#N/A,FALSE,"GREY"}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2" hidden="1">{"FCB_ALL",#N/A,FALSE,"FCB"}</definedName>
    <definedName name="sdz" localSheetId="1" hidden="1">{"FCB_ALL",#N/A,FALSE,"FCB"}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2" hidden="1">{"FCB_ALL",#N/A,FALSE,"FCB";"GREY_ALL",#N/A,FALSE,"GREY"}</definedName>
    <definedName name="sfdgsar" localSheetId="1" hidden="1">{"FCB_ALL",#N/A,FALSE,"FCB";"GREY_ALL",#N/A,FALSE,"GREY"}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 localSheetId="0">#REF!</definedName>
    <definedName name="Sheet7">#REF!</definedName>
    <definedName name="SHEquity" localSheetId="0">#REF!</definedName>
    <definedName name="SHEquity">#REF!</definedName>
    <definedName name="ShoePercent" localSheetId="0">#REF!</definedName>
    <definedName name="ShoePercent">#REF!</definedName>
    <definedName name="solver_adj" localSheetId="2" hidden="1">#REF!</definedName>
    <definedName name="solver_adj" localSheetId="1" hidden="1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2" hidden="1">#REF!</definedName>
    <definedName name="solver_opt" localSheetId="1" hidden="1">#REF!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 localSheetId="0">#REF!</definedName>
    <definedName name="SSShares">#REF!</definedName>
    <definedName name="stands" localSheetId="2" hidden="1">{"FCB_ALL",#N/A,FALSE,"FCB";"GREY_ALL",#N/A,FALSE,"GREY"}</definedName>
    <definedName name="stands" localSheetId="1" hidden="1">{"FCB_ALL",#N/A,FALSE,"FCB";"GREY_ALL",#N/A,FALSE,"GREY"}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2" hidden="1">{"FCB_ALL",#N/A,FALSE,"FCB";"GREY_ALL",#N/A,FALSE,"GREY"}</definedName>
    <definedName name="stands1" localSheetId="1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 localSheetId="0">#REF!</definedName>
    <definedName name="Subsidy">#REF!</definedName>
    <definedName name="Summary_with_CityBetter" localSheetId="0">#REF!</definedName>
    <definedName name="Summary_with_CityBetter">#REF!</definedName>
    <definedName name="Summary_with_CityNew" localSheetId="0">#REF!</definedName>
    <definedName name="Summary_with_CityNew">#REF!</definedName>
    <definedName name="Summary_with_CityNewest" localSheetId="0">#REF!</definedName>
    <definedName name="Summary_with_CityNewest">#REF!</definedName>
    <definedName name="SummaryNew" localSheetId="0">#REF!</definedName>
    <definedName name="SummaryNew">#REF!</definedName>
    <definedName name="SummaryNewest" localSheetId="0">#REF!</definedName>
    <definedName name="SummaryNewest">#REF!</definedName>
    <definedName name="Swvu.inputs._.raw._.data." localSheetId="2" hidden="1">#REF!</definedName>
    <definedName name="Swvu.inputs._.raw._.data." localSheetId="1" hidden="1">#REF!</definedName>
    <definedName name="Swvu.inputs._.raw._.data." localSheetId="0" hidden="1">#REF!</definedName>
    <definedName name="Swvu.inputs._.raw._.data." hidden="1">#REF!</definedName>
    <definedName name="Swvu.summary1." localSheetId="2" hidden="1">#REF!</definedName>
    <definedName name="Swvu.summary1." localSheetId="1" hidden="1">#REF!</definedName>
    <definedName name="Swvu.summary1." localSheetId="0" hidden="1">#REF!</definedName>
    <definedName name="Swvu.summary1." hidden="1">#REF!</definedName>
    <definedName name="Swvu.summary2." localSheetId="2" hidden="1">#REF!</definedName>
    <definedName name="Swvu.summary2." localSheetId="1" hidden="1">#REF!</definedName>
    <definedName name="Swvu.summary2." localSheetId="0" hidden="1">#REF!</definedName>
    <definedName name="Swvu.summary2." hidden="1">#REF!</definedName>
    <definedName name="Swvu.summary3." localSheetId="2" hidden="1">#REF!</definedName>
    <definedName name="Swvu.summary3." localSheetId="1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2" hidden="1">{"INCOME",#N/A,FALSE,"ProNet";"VALUE",#N/A,FALSE,"ProNet"}</definedName>
    <definedName name="Test2" localSheetId="1" hidden="1">{"INCOME",#N/A,FALSE,"ProNet";"VALUE",#N/A,FALSE,"ProNet"}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2" hidden="1">{"INCOME",#N/A,FALSE,"ProNet";"VALUE",#N/A,FALSE,"ProNet"}</definedName>
    <definedName name="Test3" localSheetId="1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2" hidden="1">{"CHART",#N/A,FALSE,"Arch Communications"}</definedName>
    <definedName name="test4" localSheetId="1" hidden="1">{"CHART",#N/A,FALSE,"Arch Communications"}</definedName>
    <definedName name="test4" localSheetId="0" hidden="1">{"CHART",#N/A,FALSE,"Arch Communications"}</definedName>
    <definedName name="test4" hidden="1">{"CHART",#N/A,FALSE,"Arch Communications"}</definedName>
    <definedName name="Tilpumi1" localSheetId="2" hidden="1">{#N/A,#N/A,FALSE,"Summary";#N/A,#N/A,FALSE,"Costs (1)";#N/A,#N/A,FALSE,"Costs (2)";#N/A,#N/A,FALSE,"Rev (3)";#N/A,#N/A,FALSE,"Rev (4)"}</definedName>
    <definedName name="Tilpumi1" localSheetId="1" hidden="1">{#N/A,#N/A,FALSE,"Summary";#N/A,#N/A,FALSE,"Costs (1)";#N/A,#N/A,FALSE,"Costs (2)";#N/A,#N/A,FALSE,"Rev (3)";#N/A,#N/A,FALSE,"Rev (4)"}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 localSheetId="0">#REF!</definedName>
    <definedName name="TotalAssets">#REF!</definedName>
    <definedName name="TotalCap" localSheetId="0">#REF!</definedName>
    <definedName name="TotalCap">#REF!</definedName>
    <definedName name="UFPrn20040830101546" localSheetId="0">[37]RB!#REF!</definedName>
    <definedName name="UFPrn20040830101546">[37]RB!#REF!</definedName>
    <definedName name="UFPrn20040830102620" localSheetId="0">#REF!</definedName>
    <definedName name="UFPrn20040830102620">#REF!</definedName>
    <definedName name="UFPrn20040901150124" localSheetId="0">#REF!</definedName>
    <definedName name="UFPrn20040901150124">#REF!</definedName>
    <definedName name="UFPrn20040902104744" localSheetId="0">#REF!</definedName>
    <definedName name="UFPrn20040902104744">#REF!</definedName>
    <definedName name="Und.Lock">'[19]Preferred Shares Converted'!$F$1:$F$65536</definedName>
    <definedName name="Untitled" localSheetId="0">#REF!</definedName>
    <definedName name="Untitled">#REF!</definedName>
    <definedName name="USERS" localSheetId="2" hidden="1">{"cover",#N/A,FALSE,"cover";"bal",#N/A,FALSE,"BALANCE";"inc",#N/A,FALSE,"INCOME";"cash",#N/A,FALSE,"CASH";"da",#N/A,FALSE,"D&amp;A";"page",#N/A,FALSE,"pageassum";"mfg",#N/A,FALSE,"mfgassum"}</definedName>
    <definedName name="USERS" localSheetId="1" hidden="1">{"cover",#N/A,FALSE,"cover";"bal",#N/A,FALSE,"BALANCE";"inc",#N/A,FALSE,"INCOME";"cash",#N/A,FALSE,"CASH";"da",#N/A,FALSE,"D&amp;A";"page",#N/A,FALSE,"pageassum";"mfg",#N/A,FALSE,"mfgassum"}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2" hidden="1">{"cover",#N/A,FALSE,"cover";"bal",#N/A,FALSE,"BALANCE";"inc",#N/A,FALSE,"INCOME";"cash",#N/A,FALSE,"CASH";"da",#N/A,FALSE,"D&amp;A";"page",#N/A,FALSE,"pageassum";"mfg",#N/A,FALSE,"mfgassum"}</definedName>
    <definedName name="Users1" localSheetId="1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2" hidden="1">{#N/A,#N/A,TRUE,"Cover sheet";#N/A,#N/A,TRUE,"INPUTS";#N/A,#N/A,TRUE,"OUTPUTS";#N/A,#N/A,TRUE,"VALUATION"}</definedName>
    <definedName name="uu" localSheetId="1" hidden="1">{#N/A,#N/A,TRUE,"Cover sheet";#N/A,#N/A,TRUE,"INPUTS";#N/A,#N/A,TRUE,"OUTPUTS";#N/A,#N/A,TRUE,"VALUATION"}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2" hidden="1">{"FCB_ALL",#N/A,FALSE,"FCB"}</definedName>
    <definedName name="vnbs" localSheetId="1" hidden="1">{"FCB_ALL",#N/A,FALSE,"FCB"}</definedName>
    <definedName name="vnbs" localSheetId="0" hidden="1">{"FCB_ALL",#N/A,FALSE,"FCB"}</definedName>
    <definedName name="vnbs" hidden="1">{"FCB_ALL",#N/A,FALSE,"FCB"}</definedName>
    <definedName name="vsr" localSheetId="2" hidden="1">{"FCB_ALL",#N/A,FALSE,"FCB"}</definedName>
    <definedName name="vsr" localSheetId="1" hidden="1">{"FCB_ALL",#N/A,FALSE,"FCB"}</definedName>
    <definedName name="vsr" localSheetId="0" hidden="1">{"FCB_ALL",#N/A,FALSE,"FCB"}</definedName>
    <definedName name="vsr" hidden="1">{"FCB_ALL",#N/A,FALSE,"FCB"}</definedName>
    <definedName name="w" localSheetId="2" hidden="1">{"ReportTop",#N/A,FALSE,"report top"}</definedName>
    <definedName name="w" localSheetId="1" hidden="1">{"ReportTop",#N/A,FALSE,"report top"}</definedName>
    <definedName name="w" localSheetId="0" hidden="1">{"ReportTop",#N/A,FALSE,"report top"}</definedName>
    <definedName name="w" hidden="1">{"ReportTop",#N/A,FALSE,"report top"}</definedName>
    <definedName name="WAEPSubOpts" localSheetId="0">[31]Options!#REF!</definedName>
    <definedName name="WAEPSubOpts">[31]Options!#REF!</definedName>
    <definedName name="WHtax" localSheetId="0">#REF!</definedName>
    <definedName name="WHtax">#REF!</definedName>
    <definedName name="win.gary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2" hidden="1">{#N/A,#N/A,FALSE,"Summary";#N/A,#N/A,FALSE,"Costs (1)";#N/A,#N/A,FALSE,"Costs (2)";#N/A,#N/A,FALSE,"Rev (3)";#N/A,#N/A,FALSE,"Rev (4)"}</definedName>
    <definedName name="WLL_DCS" localSheetId="1" hidden="1">{#N/A,#N/A,FALSE,"Summary";#N/A,#N/A,FALSE,"Costs (1)";#N/A,#N/A,FALSE,"Costs (2)";#N/A,#N/A,FALSE,"Rev (3)";#N/A,#N/A,FALSE,"Rev (4)"}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 localSheetId="0">#REF!</definedName>
    <definedName name="WorkingCap">#REF!</definedName>
    <definedName name="wr" localSheetId="2" hidden="1">{"page1",#N/A,FALSE,"CWS";"page2",#N/A,FALSE,"CWS";"summary",#N/A,FALSE,"CWS"}</definedName>
    <definedName name="wr" localSheetId="1" hidden="1">{"page1",#N/A,FALSE,"CWS";"page2",#N/A,FALSE,"CWS";"summary",#N/A,FALSE,"CWS"}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2" hidden="1">{"FCB_ALL",#N/A,FALSE,"FCB"}</definedName>
    <definedName name="wrn" localSheetId="1" hidden="1">{"FCB_ALL",#N/A,FALSE,"FCB"}</definedName>
    <definedName name="wrn" localSheetId="0" hidden="1">{"FCB_ALL",#N/A,FALSE,"FCB"}</definedName>
    <definedName name="wrn" hidden="1">{"FCB_ALL",#N/A,FALSE,"FCB"}</definedName>
    <definedName name="wrn." localSheetId="2" hidden="1">{"Compco",#N/A,FALSE,"CWS";"Summary",#N/A,FALSE,"CWS";"WACC",#N/A,FALSE,"CWS"}</definedName>
    <definedName name="wrn." localSheetId="1" hidden="1">{"Compco",#N/A,FALSE,"CWS";"Summary",#N/A,FALSE,"CWS";"WACC",#N/A,FALSE,"CWS"}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2" hidden="1">{"page1",#N/A,FALSE,"comsat"}</definedName>
    <definedName name="wrn.." localSheetId="1" hidden="1">{"page1",#N/A,FALSE,"comsat"}</definedName>
    <definedName name="wrn.." localSheetId="0" hidden="1">{"page1",#N/A,FALSE,"comsat"}</definedName>
    <definedName name="wrn.." hidden="1">{"page1",#N/A,FALSE,"comsat"}</definedName>
    <definedName name="wrn.5._.Year._.Plan." localSheetId="2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localSheetId="1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2" hidden="1">{#N/A,#N/A,TRUE,"Acq-Ass";#N/A,#N/A,TRUE,"Acq-IS";#N/A,#N/A,TRUE,"Acq-BS";#N/A,#N/A,TRUE,"Acq-CF"}</definedName>
    <definedName name="wrn.AcqState." localSheetId="1" hidden="1">{#N/A,#N/A,TRUE,"Acq-Ass";#N/A,#N/A,TRUE,"Acq-IS";#N/A,#N/A,TRUE,"Acq-BS";#N/A,#N/A,TRUE,"Acq-CF"}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2" hidden="1">{#N/A,#N/A,TRUE,"Acq-Ass";#N/A,#N/A,TRUE,"Acq-IS";#N/A,#N/A,TRUE,"Acq-BS";#N/A,#N/A,TRUE,"Acq-CF"}</definedName>
    <definedName name="wrn.acqstate2" localSheetId="1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2" hidden="1">{#N/A,#N/A,FALSE,"Acq-Val";#N/A,#N/A,FALSE,"Acq-Mult Val"}</definedName>
    <definedName name="wrn.AcqVal." localSheetId="1" hidden="1">{#N/A,#N/A,FALSE,"Acq-Val";#N/A,#N/A,FALSE,"Acq-Mult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2" hidden="1">{#N/A,#N/A,FALSE,"Acq-Val";#N/A,#N/A,FALSE,"Acq-Mult Val"}</definedName>
    <definedName name="wrn.acqval2" localSheetId="1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2" hidden="1">{"INCOME",#N/A,FALSE,"ProNet";"VALUE",#N/A,FALSE,"ProNet"}</definedName>
    <definedName name="wrn.ALL." localSheetId="1" hidden="1">{"INCOME",#N/A,FALSE,"ProNet";"VALUE",#N/A,FALSE,"ProNet"}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2" hidden="1">{#N/A,#N/A,FALSE,"Summary";#N/A,#N/A,FALSE,"Costs (1)";#N/A,#N/A,FALSE,"Costs (2)";#N/A,#N/A,FALSE,"Rev (3)";#N/A,#N/A,FALSE,"Rev (4)"}</definedName>
    <definedName name="wrn.CapExForms." localSheetId="1" hidden="1">{#N/A,#N/A,FALSE,"Summary";#N/A,#N/A,FALSE,"Costs (1)";#N/A,#N/A,FALSE,"Costs (2)";#N/A,#N/A,FALSE,"Rev (3)";#N/A,#N/A,FALSE,"Rev (4)"}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2" hidden="1">{"CHART",#N/A,FALSE,"Arch Communications"}</definedName>
    <definedName name="wrn.CHART." localSheetId="1" hidden="1">{"CHART",#N/A,FALSE,"Arch Communications"}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2" hidden="1">{"IS_1",#N/A,TRUE,"IS CLG";"IS_2",#N/A,TRUE,"IS CLG";"BS_1",#N/A,TRUE,"BS CLG";"BS_2",#N/A,TRUE,"BS CLG";"CF_1",#N/A,TRUE,"CF CLG";"CF_2",#N/A,TRUE,"CF CLG"}</definedName>
    <definedName name="wrn.CLG._.Leasing." localSheetId="1" hidden="1">{"IS_1",#N/A,TRUE,"IS CLG";"IS_2",#N/A,TRUE,"IS CLG";"BS_1",#N/A,TRUE,"BS CLG";"BS_2",#N/A,TRUE,"BS CLG";"CF_1",#N/A,TRUE,"CF CLG";"CF_2",#N/A,TRUE,"CF CLG"}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2" hidden="1">{#N/A,#N/A,FALSE,"Combo-Ass ";#N/A,#N/A,FALSE,"Combo-IS";#N/A,#N/A,FALSE,"Combo-BS";#N/A,#N/A,FALSE,"Combo-CF"}</definedName>
    <definedName name="wrn.ComboState." localSheetId="1" hidden="1">{#N/A,#N/A,FALSE,"Combo-Ass ";#N/A,#N/A,FALSE,"Combo-IS";#N/A,#N/A,FALSE,"Combo-BS";#N/A,#N/A,FALSE,"Combo-CF"}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2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localSheetId="1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2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localSheetId="1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2" hidden="1">{#N/A,#N/A,FALSE,"Comps"}</definedName>
    <definedName name="wrn.Comps." localSheetId="1" hidden="1">{#N/A,#N/A,FALSE,"Comps"}</definedName>
    <definedName name="wrn.Comps." localSheetId="0" hidden="1">{#N/A,#N/A,FALSE,"Comps"}</definedName>
    <definedName name="wrn.Comps." hidden="1">{#N/A,#N/A,FALSE,"Comps"}</definedName>
    <definedName name="wrn.comsat_compco." localSheetId="2" hidden="1">{"page1",#N/A,FALSE,"comsat";"page2",#N/A,FALSE,"comsat";"summary",#N/A,FALSE,"comsat"}</definedName>
    <definedName name="wrn.comsat_compco." localSheetId="1" hidden="1">{"page1",#N/A,FALSE,"comsat";"page2",#N/A,FALSE,"comsat";"summary",#N/A,FALSE,"comsat"}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2" hidden="1">{"page1",#N/A,FALSE,"comsat";"page2",#N/A,FALSE,"comsat";"summary",#N/A,FALSE,"comsat"}</definedName>
    <definedName name="wrn.comsat_compco_1" localSheetId="1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2" hidden="1">{"ISP_1",#N/A,TRUE,"IS CLG-P";"ISP_2",#N/A,TRUE,"IS CLG-P";"BSP_1",#N/A,TRUE,"BS CLG-P";"BSP_2",#N/A,TRUE,"BS CLG-P";"CFP_1",#N/A,TRUE,"CF CLG-P";"CFP_2",#N/A,TRUE,"CF CLG-P"}</definedName>
    <definedName name="wrn.Continental._.Lending._.Group." localSheetId="1" hidden="1">{"ISP_1",#N/A,TRUE,"IS CLG-P";"ISP_2",#N/A,TRUE,"IS CLG-P";"BSP_1",#N/A,TRUE,"BS CLG-P";"BSP_2",#N/A,TRUE,"BS CLG-P";"CFP_1",#N/A,TRUE,"CF CLG-P";"CFP_2",#N/A,TRUE,"CF CLG-P"}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2" hidden="1">{"ReportTop",#N/A,FALSE,"report top"}</definedName>
    <definedName name="wrn.cotop." localSheetId="1" hidden="1">{"ReportTop",#N/A,FALSE,"report top"}</definedName>
    <definedName name="wrn.cotop." localSheetId="0" hidden="1">{"ReportTop",#N/A,FALSE,"report top"}</definedName>
    <definedName name="wrn.cotop." hidden="1">{"ReportTop",#N/A,FALSE,"report top"}</definedName>
    <definedName name="wrn.Data." localSheetId="2" hidden="1">{#N/A,#N/A,FALSE,"Comps"}</definedName>
    <definedName name="wrn.Data." localSheetId="1" hidden="1">{#N/A,#N/A,FALSE,"Comps"}</definedName>
    <definedName name="wrn.Data." localSheetId="0" hidden="1">{#N/A,#N/A,FALSE,"Comps"}</definedName>
    <definedName name="wrn.Data." hidden="1">{#N/A,#N/A,FALSE,"Comps"}</definedName>
    <definedName name="wrn.Dom." localSheetId="2" hidden="1">{"Dom_qty",#N/A,FALSE,"Domestic";"Dom_sell",#N/A,FALSE,"Domestic";"Dom_misc",#N/A,FALSE,"Domestic"}</definedName>
    <definedName name="wrn.Dom." localSheetId="1" hidden="1">{"Dom_qty",#N/A,FALSE,"Domestic";"Dom_sell",#N/A,FALSE,"Domestic";"Dom_misc",#N/A,FALSE,"Domestic"}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2" hidden="1">{#N/A,#N/A,FALSE,"Introduction";#N/A,#N/A,FALSE,"Structure"}</definedName>
    <definedName name="wrn.Dream._.Team." localSheetId="1" hidden="1">{#N/A,#N/A,FALSE,"Introduction";#N/A,#N/A,FALSE,"Structure"}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2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localSheetId="1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2" hidden="1">{"WACC",#N/A,FALSE,"CWS"}</definedName>
    <definedName name="wrn.election_wacc1" localSheetId="1" hidden="1">{"WACC",#N/A,FALSE,"CWS"}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2" hidden="1">{"page1",#N/A,FALSE,"CWS";"page2",#N/A,FALSE,"CWS";"summary",#N/A,FALSE,"CWS"}</definedName>
    <definedName name="wrn.electron_compco." localSheetId="1" hidden="1">{"page1",#N/A,FALSE,"CWS";"page2",#N/A,FALSE,"CWS";"summary",#N/A,FALSE,"CWS"}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2" hidden="1">{"WACC",#N/A,FALSE,"CWS"}</definedName>
    <definedName name="wrn.electron_wacc." localSheetId="1" hidden="1">{"WACC",#N/A,FALSE,"CWS"}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2" hidden="1">{"Exp_qty",#N/A,FALSE,"Export";"Exp_sell",#N/A,FALSE,"Export";"Exp_misc",#N/A,FALSE,"Export"}</definedName>
    <definedName name="wrn.Exp." localSheetId="1" hidden="1">{"Exp_qty",#N/A,FALSE,"Export";"Exp_sell",#N/A,FALSE,"Export";"Exp_misc",#N/A,FALSE,"Export"}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2" hidden="1">{"ExpCompSet",#N/A,FALSE,"Export Comp. Sets"}</definedName>
    <definedName name="wrn.ExpCompSet." localSheetId="1" hidden="1">{"ExpCompSet",#N/A,FALSE,"Export Comp. Sets"}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2" hidden="1">{#N/A,#N/A,FALSE,"Expense report";#N/A,#N/A,FALSE,"Cost &amp; project codes"}</definedName>
    <definedName name="wrn.Expense._.Report." localSheetId="1" hidden="1">{#N/A,#N/A,FALSE,"Expense report";#N/A,#N/A,FALSE,"Cost &amp; project codes"}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2" hidden="1">{"FCB_ALL",#N/A,FALSE,"FCB"}</definedName>
    <definedName name="wrn.fc" localSheetId="1" hidden="1">{"FCB_ALL",#N/A,FALSE,"FCB"}</definedName>
    <definedName name="wrn.fc" localSheetId="0" hidden="1">{"FCB_ALL",#N/A,FALSE,"FCB"}</definedName>
    <definedName name="wrn.fc" hidden="1">{"FCB_ALL",#N/A,FALSE,"FCB"}</definedName>
    <definedName name="wrn.fc12" localSheetId="2" hidden="1">{"FCB_ALL",#N/A,FALSE,"FCB"}</definedName>
    <definedName name="wrn.fc12" localSheetId="1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2" hidden="1">{"FCB_ALL",#N/A,FALSE,"FCB"}</definedName>
    <definedName name="wrn.fcb" localSheetId="1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2" hidden="1">{"FCB_ALL",#N/A,FALSE,"FCB"}</definedName>
    <definedName name="wrn.FCB." localSheetId="1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2" hidden="1">{"FCB_ALL",#N/A,FALSE,"FCB"}</definedName>
    <definedName name="wrn.fcb._dcf" localSheetId="1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2" hidden="1">{"FCB_ALL",#N/A,FALSE,"FCB"}</definedName>
    <definedName name="wrn.fcb.1" localSheetId="1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2" hidden="1">{"FCB_ALL",#N/A,FALSE,"FCB"}</definedName>
    <definedName name="wrn.fcb.9" localSheetId="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2" hidden="1">{"FCB_ALL",#N/A,FALSE,"FCB"}</definedName>
    <definedName name="wrn.fcb1" localSheetId="1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2" hidden="1">{"FCB_ALL",#N/A,FALSE,"FCB"}</definedName>
    <definedName name="wrn.fcb10" localSheetId="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2" hidden="1">{"FCB_ALL",#N/A,FALSE,"FCB"}</definedName>
    <definedName name="wrn.fcb11" localSheetId="1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2" hidden="1">{"FCB_ALL",#N/A,FALSE,"FCB"}</definedName>
    <definedName name="wrn.fcb2" localSheetId="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2" hidden="1">{"FCB_ALL",#N/A,FALSE,"FCB"}</definedName>
    <definedName name="wrn.fcb2_dcf" localSheetId="1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2" hidden="1">{"FCB_ALL",#N/A,FALSE,"FCB"}</definedName>
    <definedName name="wrn.fcb3" localSheetId="1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2" hidden="1">{"FCB_ALL",#N/A,FALSE,"FCB"}</definedName>
    <definedName name="wrn.fcb4" localSheetId="1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2" hidden="1">{"FCB_ALL",#N/A,FALSE,"FCB"}</definedName>
    <definedName name="wrn.fcb5" localSheetId="1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2" hidden="1">{"FCB_ALL",#N/A,FALSE,"FCB"}</definedName>
    <definedName name="wrn.fcb6" localSheetId="1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2" hidden="1">{"FCB_ALL",#N/A,FALSE,"FCB"}</definedName>
    <definedName name="wrn.fcb7" localSheetId="1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2" hidden="1">{"FCB_ALL",#N/A,FALSE,"FCB"}</definedName>
    <definedName name="wrn.fcb8" localSheetId="1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2" hidden="1">{"FCB_ALL",#N/A,FALSE,"FCB"}</definedName>
    <definedName name="wrn.fcb9" localSheetId="1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2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localSheetId="1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2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2" hidden="1">{#N/A,#N/A,TRUE,"FR_HC";#N/A,#N/A,TRUE,"FR_REST";#N/A,#N/A,TRUE,"FR_RETA";#N/A,#N/A,TRUE,"FR_TECSOF";#N/A,#N/A,TRUE,"FR_NETTEC";#N/A,#N/A,TRUE,"FR_CLISER"}</definedName>
    <definedName name="wrn.Freq_Res." localSheetId="1" hidden="1">{#N/A,#N/A,TRUE,"FR_HC";#N/A,#N/A,TRUE,"FR_REST";#N/A,#N/A,TRUE,"FR_RETA";#N/A,#N/A,TRUE,"FR_TECSOF";#N/A,#N/A,TRUE,"FR_NETTEC";#N/A,#N/A,TRUE,"FR_CLISER"}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2" hidden="1">{"cover",#N/A,FALSE,"cover";"bal",#N/A,FALSE,"BALANCE";"inc",#N/A,FALSE,"INCOME";"cash",#N/A,FALSE,"CASH";"da",#N/A,FALSE,"D&amp;A";"page",#N/A,FALSE,"pageassum";"mfg",#N/A,FALSE,"mfgassum"}</definedName>
    <definedName name="wrn.full." localSheetId="1" hidden="1">{"cover",#N/A,FALSE,"cover";"bal",#N/A,FALSE,"BALANCE";"inc",#N/A,FALSE,"INCOME";"cash",#N/A,FALSE,"CASH";"da",#N/A,FALSE,"D&amp;A";"page",#N/A,FALSE,"pageassum";"mfg",#N/A,FALSE,"mfgassum"}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2" hidden="1">{"Compco",#N/A,FALSE,"CWS";"Summary",#N/A,FALSE,"CWS";"WACC",#N/A,FALSE,"CWS"}</definedName>
    <definedName name="wrn.Full._.Print." localSheetId="1" hidden="1">{"Compco",#N/A,FALSE,"CWS";"Summary",#N/A,FALSE,"CWS";"WACC",#N/A,FALSE,"CWS"}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2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localSheetId="1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2" hidden="1">{#N/A,#N/A,FALSE,"Table_Ass.";#N/A,#N/A,FALSE,"# of cust";#N/A,#N/A,FALSE,"Res_Report";#N/A,#N/A,FALSE,"Income Statement";"Qtr Cust",#N/A,FALSE,"Qtrly Proj"}</definedName>
    <definedName name="wrn.GEER_report." localSheetId="1" hidden="1">{#N/A,#N/A,FALSE,"Table_Ass.";#N/A,#N/A,FALSE,"# of cust";#N/A,#N/A,FALSE,"Res_Report";#N/A,#N/A,FALSE,"Income Statement";"Qtr Cust",#N/A,FALSE,"Qtrly Proj"}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2" hidden="1">{"mkt cap",#N/A,FALSE,"Graph-market-cap";"price",#N/A,FALSE,"Graph-Price";"ebit",#N/A,FALSE,"Graph-EBIT-DA";"ebitda",#N/A,FALSE,"Graph-EBIT-DA"}</definedName>
    <definedName name="wrn.graphs." localSheetId="1" hidden="1">{"mkt cap",#N/A,FALSE,"Graph-market-cap";"price",#N/A,FALSE,"Graph-Price";"ebit",#N/A,FALSE,"Graph-EBIT-DA";"ebitda",#N/A,FALSE,"Graph-EBIT-DA"}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2" hidden="1">{#N/A,#N/A,FALSE,"Title Page";#N/A,#N/A,FALSE,"Summary Sheet"}</definedName>
    <definedName name="wrn.gth." localSheetId="1" hidden="1">{#N/A,#N/A,FALSE,"Title Page";#N/A,#N/A,FALSE,"Summary Sheet"}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2" hidden="1">{"vue1",#N/A,FALSE,"synthese";"vue2",#N/A,FALSE,"synthese"}</definedName>
    <definedName name="wrn.imp." localSheetId="1" hidden="1">{"vue1",#N/A,FALSE,"synthese";"vue2",#N/A,FALSE,"synthese"}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2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localSheetId="1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1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2" hidden="1">{#N/A,#N/A,FALSE,"Title";#N/A,#N/A,FALSE,"10years";#N/A,#N/A,FALSE,"Input1";#N/A,#N/A,FALSE,"Input2";#N/A,#N/A,FALSE,"Input3";#N/A,#N/A,FALSE,"Input4";#N/A,#N/A,FALSE,"Input5"}</definedName>
    <definedName name="wrn.Kopa." localSheetId="1" hidden="1">{#N/A,#N/A,FALSE,"Title";#N/A,#N/A,FALSE,"10years";#N/A,#N/A,FALSE,"Input1";#N/A,#N/A,FALSE,"Input2";#N/A,#N/A,FALSE,"Input3";#N/A,#N/A,FALSE,"Input4";#N/A,#N/A,FALSE,"Input5"}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2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1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2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2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2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localSheetId="1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2" hidden="1">{"PA1",#N/A,FALSE,"BORDMW";"pa2",#N/A,FALSE,"BORDMW";"PA3",#N/A,FALSE,"BORDMW";"PA4",#N/A,FALSE,"BORDMW"}</definedName>
    <definedName name="wrn.p" localSheetId="1" hidden="1">{"PA1",#N/A,FALSE,"BORDMW";"pa2",#N/A,FALSE,"BORDMW";"PA3",#N/A,FALSE,"BORDMW";"PA4",#N/A,FALSE,"BORDMW"}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2" hidden="1">{"PA1",#N/A,FALSE,"BORDMW";"pa2",#N/A,FALSE,"BORDMW";"PA3",#N/A,FALSE,"BORDMW";"PA4",#N/A,FALSE,"BORDMW"}</definedName>
    <definedName name="wrn.p_1" localSheetId="1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2" hidden="1">{"page1",#N/A,FALSE,"comsat"}</definedName>
    <definedName name="wrn.page1." localSheetId="1" hidden="1">{"page1",#N/A,FALSE,"comsat"}</definedName>
    <definedName name="wrn.page1." localSheetId="0" hidden="1">{"page1",#N/A,FALSE,"comsat"}</definedName>
    <definedName name="wrn.page1." hidden="1">{"page1",#N/A,FALSE,"comsat"}</definedName>
    <definedName name="wrn.PintAll1" localSheetId="2" hidden="1">{"PA1",#N/A,FALSE,"BORDMW";"pa2",#N/A,FALSE,"BORDMW";"PA3",#N/A,FALSE,"BORDMW";"PA4",#N/A,FALSE,"BORDMW"}</definedName>
    <definedName name="wrn.PintAll1" localSheetId="1" hidden="1">{"PA1",#N/A,FALSE,"BORDMW";"pa2",#N/A,FALSE,"BORDMW";"PA3",#N/A,FALSE,"BORDMW";"PA4",#N/A,FALSE,"BORDMW"}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1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2" hidden="1">{"vi1",#N/A,FALSE,"Financial Statements";"vi2",#N/A,FALSE,"Financial Statements";#N/A,#N/A,FALSE,"DCF"}</definedName>
    <definedName name="wrn.Print." localSheetId="1" hidden="1">{"vi1",#N/A,FALSE,"Financial Statements";"vi2",#N/A,FALSE,"Financial Statements";#N/A,#N/A,FALSE,"DCF"}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2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localSheetId="1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1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2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localSheetId="1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2" hidden="1">{"page1",#N/A,FALSE,"Casual RLE";"page2",#N/A,FALSE,"Casual RLE"}</definedName>
    <definedName name="wrn.Printout." localSheetId="1" hidden="1">{"page1",#N/A,FALSE,"Casual RLE";"page2",#N/A,FALSE,"Casual RLE"}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2" hidden="1">{"Total",#N/A,FALSE,"Six Fields";"PDP",#N/A,FALSE,"Six Fields";"PNP",#N/A,FALSE,"Six Fields";"PUD",#N/A,FALSE,"Six Fields";"Prob",#N/A,FALSE,"Six Fields"}</definedName>
    <definedName name="wrn.Roll._.Up._.Fields." localSheetId="1" hidden="1">{"Total",#N/A,FALSE,"Six Fields";"PDP",#N/A,FALSE,"Six Fields";"PNP",#N/A,FALSE,"Six Fields";"PUD",#N/A,FALSE,"Six Fields";"Prob",#N/A,FALSE,"Six Fields"}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2" hidden="1">{#N/A,#N/A,FALSE,"H1H2";"Sales by division",#N/A,FALSE,"H1H2";"LFL assumptions",#N/A,FALSE,"H1H2"}</definedName>
    <definedName name="wrn.Sales._.and._.LFL._.assumptions." localSheetId="1" hidden="1">{#N/A,#N/A,FALSE,"H1H2";"Sales by division",#N/A,FALSE,"H1H2";"LFL assumptions",#N/A,FALSE,"H1H2"}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localSheetId="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2" hidden="1">{"FCB_ALL",#N/A,FALSE,"FCB";"GREY_ALL",#N/A,FALSE,"GREY"}</definedName>
    <definedName name="wrn.stand_alone_both" localSheetId="1" hidden="1">{"FCB_ALL",#N/A,FALSE,"FCB";"GREY_ALL",#N/A,FALSE,"GREY"}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2" hidden="1">{"FCB_ALL",#N/A,FALSE,"FCB";"GREY_ALL",#N/A,FALSE,"GREY"}</definedName>
    <definedName name="wrn.STAND_ALONE_BOTH." localSheetId="1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2" hidden="1">{"FCB_ALL",#N/A,FALSE,"FCB";"GREY_ALL",#N/A,FALSE,"GREY"}</definedName>
    <definedName name="wrn.Stand_alone_both._dcf" localSheetId="1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2" hidden="1">{"FCB_ALL",#N/A,FALSE,"FCB";"GREY_ALL",#N/A,FALSE,"GREY"}</definedName>
    <definedName name="wrn.stand_alone_both.1" localSheetId="1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2" hidden="1">{"FCB_ALL",#N/A,FALSE,"FCB";"GREY_ALL",#N/A,FALSE,"GREY"}</definedName>
    <definedName name="wrn.stand_alone_both1" localSheetId="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2" hidden="1">{"FCB_ALL",#N/A,FALSE,"FCB";"GREY_ALL",#N/A,FALSE,"GREY"}</definedName>
    <definedName name="wrn.stand_alone_both9" localSheetId="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2" hidden="1">{"FCB_ALL",#N/A,FALSE,"FCB";"GREY_ALL",#N/A,FALSE,"GREY"}</definedName>
    <definedName name="wrn.standaloneboth1" localSheetId="1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2" hidden="1">{"summary",#N/A,FALSE,"comsat"}</definedName>
    <definedName name="wrn.summar_comsat1" localSheetId="1" hidden="1">{"summary",#N/A,FALSE,"comsat"}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2" hidden="1">{"Sum1",#N/A,FALSE,"Reserve Report";"Sum2",#N/A,FALSE,"Reserve Report";"Sum3",#N/A,FALSE,"Reserve Report";"Sum4",#N/A,FALSE,"Reserve Report"}</definedName>
    <definedName name="wrn.Summary." localSheetId="1" hidden="1">{"Sum1",#N/A,FALSE,"Reserve Report";"Sum2",#N/A,FALSE,"Reserve Report";"Sum3",#N/A,FALSE,"Reserve Report";"Sum4",#N/A,FALSE,"Reserve Report"}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2" hidden="1">{"summary",#N/A,FALSE,"comsat"}</definedName>
    <definedName name="wrn.summary_comsat." localSheetId="1" hidden="1">{"summary",#N/A,FALSE,"comsat"}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1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2" hidden="1">{#N/A,#N/A,FALSE,"Tar-Ass";#N/A,#N/A,FALSE,"Tar-IS";#N/A,#N/A,FALSE,"Tar-BS";#N/A,#N/A,FALSE,"Tar-Adg BS";#N/A,#N/A,FALSE,"Tar-CF"}</definedName>
    <definedName name="wrn.TargetState." localSheetId="1" hidden="1">{#N/A,#N/A,FALSE,"Tar-Ass";#N/A,#N/A,FALSE,"Tar-IS";#N/A,#N/A,FALSE,"Tar-BS";#N/A,#N/A,FALSE,"Tar-Adg BS";#N/A,#N/A,FALSE,"Tar-CF"}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2" hidden="1">{#N/A,#N/A,TRUE,"Val - sum";#N/A,#N/A,TRUE,"Val - Sum1";#N/A,#N/A,TRUE,"Val - sum2";#N/A,#N/A,TRUE,"Val - Sum3";#N/A,#N/A,TRUE,"Tar-DCF";#N/A,#N/A,TRUE,"Tar-Val LBO";#N/A,#N/A,TRUE,"Tar-Mult Val"}</definedName>
    <definedName name="wrn.TargetVal." localSheetId="1" hidden="1">{#N/A,#N/A,TRUE,"Val - sum";#N/A,#N/A,TRUE,"Val - Sum1";#N/A,#N/A,TRUE,"Val - sum2";#N/A,#N/A,TRUE,"Val - Sum3";#N/A,#N/A,TRUE,"Tar-DCF";#N/A,#N/A,TRUE,"Tar-Val LBO";#N/A,#N/A,TRUE,"Tar-Mult Val"}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2" hidden="1">{"CSheet",#N/A,FALSE,"C";"SmCap",#N/A,FALSE,"VAL1";"GulfCoast",#N/A,FALSE,"VAL1";"nav",#N/A,FALSE,"NAV";"Summary",#N/A,FALSE,"NAV"}</definedName>
    <definedName name="wrn.TheWholeEnchilada." localSheetId="1" hidden="1">{"CSheet",#N/A,FALSE,"C";"SmCap",#N/A,FALSE,"VAL1";"GulfCoast",#N/A,FALSE,"VAL1";"nav",#N/A,FALSE,"NAV";"Summary",#N/A,FALSE,"NAV"}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2" hidden="1">{"Total",#N/A,FALSE,"Total Proved";"PDP",#N/A,FALSE,"Total Proved";"PNP",#N/A,FALSE,"Total Proved";"PUD",#N/A,FALSE,"Total Proved"}</definedName>
    <definedName name="wrn.Total._.Proved." localSheetId="1" hidden="1">{"Total",#N/A,FALSE,"Total Proved";"PDP",#N/A,FALSE,"Total Proved";"PNP",#N/A,FALSE,"Total Proved";"PUD",#N/A,FALSE,"Total Proved"}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1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2" hidden="1">{"TrendLiab",#N/A,FALSE,"Balance Sheet";"TrendAssets",#N/A,FALSE,"Balance Sheet"}</definedName>
    <definedName name="wrn.Trended._.BS." localSheetId="1" hidden="1">{"TrendLiab",#N/A,FALSE,"Balance Sheet";"TrendAssets",#N/A,FALSE,"Balance Sheet"}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2" hidden="1">{"Clothing PL",#N/A,FALSE,"H1H2";"Food PL",#N/A,FALSE,"H1H2";"Group PL",#N/A,FALSE,"H1H2";"Home Furnishings PL",#N/A,FALSE,"H1H2"}</definedName>
    <definedName name="wrn.UK._.Retail._.PLs." localSheetId="1" hidden="1">{"Clothing PL",#N/A,FALSE,"H1H2";"Food PL",#N/A,FALSE,"H1H2";"Group PL",#N/A,FALSE,"H1H2";"Home Furnishings PL",#N/A,FALSE,"H1H2"}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2" hidden="1">{"Year to Date",#N/A,TRUE,"Consolidated by LOB"}</definedName>
    <definedName name="wrn.YTD." localSheetId="1" hidden="1">{"Year to Date",#N/A,TRUE,"Consolidated by LOB"}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2" hidden="1">{#N/A,#N/A,FALSE,"Expense report";#N/A,#N/A,FALSE,"Cost &amp; project codes"}</definedName>
    <definedName name="wwwwww" localSheetId="1" hidden="1">{#N/A,#N/A,FALSE,"Expense report";#N/A,#N/A,FALSE,"Cost &amp; project codes"}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2" hidden="1">{"FCB_ALL",#N/A,FALSE,"FCB"}</definedName>
    <definedName name="xvc" localSheetId="1" hidden="1">{"FCB_ALL",#N/A,FALSE,"FCB"}</definedName>
    <definedName name="xvc" localSheetId="0" hidden="1">{"FCB_ALL",#N/A,FALSE,"FCB"}</definedName>
    <definedName name="xvc" hidden="1">{"FCB_ALL",#N/A,FALSE,"FCB"}</definedName>
    <definedName name="XX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2" hidden="1">{#N/A,#N/A,FALSE,"Title";#N/A,#N/A,FALSE,"10years";#N/A,#N/A,FALSE,"Input1";#N/A,#N/A,FALSE,"Input2";#N/A,#N/A,FALSE,"Input3";#N/A,#N/A,FALSE,"Input4";#N/A,#N/A,FALSE,"Input5"}</definedName>
    <definedName name="xxx" localSheetId="1" hidden="1">{#N/A,#N/A,FALSE,"Title";#N/A,#N/A,FALSE,"10years";#N/A,#N/A,FALSE,"Input1";#N/A,#N/A,FALSE,"Input2";#N/A,#N/A,FALSE,"Input3";#N/A,#N/A,FALSE,"Input4";#N/A,#N/A,FALSE,"Input5"}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2" hidden="1">{"PA1",#N/A,FALSE,"BORDMW";"pa2",#N/A,FALSE,"BORDMW";"PA3",#N/A,FALSE,"BORDMW";"PA4",#N/A,FALSE,"BORDMW"}</definedName>
    <definedName name="XXXX" localSheetId="1" hidden="1">{"PA1",#N/A,FALSE,"BORDMW";"pa2",#N/A,FALSE,"BORDMW";"PA3",#N/A,FALSE,"BORDMW";"PA4",#N/A,FALSE,"BORDMW"}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2" hidden="1">{#N/A,#N/A,FALSE,"Introduction";#N/A,#N/A,FALSE,"Structure"}</definedName>
    <definedName name="YYY" localSheetId="1" hidden="1">{#N/A,#N/A,FALSE,"Introduction";#N/A,#N/A,FALSE,"Structure"}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2" hidden="1">{"WACC",#N/A,FALSE,"CWS"}</definedName>
    <definedName name="YYYY" localSheetId="1" hidden="1">{"WACC",#N/A,FALSE,"CWS"}</definedName>
    <definedName name="YYYY" localSheetId="0" hidden="1">{"WACC",#N/A,FALSE,"CWS"}</definedName>
    <definedName name="YYYY" hidden="1">{"WACC",#N/A,FALSE,"CWS"}</definedName>
    <definedName name="YYYYY" localSheetId="2" hidden="1">{"Compco",#N/A,FALSE,"CWS";"Summary",#N/A,FALSE,"CWS";"WACC",#N/A,FALSE,"CWS"}</definedName>
    <definedName name="YYYYY" localSheetId="1" hidden="1">{"Compco",#N/A,FALSE,"CWS";"Summary",#N/A,FALSE,"CWS";"WACC",#N/A,FALSE,"CWS"}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2" hidden="1">{"PA1",#N/A,FALSE,"BORDMW";"pa2",#N/A,FALSE,"BORDMW";"PA3",#N/A,FALSE,"BORDMW";"PA4",#N/A,FALSE,"BORDMW"}</definedName>
    <definedName name="YYYYYY" localSheetId="1" hidden="1">{"PA1",#N/A,FALSE,"BORDMW";"pa2",#N/A,FALSE,"BORDMW";"PA3",#N/A,FALSE,"BORDMW";"PA4",#N/A,FALSE,"BORDMW"}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2" hidden="1">#REF!,#REF!</definedName>
    <definedName name="Z_79D4F3D2_706D_11D1_B9B7_00A024665DC8_.wvu.Rows" localSheetId="1" hidden="1">#REF!,#REF!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2" hidden="1">#REF!</definedName>
    <definedName name="Z_AB2A6F27_70ED_11D1_AD76_444553540000_.wvu.Cols" localSheetId="1" hidden="1">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2" hidden="1">#REF!,#REF!</definedName>
    <definedName name="Z_AB2A6F27_70ED_11D1_AD76_444553540000_.wvu.Rows" localSheetId="1" hidden="1">#REF!,#REF!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2" hidden="1">{"FCB_ALL",#N/A,FALSE,"FCB"}</definedName>
    <definedName name="zs" localSheetId="1" hidden="1">{"FCB_ALL",#N/A,FALSE,"FCB"}</definedName>
    <definedName name="zs" localSheetId="0" hidden="1">{"FCB_ALL",#N/A,FALSE,"FCB"}</definedName>
    <definedName name="zs" hidden="1">{"FCB_ALL",#N/A,FALSE,"FCB"}</definedName>
    <definedName name="zsdas" localSheetId="2" hidden="1">{"FCB_ALL",#N/A,FALSE,"FCB"}</definedName>
    <definedName name="zsdas" localSheetId="1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2" hidden="1">{"FCB_ALL",#N/A,FALSE,"FCB"}</definedName>
    <definedName name="zxczz" localSheetId="1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3" l="1"/>
  <c r="E46" i="3"/>
  <c r="K133" i="3" l="1"/>
  <c r="K127" i="3"/>
  <c r="K110" i="3"/>
  <c r="K109" i="3"/>
  <c r="K137" i="3"/>
  <c r="K134" i="3"/>
  <c r="K132" i="3"/>
  <c r="K128" i="3"/>
  <c r="K126" i="3"/>
  <c r="K125" i="3"/>
  <c r="K121" i="3"/>
  <c r="K120" i="3"/>
  <c r="K119" i="3"/>
  <c r="K118" i="3"/>
  <c r="K117" i="3"/>
  <c r="K116" i="3"/>
  <c r="K115" i="3"/>
  <c r="K114" i="3"/>
  <c r="K112" i="3"/>
  <c r="K111" i="3"/>
  <c r="K108" i="3"/>
  <c r="K45" i="3"/>
  <c r="K44" i="3"/>
  <c r="K43" i="3"/>
  <c r="K42" i="3"/>
  <c r="K41" i="3"/>
  <c r="K40" i="3"/>
  <c r="J34" i="3"/>
  <c r="J31" i="3"/>
  <c r="K31" i="3" s="1"/>
  <c r="J30" i="3"/>
  <c r="K30" i="3" s="1"/>
  <c r="J25" i="3"/>
  <c r="K46" i="3" s="1"/>
  <c r="J24" i="3"/>
  <c r="J23" i="3"/>
  <c r="J22" i="3"/>
  <c r="J15" i="3"/>
  <c r="J14" i="3"/>
  <c r="J10" i="3"/>
  <c r="J9" i="3"/>
  <c r="K9" i="3" s="1"/>
  <c r="J104" i="3"/>
  <c r="K34" i="3"/>
  <c r="K22" i="3"/>
  <c r="K6" i="3"/>
  <c r="K5" i="3"/>
  <c r="H135" i="3"/>
  <c r="H129" i="3"/>
  <c r="H110" i="3"/>
  <c r="G104" i="3"/>
  <c r="H93" i="3"/>
  <c r="H82" i="3"/>
  <c r="H70" i="3"/>
  <c r="H75" i="3" s="1"/>
  <c r="H47" i="3"/>
  <c r="H34" i="3"/>
  <c r="G32" i="3"/>
  <c r="H31" i="3"/>
  <c r="H30" i="3"/>
  <c r="G26" i="3"/>
  <c r="H25" i="3"/>
  <c r="H24" i="3"/>
  <c r="H23" i="3"/>
  <c r="H22" i="3"/>
  <c r="G16" i="3"/>
  <c r="H15" i="3"/>
  <c r="H14" i="3"/>
  <c r="G11" i="3"/>
  <c r="H10" i="3"/>
  <c r="H9" i="3"/>
  <c r="H11" i="3" s="1"/>
  <c r="H6" i="3"/>
  <c r="G60" i="3" s="1"/>
  <c r="H5" i="3"/>
  <c r="K135" i="3" l="1"/>
  <c r="H32" i="3"/>
  <c r="J16" i="3"/>
  <c r="H95" i="3"/>
  <c r="K24" i="3"/>
  <c r="H16" i="3"/>
  <c r="H18" i="3" s="1"/>
  <c r="K129" i="3"/>
  <c r="K25" i="3"/>
  <c r="K23" i="3"/>
  <c r="K14" i="3"/>
  <c r="J32" i="3"/>
  <c r="J26" i="3"/>
  <c r="H26" i="3"/>
  <c r="G18" i="3"/>
  <c r="G28" i="3" s="1"/>
  <c r="G36" i="3" s="1"/>
  <c r="H106" i="3" s="1"/>
  <c r="H122" i="3" s="1"/>
  <c r="H139" i="3" s="1"/>
  <c r="K15" i="3"/>
  <c r="J11" i="3"/>
  <c r="J18" i="3" s="1"/>
  <c r="K10" i="3"/>
  <c r="K11" i="3" s="1"/>
  <c r="K47" i="3"/>
  <c r="K32" i="3"/>
  <c r="K16" i="3" l="1"/>
  <c r="K26" i="3"/>
  <c r="J28" i="3"/>
  <c r="J36" i="3" s="1"/>
  <c r="K106" i="3" s="1"/>
  <c r="K122" i="3" s="1"/>
  <c r="K139" i="3" s="1"/>
  <c r="K141" i="3" s="1"/>
  <c r="G20" i="3"/>
  <c r="J20" i="3"/>
  <c r="K18" i="3"/>
  <c r="K20" i="3" s="1"/>
  <c r="K28" i="3"/>
  <c r="K36" i="3" s="1"/>
  <c r="K49" i="3" s="1"/>
  <c r="H28" i="3"/>
  <c r="H36" i="3" s="1"/>
  <c r="H49" i="3" s="1"/>
  <c r="H20" i="3"/>
  <c r="E110" i="3" l="1"/>
  <c r="E24" i="3"/>
  <c r="E25" i="3"/>
  <c r="E135" i="3" l="1"/>
  <c r="E129" i="3"/>
  <c r="D104" i="3"/>
  <c r="E93" i="3"/>
  <c r="E82" i="3"/>
  <c r="E70" i="3"/>
  <c r="E75" i="3" s="1"/>
  <c r="E47" i="3"/>
  <c r="E34" i="3"/>
  <c r="D32" i="3"/>
  <c r="E31" i="3"/>
  <c r="E30" i="3"/>
  <c r="D26" i="3"/>
  <c r="E23" i="3"/>
  <c r="E22" i="3"/>
  <c r="D16" i="3"/>
  <c r="E15" i="3"/>
  <c r="E14" i="3"/>
  <c r="D11" i="3"/>
  <c r="E10" i="3"/>
  <c r="E9" i="3"/>
  <c r="E6" i="3"/>
  <c r="D60" i="3" s="1"/>
  <c r="E5" i="3"/>
  <c r="E11" i="3" l="1"/>
  <c r="E32" i="3"/>
  <c r="D18" i="3"/>
  <c r="E16" i="3"/>
  <c r="E95" i="3"/>
  <c r="E26" i="3"/>
  <c r="D28" i="3"/>
  <c r="D36" i="3" s="1"/>
  <c r="E106" i="3" s="1"/>
  <c r="E122" i="3" s="1"/>
  <c r="E139" i="3" s="1"/>
  <c r="E141" i="3" s="1"/>
  <c r="H140" i="3" s="1"/>
  <c r="H141" i="3" s="1"/>
  <c r="D20" i="3"/>
  <c r="E18" i="3" l="1"/>
  <c r="E20" i="3" s="1"/>
  <c r="E28" i="3" l="1"/>
  <c r="E36" i="3" s="1"/>
  <c r="E49" i="3" s="1"/>
  <c r="N114" i="2" l="1"/>
  <c r="K114" i="2"/>
  <c r="H114" i="2"/>
  <c r="E114" i="2"/>
  <c r="N25" i="2"/>
  <c r="K25" i="2"/>
  <c r="H25" i="2"/>
  <c r="E25" i="2"/>
  <c r="Q42" i="2"/>
  <c r="N15" i="2"/>
  <c r="N14" i="2"/>
  <c r="K15" i="2"/>
  <c r="K14" i="2"/>
  <c r="H15" i="2"/>
  <c r="H16" i="2" s="1"/>
  <c r="H14" i="2"/>
  <c r="E15" i="2"/>
  <c r="E14" i="2"/>
  <c r="M11" i="2"/>
  <c r="J11" i="2"/>
  <c r="G11" i="2"/>
  <c r="D11" i="2"/>
  <c r="P10" i="2"/>
  <c r="N10" i="2"/>
  <c r="K10" i="2"/>
  <c r="H10" i="2"/>
  <c r="E10" i="2"/>
  <c r="P9" i="2"/>
  <c r="Q9" i="2" s="1"/>
  <c r="N9" i="2"/>
  <c r="K9" i="2"/>
  <c r="H9" i="2"/>
  <c r="E9" i="2"/>
  <c r="Q144" i="2"/>
  <c r="Q141" i="2"/>
  <c r="N139" i="2"/>
  <c r="K139" i="2"/>
  <c r="H139" i="2"/>
  <c r="E139" i="2"/>
  <c r="Q138" i="2"/>
  <c r="Q137" i="2"/>
  <c r="Q136" i="2"/>
  <c r="Q135" i="2"/>
  <c r="Q139" i="2" s="1"/>
  <c r="Q134" i="2"/>
  <c r="N131" i="2"/>
  <c r="K131" i="2"/>
  <c r="H131" i="2"/>
  <c r="E131" i="2"/>
  <c r="Q130" i="2"/>
  <c r="Q129" i="2"/>
  <c r="Q131" i="2" s="1"/>
  <c r="Q128" i="2"/>
  <c r="Q124" i="2"/>
  <c r="Q123" i="2"/>
  <c r="Q122" i="2"/>
  <c r="Q121" i="2"/>
  <c r="Q120" i="2"/>
  <c r="Q119" i="2"/>
  <c r="Q118" i="2"/>
  <c r="Q117" i="2"/>
  <c r="Q116" i="2"/>
  <c r="Q113" i="2"/>
  <c r="Q112" i="2"/>
  <c r="N112" i="2"/>
  <c r="K112" i="2"/>
  <c r="H112" i="2"/>
  <c r="E112" i="2"/>
  <c r="Q111" i="2"/>
  <c r="Q110" i="2"/>
  <c r="P106" i="2"/>
  <c r="M106" i="2"/>
  <c r="J106" i="2"/>
  <c r="G106" i="2"/>
  <c r="D106" i="2"/>
  <c r="N97" i="2"/>
  <c r="N95" i="2"/>
  <c r="K95" i="2"/>
  <c r="H95" i="2"/>
  <c r="E95" i="2"/>
  <c r="N84" i="2"/>
  <c r="K84" i="2"/>
  <c r="K97" i="2" s="1"/>
  <c r="H84" i="2"/>
  <c r="H97" i="2" s="1"/>
  <c r="E84" i="2"/>
  <c r="E97" i="2" s="1"/>
  <c r="N77" i="2"/>
  <c r="N71" i="2"/>
  <c r="K71" i="2"/>
  <c r="K77" i="2" s="1"/>
  <c r="H71" i="2"/>
  <c r="H77" i="2" s="1"/>
  <c r="E71" i="2"/>
  <c r="E77" i="2" s="1"/>
  <c r="M61" i="2"/>
  <c r="N49" i="2"/>
  <c r="K49" i="2"/>
  <c r="H49" i="2"/>
  <c r="E49" i="2"/>
  <c r="Q48" i="2"/>
  <c r="Q47" i="2"/>
  <c r="Q46" i="2"/>
  <c r="Q45" i="2"/>
  <c r="Q44" i="2"/>
  <c r="Q43" i="2"/>
  <c r="Q41" i="2"/>
  <c r="Q35" i="2"/>
  <c r="P35" i="2"/>
  <c r="N35" i="2"/>
  <c r="K35" i="2"/>
  <c r="H35" i="2"/>
  <c r="E35" i="2"/>
  <c r="M33" i="2"/>
  <c r="J33" i="2"/>
  <c r="G33" i="2"/>
  <c r="D33" i="2"/>
  <c r="P32" i="2"/>
  <c r="Q32" i="2" s="1"/>
  <c r="N32" i="2"/>
  <c r="K32" i="2"/>
  <c r="H32" i="2"/>
  <c r="E32" i="2"/>
  <c r="P31" i="2"/>
  <c r="Q31" i="2" s="1"/>
  <c r="N31" i="2"/>
  <c r="K31" i="2"/>
  <c r="H31" i="2"/>
  <c r="H33" i="2" s="1"/>
  <c r="E31" i="2"/>
  <c r="E33" i="2" s="1"/>
  <c r="P30" i="2"/>
  <c r="Q30" i="2" s="1"/>
  <c r="N30" i="2"/>
  <c r="N33" i="2" s="1"/>
  <c r="K30" i="2"/>
  <c r="K33" i="2" s="1"/>
  <c r="H30" i="2"/>
  <c r="E30" i="2"/>
  <c r="M26" i="2"/>
  <c r="J26" i="2"/>
  <c r="G26" i="2"/>
  <c r="D26" i="2"/>
  <c r="P25" i="2"/>
  <c r="Q25" i="2" s="1"/>
  <c r="P24" i="2"/>
  <c r="Q24" i="2" s="1"/>
  <c r="N24" i="2"/>
  <c r="K24" i="2"/>
  <c r="H24" i="2"/>
  <c r="E24" i="2"/>
  <c r="P23" i="2"/>
  <c r="N23" i="2"/>
  <c r="K23" i="2"/>
  <c r="H23" i="2"/>
  <c r="E23" i="2"/>
  <c r="Q22" i="2"/>
  <c r="P22" i="2"/>
  <c r="N22" i="2"/>
  <c r="K22" i="2"/>
  <c r="H22" i="2"/>
  <c r="H26" i="2" s="1"/>
  <c r="E22" i="2"/>
  <c r="M16" i="2"/>
  <c r="J16" i="2"/>
  <c r="G16" i="2"/>
  <c r="D16" i="2"/>
  <c r="P15" i="2"/>
  <c r="P14" i="2"/>
  <c r="Q6" i="2"/>
  <c r="N6" i="2"/>
  <c r="K6" i="2"/>
  <c r="J61" i="2" s="1"/>
  <c r="H6" i="2"/>
  <c r="G61" i="2" s="1"/>
  <c r="E6" i="2"/>
  <c r="D61" i="2" s="1"/>
  <c r="Q33" i="2" l="1"/>
  <c r="Q23" i="2"/>
  <c r="Q26" i="2" s="1"/>
  <c r="N26" i="2"/>
  <c r="P33" i="2"/>
  <c r="Q14" i="2"/>
  <c r="Q114" i="2"/>
  <c r="Q15" i="2"/>
  <c r="K26" i="2"/>
  <c r="E26" i="2"/>
  <c r="N16" i="2"/>
  <c r="K16" i="2"/>
  <c r="N11" i="2"/>
  <c r="K11" i="2"/>
  <c r="H11" i="2"/>
  <c r="E16" i="2"/>
  <c r="P16" i="2"/>
  <c r="M18" i="2"/>
  <c r="M20" i="2" s="1"/>
  <c r="H18" i="2"/>
  <c r="H20" i="2" s="1"/>
  <c r="G18" i="2"/>
  <c r="G28" i="2" s="1"/>
  <c r="G37" i="2" s="1"/>
  <c r="H108" i="2" s="1"/>
  <c r="H125" i="2" s="1"/>
  <c r="H143" i="2" s="1"/>
  <c r="D18" i="2"/>
  <c r="D28" i="2" s="1"/>
  <c r="D37" i="2" s="1"/>
  <c r="E108" i="2" s="1"/>
  <c r="E125" i="2" s="1"/>
  <c r="E143" i="2" s="1"/>
  <c r="E145" i="2" s="1"/>
  <c r="H144" i="2" s="1"/>
  <c r="E11" i="2"/>
  <c r="P11" i="2"/>
  <c r="J18" i="2"/>
  <c r="J28" i="2" s="1"/>
  <c r="J37" i="2" s="1"/>
  <c r="K108" i="2" s="1"/>
  <c r="K125" i="2" s="1"/>
  <c r="K143" i="2" s="1"/>
  <c r="Q10" i="2"/>
  <c r="Q11" i="2" s="1"/>
  <c r="Q49" i="2"/>
  <c r="P26" i="2"/>
  <c r="K18" i="2" l="1"/>
  <c r="K20" i="2" s="1"/>
  <c r="Q16" i="2"/>
  <c r="Q18" i="2" s="1"/>
  <c r="Q20" i="2" s="1"/>
  <c r="M28" i="2"/>
  <c r="M37" i="2" s="1"/>
  <c r="N108" i="2" s="1"/>
  <c r="N125" i="2" s="1"/>
  <c r="N143" i="2" s="1"/>
  <c r="N18" i="2"/>
  <c r="N20" i="2" s="1"/>
  <c r="J20" i="2"/>
  <c r="H28" i="2"/>
  <c r="H37" i="2" s="1"/>
  <c r="H51" i="2" s="1"/>
  <c r="E18" i="2"/>
  <c r="E20" i="2" s="1"/>
  <c r="K28" i="2"/>
  <c r="K37" i="2" s="1"/>
  <c r="K51" i="2" s="1"/>
  <c r="G20" i="2"/>
  <c r="P18" i="2"/>
  <c r="P28" i="2" s="1"/>
  <c r="P37" i="2" s="1"/>
  <c r="Q108" i="2" s="1"/>
  <c r="Q125" i="2" s="1"/>
  <c r="Q143" i="2" s="1"/>
  <c r="Q145" i="2" s="1"/>
  <c r="D20" i="2"/>
  <c r="H145" i="2"/>
  <c r="K144" i="2" s="1"/>
  <c r="K145" i="2" s="1"/>
  <c r="N144" i="2" s="1"/>
  <c r="N145" i="2" s="1"/>
  <c r="N28" i="2" l="1"/>
  <c r="N37" i="2" s="1"/>
  <c r="N51" i="2" s="1"/>
  <c r="E28" i="2"/>
  <c r="E37" i="2" s="1"/>
  <c r="E51" i="2" s="1"/>
  <c r="P20" i="2"/>
  <c r="Q28" i="2"/>
  <c r="Q37" i="2" s="1"/>
  <c r="Q51" i="2" s="1"/>
  <c r="M11" i="1" l="1"/>
  <c r="J11" i="1"/>
  <c r="G11" i="1"/>
  <c r="D11" i="1"/>
  <c r="P10" i="1"/>
  <c r="Q10" i="1" s="1"/>
  <c r="P9" i="1"/>
  <c r="Q9" i="1" s="1"/>
  <c r="N10" i="1"/>
  <c r="N9" i="1"/>
  <c r="N11" i="1" s="1"/>
  <c r="K10" i="1"/>
  <c r="K9" i="1"/>
  <c r="K11" i="1" s="1"/>
  <c r="H10" i="1"/>
  <c r="H9" i="1"/>
  <c r="H11" i="1" s="1"/>
  <c r="E10" i="1"/>
  <c r="E9" i="1"/>
  <c r="E11" i="1" s="1"/>
  <c r="N114" i="1"/>
  <c r="K114" i="1"/>
  <c r="H114" i="1"/>
  <c r="E114" i="1"/>
  <c r="N15" i="1"/>
  <c r="N14" i="1"/>
  <c r="K15" i="1"/>
  <c r="K14" i="1"/>
  <c r="H15" i="1"/>
  <c r="H14" i="1"/>
  <c r="E15" i="1"/>
  <c r="E14" i="1"/>
  <c r="Q42" i="1"/>
  <c r="Q11" i="1" l="1"/>
  <c r="P11" i="1"/>
  <c r="Q128" i="1"/>
  <c r="Q139" i="1"/>
  <c r="Q136" i="1"/>
  <c r="Q135" i="1"/>
  <c r="Q134" i="1"/>
  <c r="Q133" i="1"/>
  <c r="Q129" i="1"/>
  <c r="Q127" i="1"/>
  <c r="Q123" i="1"/>
  <c r="Q122" i="1"/>
  <c r="Q121" i="1"/>
  <c r="Q120" i="1"/>
  <c r="Q119" i="1"/>
  <c r="Q118" i="1"/>
  <c r="Q117" i="1"/>
  <c r="Q116" i="1"/>
  <c r="Q113" i="1"/>
  <c r="Q111" i="1"/>
  <c r="Q48" i="1"/>
  <c r="Q47" i="1"/>
  <c r="Q46" i="1"/>
  <c r="Q45" i="1"/>
  <c r="Q44" i="1"/>
  <c r="Q43" i="1"/>
  <c r="Q41" i="1"/>
  <c r="P35" i="1"/>
  <c r="P32" i="1"/>
  <c r="P31" i="1"/>
  <c r="P26" i="1"/>
  <c r="P25" i="1"/>
  <c r="P24" i="1"/>
  <c r="P23" i="1"/>
  <c r="P22" i="1"/>
  <c r="P15" i="1"/>
  <c r="Q15" i="1" s="1"/>
  <c r="P14" i="1"/>
  <c r="N137" i="1"/>
  <c r="N130" i="1"/>
  <c r="N112" i="1"/>
  <c r="M107" i="1"/>
  <c r="N96" i="1"/>
  <c r="N85" i="1"/>
  <c r="N72" i="1"/>
  <c r="N78" i="1" s="1"/>
  <c r="N49" i="1"/>
  <c r="N35" i="1"/>
  <c r="M33" i="1"/>
  <c r="N32" i="1"/>
  <c r="N31" i="1"/>
  <c r="M27" i="1"/>
  <c r="N26" i="1"/>
  <c r="N25" i="1"/>
  <c r="N24" i="1"/>
  <c r="N23" i="1"/>
  <c r="N22" i="1"/>
  <c r="M16" i="1"/>
  <c r="M18" i="1" s="1"/>
  <c r="N16" i="1"/>
  <c r="N6" i="1"/>
  <c r="M62" i="1" s="1"/>
  <c r="N5" i="1"/>
  <c r="Q114" i="1" l="1"/>
  <c r="Q14" i="1"/>
  <c r="N98" i="1"/>
  <c r="N33" i="1"/>
  <c r="N27" i="1"/>
  <c r="N18" i="1"/>
  <c r="N20" i="1" s="1"/>
  <c r="M29" i="1"/>
  <c r="M37" i="1" s="1"/>
  <c r="N109" i="1" s="1"/>
  <c r="N124" i="1" s="1"/>
  <c r="N141" i="1" s="1"/>
  <c r="M20" i="1"/>
  <c r="E25" i="1"/>
  <c r="H25" i="1"/>
  <c r="K25" i="1"/>
  <c r="K26" i="1"/>
  <c r="Q26" i="1"/>
  <c r="H26" i="1"/>
  <c r="E26" i="1"/>
  <c r="J27" i="1"/>
  <c r="G27" i="1"/>
  <c r="D27" i="1"/>
  <c r="Q25" i="1"/>
  <c r="K137" i="1"/>
  <c r="K130" i="1"/>
  <c r="K112" i="1"/>
  <c r="J107" i="1"/>
  <c r="K96" i="1"/>
  <c r="K85" i="1"/>
  <c r="K72" i="1"/>
  <c r="K78" i="1" s="1"/>
  <c r="K49" i="1"/>
  <c r="K35" i="1"/>
  <c r="J33" i="1"/>
  <c r="K32" i="1"/>
  <c r="K31" i="1"/>
  <c r="K24" i="1"/>
  <c r="K23" i="1"/>
  <c r="K22" i="1"/>
  <c r="J16" i="1"/>
  <c r="J18" i="1" s="1"/>
  <c r="J20" i="1" s="1"/>
  <c r="K16" i="1"/>
  <c r="K6" i="1"/>
  <c r="J62" i="1" s="1"/>
  <c r="K5" i="1"/>
  <c r="K33" i="1" l="1"/>
  <c r="N29" i="1"/>
  <c r="N37" i="1" s="1"/>
  <c r="N51" i="1" s="1"/>
  <c r="P27" i="1"/>
  <c r="K98" i="1"/>
  <c r="K27" i="1"/>
  <c r="K18" i="1"/>
  <c r="J29" i="1"/>
  <c r="J37" i="1" s="1"/>
  <c r="K109" i="1" s="1"/>
  <c r="K124" i="1" s="1"/>
  <c r="K141" i="1" s="1"/>
  <c r="Q112" i="1"/>
  <c r="K29" i="1" l="1"/>
  <c r="K37" i="1" s="1"/>
  <c r="K51" i="1" s="1"/>
  <c r="K20" i="1"/>
  <c r="Q24" i="1"/>
  <c r="Q23" i="1"/>
  <c r="Q35" i="1"/>
  <c r="Q32" i="1"/>
  <c r="Q31" i="1"/>
  <c r="P16" i="1"/>
  <c r="E5" i="1"/>
  <c r="H5" i="1"/>
  <c r="Q5" i="1"/>
  <c r="Q137" i="1"/>
  <c r="Q130" i="1"/>
  <c r="P107" i="1"/>
  <c r="Q6" i="1"/>
  <c r="H137" i="1"/>
  <c r="H130" i="1"/>
  <c r="H112" i="1"/>
  <c r="G107" i="1"/>
  <c r="H96" i="1"/>
  <c r="H85" i="1"/>
  <c r="H72" i="1"/>
  <c r="H78" i="1" s="1"/>
  <c r="H49" i="1"/>
  <c r="H35" i="1"/>
  <c r="G33" i="1"/>
  <c r="H32" i="1"/>
  <c r="H31" i="1"/>
  <c r="H24" i="1"/>
  <c r="H23" i="1"/>
  <c r="H22" i="1"/>
  <c r="G16" i="1"/>
  <c r="G18" i="1" s="1"/>
  <c r="G20" i="1" s="1"/>
  <c r="H16" i="1"/>
  <c r="H6" i="1"/>
  <c r="G62" i="1" s="1"/>
  <c r="H27" i="1" l="1"/>
  <c r="H98" i="1"/>
  <c r="Q22" i="1"/>
  <c r="Q27" i="1" s="1"/>
  <c r="Q49" i="1"/>
  <c r="Q33" i="1"/>
  <c r="H33" i="1"/>
  <c r="H18" i="1"/>
  <c r="Q16" i="1"/>
  <c r="Q18" i="1" s="1"/>
  <c r="P33" i="1"/>
  <c r="P18" i="1"/>
  <c r="P20" i="1" s="1"/>
  <c r="G29" i="1"/>
  <c r="G37" i="1" s="1"/>
  <c r="H109" i="1" s="1"/>
  <c r="H124" i="1" s="1"/>
  <c r="H141" i="1" s="1"/>
  <c r="H29" i="1" l="1"/>
  <c r="H37" i="1" s="1"/>
  <c r="H51" i="1" s="1"/>
  <c r="H20" i="1"/>
  <c r="Q20" i="1"/>
  <c r="Q29" i="1"/>
  <c r="Q37" i="1" s="1"/>
  <c r="Q51" i="1" s="1"/>
  <c r="P29" i="1"/>
  <c r="P37" i="1" s="1"/>
  <c r="Q109" i="1" s="1"/>
  <c r="E137" i="1" l="1"/>
  <c r="E130" i="1" l="1"/>
  <c r="Q124" i="1"/>
  <c r="Q141" i="1" s="1"/>
  <c r="Q143" i="1" s="1"/>
  <c r="E112" i="1"/>
  <c r="D107" i="1"/>
  <c r="E96" i="1"/>
  <c r="E85" i="1"/>
  <c r="E72" i="1"/>
  <c r="E78" i="1" s="1"/>
  <c r="E49" i="1"/>
  <c r="E35" i="1"/>
  <c r="D33" i="1"/>
  <c r="E32" i="1"/>
  <c r="E31" i="1"/>
  <c r="E24" i="1"/>
  <c r="E23" i="1"/>
  <c r="E22" i="1"/>
  <c r="E27" i="1" s="1"/>
  <c r="D16" i="1"/>
  <c r="D18" i="1" s="1"/>
  <c r="E16" i="1"/>
  <c r="E6" i="1"/>
  <c r="D62" i="1" s="1"/>
  <c r="E33" i="1" l="1"/>
  <c r="E98" i="1"/>
  <c r="E18" i="1"/>
  <c r="D29" i="1"/>
  <c r="D37" i="1" s="1"/>
  <c r="E109" i="1" s="1"/>
  <c r="E124" i="1" s="1"/>
  <c r="E141" i="1" s="1"/>
  <c r="E143" i="1" s="1"/>
  <c r="H142" i="1" s="1"/>
  <c r="H143" i="1" s="1"/>
  <c r="K142" i="1" s="1"/>
  <c r="K143" i="1" s="1"/>
  <c r="N142" i="1" s="1"/>
  <c r="N143" i="1" s="1"/>
  <c r="D20" i="1"/>
  <c r="E29" i="1" l="1"/>
  <c r="E37" i="1" s="1"/>
  <c r="E51" i="1" s="1"/>
  <c r="E20" i="1"/>
</calcChain>
</file>

<file path=xl/sharedStrings.xml><?xml version="1.0" encoding="utf-8"?>
<sst xmlns="http://schemas.openxmlformats.org/spreadsheetml/2006/main" count="385" uniqueCount="133">
  <si>
    <t>Calix, Inc.</t>
  </si>
  <si>
    <t>Historical Financial Statements</t>
  </si>
  <si>
    <t>($ in thousands)</t>
  </si>
  <si>
    <t>GAAP</t>
  </si>
  <si>
    <t>Non-GAAP</t>
  </si>
  <si>
    <t>Qtr Ending</t>
  </si>
  <si>
    <t>Cost of revenue:</t>
  </si>
  <si>
    <t>Total cost of revenue</t>
  </si>
  <si>
    <t>Gross profit</t>
  </si>
  <si>
    <t>Gross margin %</t>
  </si>
  <si>
    <t>Total operating expenses</t>
  </si>
  <si>
    <t>Interest income</t>
  </si>
  <si>
    <t>Interest expense</t>
  </si>
  <si>
    <t>Other income</t>
  </si>
  <si>
    <t>Total interest and other income (expense), net</t>
  </si>
  <si>
    <t>Non-GAAP bridge to GAAP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</si>
  <si>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</si>
  <si>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</si>
  <si>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</si>
  <si>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</si>
  <si>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</si>
  <si>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</si>
  <si>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</si>
  <si>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</si>
  <si>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</si>
  <si>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</si>
  <si>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</si>
  <si>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</si>
  <si>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</si>
  <si>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</si>
  <si>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</si>
  <si>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</si>
  <si>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</si>
  <si>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</si>
  <si>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</si>
  <si>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</si>
  <si>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</si>
  <si>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</si>
  <si>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</si>
  <si>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</si>
  <si>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</si>
  <si>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</si>
  <si>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</si>
  <si>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</si>
  <si>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</si>
  <si>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</si>
  <si>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</si>
  <si>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</si>
  <si>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Depreciation and amortization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</si>
  <si>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</si>
  <si>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</si>
  <si>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</si>
  <si>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</si>
  <si>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</si>
  <si>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</si>
  <si>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</si>
  <si>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</si>
  <si>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</si>
  <si>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</si>
  <si>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</si>
  <si>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</si>
  <si>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</si>
  <si>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</si>
  <si>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Maturities of marketable securities</t>
  </si>
  <si>
    <t>Financing activities</t>
  </si>
  <si>
    <t>Proceeds from exercise of stock options</t>
  </si>
  <si>
    <t>Taxes paid for awards vested under equity incentive plans</t>
  </si>
  <si>
    <t>Effect of exchange rate changes on cash and cash equivalents</t>
  </si>
  <si>
    <t>Cash and cash equivalents at beginning of period</t>
  </si>
  <si>
    <t>Cash and cash equivalents at end of period</t>
  </si>
  <si>
    <t>Payments for repurchases of common stock</t>
  </si>
  <si>
    <t>GAAP and Non-GAAP Statements of Operations 2016</t>
  </si>
  <si>
    <t>Condensed Consolidated Balance Sheets 2016</t>
  </si>
  <si>
    <t>Condensed Consolidated Statements of Cash Flows 2016</t>
  </si>
  <si>
    <t>Accumulated other comprehensive loss</t>
  </si>
  <si>
    <t>Total non-GAAP expenses</t>
  </si>
  <si>
    <t>Net cash provided by investing activities</t>
  </si>
  <si>
    <t>YTD Ending</t>
  </si>
  <si>
    <t>Proceeds from employee stock purchase plan</t>
  </si>
  <si>
    <t>Net cash provided by (used in) financing activities</t>
  </si>
  <si>
    <t>Net increase (decrease) in cash and cash equivalents</t>
  </si>
  <si>
    <t>Litigation settlement gain</t>
  </si>
  <si>
    <t>Income (loss) from operations</t>
  </si>
  <si>
    <t>Net income (loss)</t>
  </si>
  <si>
    <t>GAAP net income (loss)</t>
  </si>
  <si>
    <t>Adjustments to reconcile net income (loss) to net cash provided by (used in) operating activities:</t>
  </si>
  <si>
    <t>Net cash provided by (used in) operating activities</t>
  </si>
  <si>
    <t>Provision for (benefit from) income taxes</t>
  </si>
  <si>
    <t>Purchases of marketable securities</t>
  </si>
  <si>
    <t>Revenue:</t>
  </si>
  <si>
    <t>Services</t>
  </si>
  <si>
    <t>Total revenue</t>
  </si>
  <si>
    <r>
      <t xml:space="preserve">Services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</si>
  <si>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</si>
  <si>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r>
      <t xml:space="preserve">Sales and marketing </t>
    </r>
    <r>
      <rPr>
        <vertAlign val="superscript"/>
        <sz val="10"/>
        <rFont val="Calibri"/>
        <family val="2"/>
      </rPr>
      <t>(5)</t>
    </r>
  </si>
  <si>
    <r>
      <t xml:space="preserve">General and Administrative </t>
    </r>
    <r>
      <rPr>
        <vertAlign val="superscript"/>
        <sz val="10"/>
        <rFont val="Calibri"/>
        <family val="2"/>
      </rPr>
      <t>(6)(8)</t>
    </r>
  </si>
  <si>
    <r>
      <t xml:space="preserve">Amortization of intangible assets </t>
    </r>
    <r>
      <rPr>
        <vertAlign val="superscript"/>
        <sz val="10"/>
        <rFont val="Calibri"/>
        <family val="2"/>
      </rPr>
      <t>(7)</t>
    </r>
  </si>
  <si>
    <t>(2) Cost of revenue - services (stock-based compensation)</t>
  </si>
  <si>
    <t>(4) Research and development (stock-based compensation)</t>
  </si>
  <si>
    <t>(5) Sales and marketing (stock-based compensation)</t>
  </si>
  <si>
    <t>(6) General and administrative (stock-based compensation)</t>
  </si>
  <si>
    <t>(7) Operating expense (amortization of intangible assets)</t>
  </si>
  <si>
    <t>(8) General and administrative (acquisition-related costs)</t>
  </si>
  <si>
    <t>GAAP and Non-GAAP Statements of Operations 2015</t>
  </si>
  <si>
    <t>Provision for income taxes</t>
  </si>
  <si>
    <t>Total non-cash expenses</t>
  </si>
  <si>
    <t>Condensed Consolidated Balance Sheets 2015</t>
  </si>
  <si>
    <t>Accumulated other comprehensive income (loss)</t>
  </si>
  <si>
    <t>Condensed Consolidated Statements of Cash Flows 2015</t>
  </si>
  <si>
    <t>Adjustments to reconcile net income (loss) to net cash provided by 
(used in) operating activities:</t>
  </si>
  <si>
    <t>Loss on retirement of property and equipment</t>
  </si>
  <si>
    <t xml:space="preserve">    Restricted cash</t>
  </si>
  <si>
    <t>Net cash provided by (used in) investing activities</t>
  </si>
  <si>
    <t>Payments for debt issuance costs</t>
  </si>
  <si>
    <t>GAAP and Non-GAAP Statements of Operations 2017</t>
  </si>
  <si>
    <r>
      <t xml:space="preserve">General and Administrative </t>
    </r>
    <r>
      <rPr>
        <vertAlign val="superscript"/>
        <sz val="10"/>
        <rFont val="Calibri"/>
        <family val="2"/>
      </rPr>
      <t>(6)</t>
    </r>
  </si>
  <si>
    <r>
      <t xml:space="preserve">Restructuring charges </t>
    </r>
    <r>
      <rPr>
        <vertAlign val="superscript"/>
        <sz val="10"/>
        <rFont val="Calibri"/>
        <family val="2"/>
      </rPr>
      <t>(7)</t>
    </r>
  </si>
  <si>
    <t>(7) Operating expense (restructuring charges)</t>
  </si>
  <si>
    <t>Net cash used in financing activities</t>
  </si>
  <si>
    <t>Net loss</t>
  </si>
  <si>
    <t>Condensed Consolidated Statements of Cash Flows 2017</t>
  </si>
  <si>
    <t>Condensed Consolidated Balance Sheets 2017</t>
  </si>
  <si>
    <t>Loss from operations</t>
  </si>
  <si>
    <t>GAAP net loss</t>
  </si>
  <si>
    <t>Products</t>
  </si>
  <si>
    <t>(1) Cost of revenue - products (stock-based compensation)</t>
  </si>
  <si>
    <t>(3) Cost of revenue - products (amortization of intangible assets)</t>
  </si>
  <si>
    <r>
      <t xml:space="preserve">Products </t>
    </r>
    <r>
      <rPr>
        <vertAlign val="superscript"/>
        <sz val="10"/>
        <rFont val="Calibri"/>
        <family val="2"/>
      </rPr>
      <t>(1)(3)</t>
    </r>
  </si>
  <si>
    <t>Sales of marketable securities</t>
  </si>
  <si>
    <t>Adjustments to reconcile net loss to net cash provided by (used in) operating activities:</t>
  </si>
  <si>
    <t>Other income (expense), net</t>
  </si>
  <si>
    <t>Amortization of premium (discount) related to available-for-sale securities</t>
  </si>
  <si>
    <t>Interest income,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</si>
</sst>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  <numFmt numFmtId="169" formatCode="_(&quot;$&quot;* #,##0.000,_);_(&quot;$&quot;* \(#,##0.000,\);_(* &quot;-&quot;_);_(@_)"/>
    <numFmt numFmtId="170" formatCode="_(* #,##0.000,_);_(* \(#,##0.000,\);_(* &quot;-&quot;_);_(@_)"/>
  </numFmts>
  <fonts count="20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9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1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0" fontId="13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2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42" fontId="1" fillId="0" borderId="5" xfId="1" applyNumberFormat="1" applyFont="1" applyFill="1" applyBorder="1"/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2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7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68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4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right"/>
    </xf>
    <xf numFmtId="0" fontId="6" fillId="0" borderId="0" xfId="2" applyAlignment="1">
      <alignment horizontal="right"/>
    </xf>
    <xf numFmtId="0" fontId="16" fillId="0" borderId="0" xfId="1" applyFont="1" applyFill="1" applyAlignment="1">
      <alignment horizontal="right"/>
    </xf>
    <xf numFmtId="0" fontId="17" fillId="0" borderId="0" xfId="1" applyFont="1" applyAlignment="1">
      <alignment horizontal="right"/>
    </xf>
    <xf numFmtId="169" fontId="12" fillId="2" borderId="0" xfId="7" applyNumberFormat="1" applyFont="1" applyFill="1" applyBorder="1" applyAlignment="1" applyProtection="1"/>
    <xf numFmtId="170" fontId="12" fillId="2" borderId="0" xfId="6" applyNumberFormat="1" applyFont="1" applyFill="1" applyBorder="1" applyAlignment="1" applyProtection="1"/>
    <xf numFmtId="0" fontId="12" fillId="0" borderId="0" xfId="2" applyFont="1" applyBorder="1"/>
    <xf numFmtId="0" fontId="16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/>
    </xf>
    <xf numFmtId="165" fontId="1" fillId="0" borderId="0" xfId="11" applyNumberFormat="1" applyFont="1" applyFill="1"/>
    <xf numFmtId="165" fontId="6" fillId="0" borderId="0" xfId="11" applyNumberFormat="1" applyFont="1"/>
    <xf numFmtId="165" fontId="1" fillId="0" borderId="4" xfId="11" applyNumberFormat="1" applyFont="1" applyFill="1" applyBorder="1"/>
    <xf numFmtId="165" fontId="1" fillId="0" borderId="5" xfId="11" applyNumberFormat="1" applyFont="1" applyFill="1" applyBorder="1"/>
    <xf numFmtId="165" fontId="6" fillId="0" borderId="0" xfId="11" applyNumberFormat="1" applyFont="1" applyAlignment="1">
      <alignment horizontal="right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left" vertical="top"/>
    </xf>
    <xf numFmtId="0" fontId="5" fillId="0" borderId="0" xfId="1" applyFont="1" applyFill="1" applyAlignment="1">
      <alignment horizontal="left" vertical="top"/>
    </xf>
    <xf numFmtId="0" fontId="6" fillId="0" borderId="0" xfId="2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" fillId="0" borderId="0" xfId="1" applyFont="1" applyFill="1" applyAlignment="1">
      <alignment horizontal="left" vertical="top"/>
    </xf>
    <xf numFmtId="0" fontId="5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19" fillId="0" borderId="0" xfId="1" applyFont="1" applyFill="1" applyAlignment="1">
      <alignment horizontal="left" vertical="top"/>
    </xf>
    <xf numFmtId="14" fontId="8" fillId="0" borderId="1" xfId="1" quotePrefix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</cellXfs>
  <cellStyles count="12">
    <cellStyle name="Comma" xfId="11" builtinId="3"/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52010%20-%20Backup%20on%20May21_V4\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Budget\Dept%20Forecasts\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rodriguez\Local%20Settings\Temporary%20Internet%20Files\OLK347\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orage\Finance-Acctg\Financial%20Statement%20Audits\2004%20FS%20Audit\Specific%20Accounts\T%20-%20Equity\Cheap%20Stock%20Charge\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92010\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ccounting\Nam%202010\T102010_CA\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/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/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/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/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/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/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/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/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/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showGridLines="0" tabSelected="1" zoomScale="80" zoomScaleNormal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M11" sqref="M11"/>
    </sheetView>
  </sheetViews>
  <sheetFormatPr defaultColWidth="9.140625" defaultRowHeight="15" x14ac:dyDescent="0.25"/>
  <cols>
    <col min="1" max="1" width="2.5703125" style="74" customWidth="1"/>
    <col min="2" max="2" width="64.140625" style="74" customWidth="1"/>
    <col min="3" max="3" width="2" style="3" customWidth="1"/>
    <col min="4" max="4" width="11.5703125" style="7" customWidth="1"/>
    <col min="5" max="5" width="11.5703125" style="5" customWidth="1"/>
    <col min="6" max="6" width="2" style="7" customWidth="1"/>
    <col min="7" max="7" width="11.5703125" style="7" customWidth="1"/>
    <col min="8" max="8" width="11.5703125" style="5" customWidth="1"/>
    <col min="9" max="9" width="2" style="38" customWidth="1"/>
    <col min="10" max="10" width="11.5703125" style="7" customWidth="1"/>
    <col min="11" max="11" width="11.5703125" style="5" customWidth="1"/>
    <col min="12" max="16384" width="9.140625" style="7"/>
  </cols>
  <sheetData>
    <row r="1" spans="1:11" x14ac:dyDescent="0.25">
      <c r="A1" s="1" t="s">
        <v>0</v>
      </c>
      <c r="B1" s="2"/>
      <c r="D1" s="4"/>
      <c r="G1" s="4"/>
      <c r="I1" s="7"/>
      <c r="J1" s="4"/>
    </row>
    <row r="2" spans="1:11" x14ac:dyDescent="0.25">
      <c r="A2" s="1" t="s">
        <v>1</v>
      </c>
      <c r="B2" s="2"/>
      <c r="D2" s="4"/>
      <c r="G2" s="4"/>
      <c r="I2" s="7"/>
      <c r="J2" s="4"/>
    </row>
    <row r="3" spans="1:11" ht="15.75" thickBot="1" x14ac:dyDescent="0.3">
      <c r="A3" s="1" t="s">
        <v>114</v>
      </c>
      <c r="B3" s="2"/>
      <c r="D3" s="113"/>
      <c r="E3" s="113"/>
      <c r="G3" s="113"/>
      <c r="H3" s="113"/>
      <c r="I3" s="7"/>
      <c r="J3" s="113"/>
      <c r="K3" s="113"/>
    </row>
    <row r="4" spans="1:11" x14ac:dyDescent="0.25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I4" s="7"/>
      <c r="J4" s="9" t="s">
        <v>3</v>
      </c>
      <c r="K4" s="10" t="s">
        <v>4</v>
      </c>
    </row>
    <row r="5" spans="1:11" x14ac:dyDescent="0.25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I5" s="7"/>
      <c r="J5" s="11" t="s">
        <v>77</v>
      </c>
      <c r="K5" s="12" t="str">
        <f>J5</f>
        <v>YTD Ending</v>
      </c>
    </row>
    <row r="6" spans="1:11" x14ac:dyDescent="0.25">
      <c r="A6" s="2"/>
      <c r="B6" s="2"/>
      <c r="D6" s="101">
        <v>42826</v>
      </c>
      <c r="E6" s="102">
        <f>D6</f>
        <v>42826</v>
      </c>
      <c r="G6" s="103">
        <v>42917</v>
      </c>
      <c r="H6" s="104">
        <f>G6</f>
        <v>42917</v>
      </c>
      <c r="I6" s="7"/>
      <c r="J6" s="103">
        <v>42917</v>
      </c>
      <c r="K6" s="104">
        <f>J6</f>
        <v>42917</v>
      </c>
    </row>
    <row r="7" spans="1:11" x14ac:dyDescent="0.25">
      <c r="A7" s="2"/>
      <c r="B7" s="2"/>
      <c r="D7" s="15"/>
      <c r="E7" s="16"/>
      <c r="G7" s="15"/>
      <c r="H7" s="16"/>
      <c r="I7" s="7"/>
      <c r="J7" s="15"/>
      <c r="K7" s="16"/>
    </row>
    <row r="8" spans="1:11" x14ac:dyDescent="0.25">
      <c r="A8" s="17" t="s">
        <v>89</v>
      </c>
      <c r="B8" s="2"/>
      <c r="D8" s="15"/>
      <c r="E8" s="16"/>
      <c r="G8" s="15"/>
      <c r="H8" s="16"/>
      <c r="I8" s="7"/>
      <c r="J8" s="15"/>
      <c r="K8" s="16"/>
    </row>
    <row r="9" spans="1:11" x14ac:dyDescent="0.25">
      <c r="A9" s="2"/>
      <c r="B9" s="2" t="s">
        <v>124</v>
      </c>
      <c r="D9" s="18">
        <v>91605</v>
      </c>
      <c r="E9" s="19">
        <f>D9</f>
        <v>91605</v>
      </c>
      <c r="G9" s="18">
        <v>107348</v>
      </c>
      <c r="H9" s="19">
        <f>G9</f>
        <v>107348</v>
      </c>
      <c r="I9" s="7"/>
      <c r="J9" s="18">
        <f>SUM(D9,G9)</f>
        <v>198953</v>
      </c>
      <c r="K9" s="19">
        <f>J9</f>
        <v>198953</v>
      </c>
    </row>
    <row r="10" spans="1:11" x14ac:dyDescent="0.25">
      <c r="A10" s="2"/>
      <c r="B10" s="2" t="s">
        <v>90</v>
      </c>
      <c r="D10" s="20">
        <v>25913</v>
      </c>
      <c r="E10" s="21">
        <f>D10</f>
        <v>25913</v>
      </c>
      <c r="G10" s="20">
        <v>18775</v>
      </c>
      <c r="H10" s="21">
        <f>G10</f>
        <v>18775</v>
      </c>
      <c r="I10" s="7"/>
      <c r="J10" s="20">
        <f>SUM(D10,G10)</f>
        <v>44688</v>
      </c>
      <c r="K10" s="21">
        <f>J10</f>
        <v>44688</v>
      </c>
    </row>
    <row r="11" spans="1:11" x14ac:dyDescent="0.25">
      <c r="A11" s="17" t="s">
        <v>91</v>
      </c>
      <c r="B11" s="17"/>
      <c r="D11" s="22">
        <f>SUM(D9:D10)</f>
        <v>117518</v>
      </c>
      <c r="E11" s="23">
        <f>SUM(E9:E10)</f>
        <v>117518</v>
      </c>
      <c r="G11" s="22">
        <f>SUM(G9:G10)</f>
        <v>126123</v>
      </c>
      <c r="H11" s="23">
        <f>SUM(H9:H10)</f>
        <v>126123</v>
      </c>
      <c r="I11" s="7"/>
      <c r="J11" s="22">
        <f>SUM(J9:J10)</f>
        <v>243641</v>
      </c>
      <c r="K11" s="23">
        <f>SUM(K9:K10)</f>
        <v>243641</v>
      </c>
    </row>
    <row r="12" spans="1:11" x14ac:dyDescent="0.25">
      <c r="A12" s="17"/>
      <c r="B12" s="17"/>
      <c r="D12" s="15"/>
      <c r="E12" s="16"/>
      <c r="G12" s="15"/>
      <c r="H12" s="16"/>
      <c r="I12" s="7"/>
      <c r="J12" s="15"/>
      <c r="K12" s="16"/>
    </row>
    <row r="13" spans="1:11" x14ac:dyDescent="0.25">
      <c r="A13" s="17" t="s">
        <v>6</v>
      </c>
      <c r="B13" s="17"/>
      <c r="D13" s="15"/>
      <c r="E13" s="16"/>
      <c r="G13" s="15"/>
      <c r="H13" s="16"/>
      <c r="I13" s="7"/>
      <c r="J13" s="15"/>
      <c r="K13" s="16"/>
    </row>
    <row r="14" spans="1:11" ht="15.75" x14ac:dyDescent="0.25">
      <c r="A14" s="2"/>
      <c r="B14" s="17" t="s">
        <v>127</v>
      </c>
      <c r="D14" s="20">
        <v>57373</v>
      </c>
      <c r="E14" s="21">
        <f>D14-E40-E42</f>
        <v>56444</v>
      </c>
      <c r="G14" s="20">
        <v>58299</v>
      </c>
      <c r="H14" s="21">
        <f>G14-H40-H42</f>
        <v>58203</v>
      </c>
      <c r="I14" s="7"/>
      <c r="J14" s="20">
        <f>SUM(D14,G14)</f>
        <v>115672</v>
      </c>
      <c r="K14" s="21">
        <f>J14-K40-K42</f>
        <v>114647</v>
      </c>
    </row>
    <row r="15" spans="1:11" ht="15.75" x14ac:dyDescent="0.25">
      <c r="A15" s="2"/>
      <c r="B15" s="17" t="s">
        <v>92</v>
      </c>
      <c r="D15" s="20">
        <v>25768</v>
      </c>
      <c r="E15" s="21">
        <f>D15-E41</f>
        <v>25712</v>
      </c>
      <c r="G15" s="20">
        <v>24501</v>
      </c>
      <c r="H15" s="21">
        <f>G15-H41</f>
        <v>24426</v>
      </c>
      <c r="I15" s="7"/>
      <c r="J15" s="20">
        <f>SUM(D15,G15)</f>
        <v>50269</v>
      </c>
      <c r="K15" s="21">
        <f>J15-K41</f>
        <v>50138</v>
      </c>
    </row>
    <row r="16" spans="1:11" x14ac:dyDescent="0.25">
      <c r="A16" s="17" t="s">
        <v>7</v>
      </c>
      <c r="B16" s="17"/>
      <c r="D16" s="22">
        <f>SUM(D14:D15)</f>
        <v>83141</v>
      </c>
      <c r="E16" s="23">
        <f>SUM(E14:E15)</f>
        <v>82156</v>
      </c>
      <c r="G16" s="22">
        <f>SUM(G14:G15)</f>
        <v>82800</v>
      </c>
      <c r="H16" s="23">
        <f>SUM(H14:H15)</f>
        <v>82629</v>
      </c>
      <c r="I16" s="7"/>
      <c r="J16" s="22">
        <f>SUM(J14:J15)</f>
        <v>165941</v>
      </c>
      <c r="K16" s="23">
        <f>SUM(K14:K15)</f>
        <v>164785</v>
      </c>
    </row>
    <row r="17" spans="1:11" x14ac:dyDescent="0.25">
      <c r="A17" s="17"/>
      <c r="B17" s="17"/>
      <c r="D17" s="20"/>
      <c r="E17" s="21"/>
      <c r="G17" s="20"/>
      <c r="H17" s="21"/>
      <c r="I17" s="7"/>
      <c r="J17" s="20"/>
      <c r="K17" s="21"/>
    </row>
    <row r="18" spans="1:11" x14ac:dyDescent="0.25">
      <c r="A18" s="17" t="s">
        <v>8</v>
      </c>
      <c r="B18" s="17"/>
      <c r="D18" s="20">
        <f>+D11-D16</f>
        <v>34377</v>
      </c>
      <c r="E18" s="21">
        <f>+E11-E16</f>
        <v>35362</v>
      </c>
      <c r="G18" s="20">
        <f>+G11-G16</f>
        <v>43323</v>
      </c>
      <c r="H18" s="21">
        <f>+H11-H16</f>
        <v>43494</v>
      </c>
      <c r="I18" s="7"/>
      <c r="J18" s="20">
        <f>+J11-J16</f>
        <v>77700</v>
      </c>
      <c r="K18" s="21">
        <f>+K11-K16</f>
        <v>78856</v>
      </c>
    </row>
    <row r="19" spans="1:11" x14ac:dyDescent="0.25">
      <c r="A19" s="17"/>
      <c r="B19" s="17"/>
      <c r="D19" s="24"/>
      <c r="E19" s="16"/>
      <c r="G19" s="24"/>
      <c r="H19" s="16"/>
      <c r="I19" s="7"/>
      <c r="J19" s="24"/>
      <c r="K19" s="16"/>
    </row>
    <row r="20" spans="1:11" x14ac:dyDescent="0.25">
      <c r="A20" s="17" t="s">
        <v>9</v>
      </c>
      <c r="B20" s="17"/>
      <c r="D20" s="25">
        <f>+D18/D11</f>
        <v>0.29252540036419955</v>
      </c>
      <c r="E20" s="26">
        <f>+E18/E11</f>
        <v>0.30090709508330638</v>
      </c>
      <c r="G20" s="25">
        <f>+G18/G11</f>
        <v>0.34349801384362882</v>
      </c>
      <c r="H20" s="26">
        <f>+H18/H11</f>
        <v>0.34485383316286483</v>
      </c>
      <c r="I20" s="7"/>
      <c r="J20" s="25">
        <f>+J18/J11</f>
        <v>0.31891184160301428</v>
      </c>
      <c r="K20" s="26">
        <f>+K18/K11</f>
        <v>0.3236565274317541</v>
      </c>
    </row>
    <row r="21" spans="1:11" x14ac:dyDescent="0.25">
      <c r="A21" s="17"/>
      <c r="B21" s="17"/>
      <c r="D21" s="15"/>
      <c r="E21" s="16"/>
      <c r="G21" s="15"/>
      <c r="H21" s="16"/>
      <c r="I21" s="7"/>
      <c r="J21" s="15"/>
      <c r="K21" s="16"/>
    </row>
    <row r="22" spans="1:11" ht="15.75" x14ac:dyDescent="0.25">
      <c r="A22" s="17" t="s">
        <v>93</v>
      </c>
      <c r="B22" s="17"/>
      <c r="D22" s="20">
        <v>33808</v>
      </c>
      <c r="E22" s="27">
        <f>D22-E43</f>
        <v>32482</v>
      </c>
      <c r="G22" s="20">
        <v>32950</v>
      </c>
      <c r="H22" s="27">
        <f>G22-H43</f>
        <v>31828</v>
      </c>
      <c r="I22" s="7"/>
      <c r="J22" s="20">
        <f>SUM(D22,G22)</f>
        <v>66758</v>
      </c>
      <c r="K22" s="27">
        <f>J22-K43</f>
        <v>64310</v>
      </c>
    </row>
    <row r="23" spans="1:11" ht="15.75" x14ac:dyDescent="0.25">
      <c r="A23" s="17" t="s">
        <v>94</v>
      </c>
      <c r="B23" s="17"/>
      <c r="D23" s="20">
        <v>22429</v>
      </c>
      <c r="E23" s="27">
        <f>D23-E44</f>
        <v>21318</v>
      </c>
      <c r="G23" s="20">
        <v>18429</v>
      </c>
      <c r="H23" s="27">
        <f>G23-H44</f>
        <v>17775</v>
      </c>
      <c r="I23" s="7"/>
      <c r="J23" s="20">
        <f>SUM(D23,G23)</f>
        <v>40858</v>
      </c>
      <c r="K23" s="27">
        <f>J23-K44</f>
        <v>39093</v>
      </c>
    </row>
    <row r="24" spans="1:11" ht="15.75" x14ac:dyDescent="0.25">
      <c r="A24" s="17" t="s">
        <v>115</v>
      </c>
      <c r="B24" s="17"/>
      <c r="D24" s="20">
        <v>10257</v>
      </c>
      <c r="E24" s="27">
        <f>D24-E45</f>
        <v>9326</v>
      </c>
      <c r="G24" s="20">
        <v>9701</v>
      </c>
      <c r="H24" s="27">
        <f>G24-H45</f>
        <v>8870</v>
      </c>
      <c r="I24" s="7"/>
      <c r="J24" s="20">
        <f>SUM(D24,G24)</f>
        <v>19958</v>
      </c>
      <c r="K24" s="27">
        <f>J24-K45</f>
        <v>18196</v>
      </c>
    </row>
    <row r="25" spans="1:11" ht="15.75" x14ac:dyDescent="0.25">
      <c r="A25" s="17" t="s">
        <v>116</v>
      </c>
      <c r="B25" s="17"/>
      <c r="D25" s="20">
        <v>699</v>
      </c>
      <c r="E25" s="27">
        <f>D25-E46</f>
        <v>0</v>
      </c>
      <c r="G25" s="20">
        <v>957</v>
      </c>
      <c r="H25" s="27">
        <f>G25-H46</f>
        <v>0</v>
      </c>
      <c r="I25" s="7"/>
      <c r="J25" s="20">
        <f>SUM(D25,G25)</f>
        <v>1656</v>
      </c>
      <c r="K25" s="27">
        <f>J25-K46</f>
        <v>0</v>
      </c>
    </row>
    <row r="26" spans="1:11" x14ac:dyDescent="0.25">
      <c r="A26" s="2"/>
      <c r="B26" s="17" t="s">
        <v>10</v>
      </c>
      <c r="D26" s="22">
        <f>SUM(D22:D25)</f>
        <v>67193</v>
      </c>
      <c r="E26" s="28">
        <f>SUM(E22:E25)</f>
        <v>63126</v>
      </c>
      <c r="G26" s="22">
        <f>SUM(G22:G25)</f>
        <v>62037</v>
      </c>
      <c r="H26" s="28">
        <f>SUM(H22:H25)</f>
        <v>58473</v>
      </c>
      <c r="I26" s="7"/>
      <c r="J26" s="22">
        <f>SUM(J22:J25)</f>
        <v>129230</v>
      </c>
      <c r="K26" s="28">
        <f>SUM(K22:K25)</f>
        <v>121599</v>
      </c>
    </row>
    <row r="27" spans="1:11" x14ac:dyDescent="0.25">
      <c r="A27" s="17"/>
      <c r="B27" s="17"/>
      <c r="D27" s="20"/>
      <c r="E27" s="16"/>
      <c r="G27" s="20"/>
      <c r="H27" s="16"/>
      <c r="I27" s="7"/>
      <c r="J27" s="20"/>
      <c r="K27" s="16"/>
    </row>
    <row r="28" spans="1:11" x14ac:dyDescent="0.25">
      <c r="A28" s="17" t="s">
        <v>122</v>
      </c>
      <c r="B28" s="17"/>
      <c r="D28" s="20">
        <f>D18-D26</f>
        <v>-32816</v>
      </c>
      <c r="E28" s="21">
        <f>E18-E26</f>
        <v>-27764</v>
      </c>
      <c r="G28" s="20">
        <f>G18-G26</f>
        <v>-18714</v>
      </c>
      <c r="H28" s="21">
        <f>H18-H26</f>
        <v>-14979</v>
      </c>
      <c r="I28" s="7"/>
      <c r="J28" s="20">
        <f>J18-J26</f>
        <v>-51530</v>
      </c>
      <c r="K28" s="21">
        <f>K18-K26</f>
        <v>-42743</v>
      </c>
    </row>
    <row r="29" spans="1:11" x14ac:dyDescent="0.25">
      <c r="A29" s="17"/>
      <c r="B29" s="17"/>
      <c r="D29" s="20"/>
      <c r="E29" s="16"/>
      <c r="G29" s="20"/>
      <c r="H29" s="16"/>
      <c r="I29" s="7"/>
      <c r="J29" s="20"/>
      <c r="K29" s="16"/>
    </row>
    <row r="30" spans="1:11" x14ac:dyDescent="0.25">
      <c r="A30" s="17" t="s">
        <v>132</v>
      </c>
      <c r="B30" s="17"/>
      <c r="D30" s="20">
        <v>94</v>
      </c>
      <c r="E30" s="21">
        <f>D30</f>
        <v>94</v>
      </c>
      <c r="G30" s="20">
        <v>54</v>
      </c>
      <c r="H30" s="21">
        <f>G30</f>
        <v>54</v>
      </c>
      <c r="I30" s="7"/>
      <c r="J30" s="20">
        <f>SUM(D30,G30)</f>
        <v>148</v>
      </c>
      <c r="K30" s="21">
        <f>J30</f>
        <v>148</v>
      </c>
    </row>
    <row r="31" spans="1:11" x14ac:dyDescent="0.25">
      <c r="A31" s="17" t="s">
        <v>130</v>
      </c>
      <c r="B31" s="17"/>
      <c r="D31" s="29">
        <v>70</v>
      </c>
      <c r="E31" s="30">
        <f t="shared" ref="E31" si="0">D31</f>
        <v>70</v>
      </c>
      <c r="G31" s="29">
        <v>-151</v>
      </c>
      <c r="H31" s="30">
        <f t="shared" ref="H31" si="1">G31</f>
        <v>-151</v>
      </c>
      <c r="I31" s="7"/>
      <c r="J31" s="29">
        <f>SUM(D31,G31)</f>
        <v>-81</v>
      </c>
      <c r="K31" s="30">
        <f t="shared" ref="K31" si="2">J31</f>
        <v>-81</v>
      </c>
    </row>
    <row r="32" spans="1:11" x14ac:dyDescent="0.25">
      <c r="A32" s="2"/>
      <c r="B32" s="17" t="s">
        <v>14</v>
      </c>
      <c r="D32" s="20">
        <f>SUM(D30:D31)</f>
        <v>164</v>
      </c>
      <c r="E32" s="21">
        <f>SUM(E30:E31)</f>
        <v>164</v>
      </c>
      <c r="G32" s="20">
        <f>SUM(G30:G31)</f>
        <v>-97</v>
      </c>
      <c r="H32" s="21">
        <f>SUM(H30:H31)</f>
        <v>-97</v>
      </c>
      <c r="I32" s="7"/>
      <c r="J32" s="20">
        <f>SUM(J30:J31)</f>
        <v>67</v>
      </c>
      <c r="K32" s="21">
        <f>SUM(K30:K31)</f>
        <v>67</v>
      </c>
    </row>
    <row r="33" spans="1:11" x14ac:dyDescent="0.25">
      <c r="A33" s="17"/>
      <c r="B33" s="17"/>
      <c r="D33" s="20"/>
      <c r="E33" s="21"/>
      <c r="G33" s="20"/>
      <c r="H33" s="21"/>
      <c r="I33" s="7"/>
      <c r="J33" s="20"/>
      <c r="K33" s="21"/>
    </row>
    <row r="34" spans="1:11" x14ac:dyDescent="0.25">
      <c r="A34" s="17" t="s">
        <v>104</v>
      </c>
      <c r="B34" s="17"/>
      <c r="D34" s="20">
        <v>673</v>
      </c>
      <c r="E34" s="21">
        <f>D34</f>
        <v>673</v>
      </c>
      <c r="G34" s="20">
        <v>177</v>
      </c>
      <c r="H34" s="21">
        <f>G34</f>
        <v>177</v>
      </c>
      <c r="I34" s="7"/>
      <c r="J34" s="20">
        <f>SUM(D34,G34)</f>
        <v>850</v>
      </c>
      <c r="K34" s="21">
        <f>J34</f>
        <v>850</v>
      </c>
    </row>
    <row r="35" spans="1:11" x14ac:dyDescent="0.25">
      <c r="A35" s="17"/>
      <c r="B35" s="17"/>
      <c r="D35" s="20"/>
      <c r="E35" s="21"/>
      <c r="G35" s="20"/>
      <c r="H35" s="21"/>
      <c r="I35" s="7"/>
      <c r="J35" s="20"/>
      <c r="K35" s="21"/>
    </row>
    <row r="36" spans="1:11" ht="15.75" thickBot="1" x14ac:dyDescent="0.3">
      <c r="A36" s="17" t="s">
        <v>119</v>
      </c>
      <c r="B36" s="17"/>
      <c r="D36" s="31">
        <f>+D28+D32-D34</f>
        <v>-33325</v>
      </c>
      <c r="E36" s="32">
        <f>+E28+E32-E34</f>
        <v>-28273</v>
      </c>
      <c r="G36" s="31">
        <f>+G28+G32-G34</f>
        <v>-18988</v>
      </c>
      <c r="H36" s="32">
        <f>+H28+H32-H34</f>
        <v>-15253</v>
      </c>
      <c r="I36" s="7"/>
      <c r="J36" s="31">
        <f>+J28+J32-J34</f>
        <v>-52313</v>
      </c>
      <c r="K36" s="32">
        <f>+K28+K32-K34</f>
        <v>-43526</v>
      </c>
    </row>
    <row r="37" spans="1:11" ht="15.75" thickTop="1" x14ac:dyDescent="0.25">
      <c r="A37" s="17"/>
      <c r="B37" s="17"/>
      <c r="D37" s="15"/>
      <c r="E37" s="16"/>
      <c r="G37" s="15"/>
      <c r="H37" s="16"/>
      <c r="I37" s="7"/>
      <c r="J37" s="15"/>
      <c r="K37" s="16"/>
    </row>
    <row r="38" spans="1:11" x14ac:dyDescent="0.25">
      <c r="A38" s="33" t="s">
        <v>15</v>
      </c>
      <c r="B38" s="33"/>
      <c r="D38" s="15"/>
      <c r="E38" s="16"/>
      <c r="G38" s="15"/>
      <c r="H38" s="16"/>
      <c r="I38" s="7"/>
      <c r="J38" s="15"/>
      <c r="K38" s="16"/>
    </row>
    <row r="39" spans="1:11" x14ac:dyDescent="0.25">
      <c r="A39" s="17"/>
      <c r="B39" s="17"/>
      <c r="D39" s="15"/>
      <c r="E39" s="16"/>
      <c r="G39" s="15"/>
      <c r="H39" s="16"/>
      <c r="I39" s="7"/>
      <c r="J39" s="15"/>
      <c r="K39" s="16"/>
    </row>
    <row r="40" spans="1:11" x14ac:dyDescent="0.25">
      <c r="A40" s="17" t="s">
        <v>125</v>
      </c>
      <c r="B40" s="17"/>
      <c r="D40" s="34"/>
      <c r="E40" s="19">
        <v>116</v>
      </c>
      <c r="G40" s="34"/>
      <c r="H40" s="19">
        <v>96</v>
      </c>
      <c r="I40" s="7"/>
      <c r="J40" s="34"/>
      <c r="K40" s="19">
        <f t="shared" ref="K40:K45" si="3">SUM(E40,H40)</f>
        <v>212</v>
      </c>
    </row>
    <row r="41" spans="1:11" x14ac:dyDescent="0.25">
      <c r="A41" s="17" t="s">
        <v>97</v>
      </c>
      <c r="B41" s="17"/>
      <c r="D41" s="34"/>
      <c r="E41" s="35">
        <v>56</v>
      </c>
      <c r="G41" s="34"/>
      <c r="H41" s="35">
        <v>75</v>
      </c>
      <c r="I41" s="7"/>
      <c r="J41" s="34"/>
      <c r="K41" s="35">
        <f t="shared" si="3"/>
        <v>131</v>
      </c>
    </row>
    <row r="42" spans="1:11" x14ac:dyDescent="0.25">
      <c r="A42" s="17" t="s">
        <v>126</v>
      </c>
      <c r="B42" s="17"/>
      <c r="D42" s="34"/>
      <c r="E42" s="35">
        <v>813</v>
      </c>
      <c r="G42" s="34"/>
      <c r="H42" s="35">
        <v>0</v>
      </c>
      <c r="I42" s="7"/>
      <c r="J42" s="34"/>
      <c r="K42" s="35">
        <f t="shared" si="3"/>
        <v>813</v>
      </c>
    </row>
    <row r="43" spans="1:11" x14ac:dyDescent="0.25">
      <c r="A43" s="17" t="s">
        <v>98</v>
      </c>
      <c r="B43" s="17"/>
      <c r="D43" s="34"/>
      <c r="E43" s="35">
        <v>1326</v>
      </c>
      <c r="G43" s="34"/>
      <c r="H43" s="35">
        <v>1122</v>
      </c>
      <c r="I43" s="7"/>
      <c r="J43" s="34"/>
      <c r="K43" s="35">
        <f t="shared" si="3"/>
        <v>2448</v>
      </c>
    </row>
    <row r="44" spans="1:11" x14ac:dyDescent="0.25">
      <c r="A44" s="17" t="s">
        <v>99</v>
      </c>
      <c r="B44" s="17"/>
      <c r="D44" s="34"/>
      <c r="E44" s="35">
        <v>1111</v>
      </c>
      <c r="G44" s="34"/>
      <c r="H44" s="35">
        <v>654</v>
      </c>
      <c r="I44" s="7"/>
      <c r="J44" s="34"/>
      <c r="K44" s="35">
        <f t="shared" si="3"/>
        <v>1765</v>
      </c>
    </row>
    <row r="45" spans="1:11" x14ac:dyDescent="0.25">
      <c r="A45" s="17" t="s">
        <v>100</v>
      </c>
      <c r="B45" s="17"/>
      <c r="D45" s="34"/>
      <c r="E45" s="35">
        <v>931</v>
      </c>
      <c r="G45" s="34"/>
      <c r="H45" s="35">
        <v>831</v>
      </c>
      <c r="I45" s="7"/>
      <c r="J45" s="34"/>
      <c r="K45" s="35">
        <f t="shared" si="3"/>
        <v>1762</v>
      </c>
    </row>
    <row r="46" spans="1:11" x14ac:dyDescent="0.25">
      <c r="A46" s="17" t="s">
        <v>117</v>
      </c>
      <c r="B46" s="17"/>
      <c r="D46" s="34"/>
      <c r="E46" s="35">
        <f>D25</f>
        <v>699</v>
      </c>
      <c r="G46" s="34"/>
      <c r="H46" s="35">
        <f>G25</f>
        <v>957</v>
      </c>
      <c r="I46" s="7"/>
      <c r="J46" s="34"/>
      <c r="K46" s="35">
        <f>J25</f>
        <v>1656</v>
      </c>
    </row>
    <row r="47" spans="1:11" x14ac:dyDescent="0.25">
      <c r="A47" s="7"/>
      <c r="B47" s="17" t="s">
        <v>75</v>
      </c>
      <c r="D47" s="34"/>
      <c r="E47" s="78">
        <f>SUM(E40:E46)</f>
        <v>5052</v>
      </c>
      <c r="G47" s="34"/>
      <c r="H47" s="78">
        <f>SUM(H40:H46)</f>
        <v>3735</v>
      </c>
      <c r="I47" s="7"/>
      <c r="J47" s="34"/>
      <c r="K47" s="78">
        <f>SUM(K40:K46)</f>
        <v>8787</v>
      </c>
    </row>
    <row r="48" spans="1:11" x14ac:dyDescent="0.25">
      <c r="A48" s="17"/>
      <c r="B48" s="17"/>
      <c r="D48" s="15"/>
      <c r="E48" s="21"/>
      <c r="G48" s="15"/>
      <c r="H48" s="21"/>
      <c r="I48" s="7"/>
      <c r="J48" s="15"/>
      <c r="K48" s="21"/>
    </row>
    <row r="49" spans="1:11" ht="15.75" thickBot="1" x14ac:dyDescent="0.3">
      <c r="A49" s="17" t="s">
        <v>123</v>
      </c>
      <c r="B49" s="17"/>
      <c r="D49" s="36"/>
      <c r="E49" s="37">
        <f>E36-E47</f>
        <v>-33325</v>
      </c>
      <c r="G49" s="36"/>
      <c r="H49" s="37">
        <f>H36-H47</f>
        <v>-18988</v>
      </c>
      <c r="I49" s="7"/>
      <c r="J49" s="36"/>
      <c r="K49" s="37">
        <f>K36-K47</f>
        <v>-52313</v>
      </c>
    </row>
    <row r="50" spans="1:11" x14ac:dyDescent="0.25">
      <c r="A50" s="17"/>
      <c r="B50" s="17"/>
      <c r="D50" s="6"/>
      <c r="E50" s="76"/>
      <c r="G50" s="6"/>
      <c r="H50" s="76"/>
      <c r="I50" s="7"/>
      <c r="J50" s="6"/>
      <c r="K50" s="76"/>
    </row>
    <row r="51" spans="1:11" x14ac:dyDescent="0.25">
      <c r="A51" s="2"/>
      <c r="B51" s="2"/>
      <c r="D51" s="6"/>
      <c r="E51" s="4"/>
      <c r="G51" s="6"/>
      <c r="H51" s="4"/>
      <c r="I51" s="7"/>
      <c r="J51" s="6"/>
      <c r="K51" s="4"/>
    </row>
    <row r="52" spans="1:11" s="105" customFormat="1" x14ac:dyDescent="0.2">
      <c r="A52" s="111" t="s">
        <v>16</v>
      </c>
      <c r="B52" s="110"/>
      <c r="C52" s="110"/>
      <c r="D52" s="110"/>
      <c r="E52" s="110"/>
      <c r="G52" s="110"/>
      <c r="H52" s="110"/>
      <c r="J52" s="110"/>
      <c r="K52" s="110"/>
    </row>
    <row r="53" spans="1:11" s="105" customFormat="1" x14ac:dyDescent="0.2">
      <c r="A53" s="112" t="s">
        <v>17</v>
      </c>
      <c r="B53" s="106"/>
      <c r="C53" s="107"/>
      <c r="D53" s="108"/>
      <c r="E53" s="109"/>
      <c r="G53" s="108"/>
      <c r="H53" s="109"/>
      <c r="J53" s="108"/>
      <c r="K53" s="109"/>
    </row>
    <row r="54" spans="1:11" x14ac:dyDescent="0.25">
      <c r="A54" s="2"/>
      <c r="B54" s="2"/>
      <c r="D54" s="6"/>
      <c r="E54" s="4"/>
      <c r="G54" s="6"/>
      <c r="H54" s="4"/>
      <c r="I54" s="7"/>
      <c r="J54" s="6"/>
      <c r="K54" s="4"/>
    </row>
    <row r="55" spans="1:11" x14ac:dyDescent="0.25">
      <c r="A55" s="2"/>
      <c r="B55" s="2"/>
      <c r="D55" s="6"/>
      <c r="E55" s="4"/>
      <c r="G55" s="6"/>
      <c r="H55" s="4"/>
      <c r="I55" s="7"/>
      <c r="J55" s="6"/>
      <c r="K55" s="4"/>
    </row>
    <row r="56" spans="1:11" x14ac:dyDescent="0.25">
      <c r="A56" s="1" t="s">
        <v>0</v>
      </c>
      <c r="B56" s="2"/>
      <c r="D56" s="6"/>
      <c r="E56" s="4"/>
      <c r="G56" s="6"/>
      <c r="H56" s="4"/>
      <c r="I56" s="7"/>
      <c r="J56" s="6"/>
      <c r="K56" s="4"/>
    </row>
    <row r="57" spans="1:11" x14ac:dyDescent="0.25">
      <c r="A57" s="1" t="s">
        <v>1</v>
      </c>
      <c r="B57" s="2"/>
      <c r="D57" s="6"/>
      <c r="E57" s="4"/>
      <c r="G57" s="6"/>
      <c r="H57" s="4"/>
      <c r="I57" s="7"/>
      <c r="J57" s="6"/>
      <c r="K57" s="4"/>
    </row>
    <row r="58" spans="1:11" x14ac:dyDescent="0.25">
      <c r="A58" s="1" t="s">
        <v>121</v>
      </c>
      <c r="B58" s="2"/>
      <c r="D58" s="6"/>
      <c r="E58" s="4"/>
      <c r="G58" s="6"/>
      <c r="H58" s="4"/>
      <c r="I58" s="7"/>
      <c r="J58" s="6"/>
      <c r="K58" s="4"/>
    </row>
    <row r="59" spans="1:11" ht="15.75" thickBot="1" x14ac:dyDescent="0.3">
      <c r="A59" s="8" t="s">
        <v>2</v>
      </c>
      <c r="B59" s="2"/>
      <c r="D59" s="6"/>
      <c r="E59" s="4"/>
      <c r="G59" s="6"/>
      <c r="H59" s="4"/>
      <c r="I59" s="7"/>
      <c r="J59" s="6"/>
      <c r="K59" s="4"/>
    </row>
    <row r="60" spans="1:11" x14ac:dyDescent="0.25">
      <c r="A60" s="2"/>
      <c r="B60" s="2"/>
      <c r="D60" s="118">
        <f>E6</f>
        <v>42826</v>
      </c>
      <c r="E60" s="119"/>
      <c r="G60" s="118">
        <f>H6</f>
        <v>42917</v>
      </c>
      <c r="H60" s="119"/>
      <c r="I60" s="7"/>
      <c r="J60" s="6"/>
      <c r="K60" s="4"/>
    </row>
    <row r="61" spans="1:11" x14ac:dyDescent="0.25">
      <c r="A61" s="2"/>
      <c r="B61" s="2"/>
      <c r="D61" s="15"/>
      <c r="E61" s="16"/>
      <c r="G61" s="15"/>
      <c r="H61" s="16"/>
      <c r="I61" s="7"/>
      <c r="J61" s="6"/>
      <c r="K61" s="4"/>
    </row>
    <row r="62" spans="1:11" x14ac:dyDescent="0.25">
      <c r="A62" s="39" t="s">
        <v>18</v>
      </c>
      <c r="B62" s="2"/>
      <c r="D62" s="15"/>
      <c r="E62" s="16"/>
      <c r="G62" s="15"/>
      <c r="H62" s="16"/>
      <c r="I62" s="7"/>
      <c r="J62" s="6"/>
      <c r="K62" s="4"/>
    </row>
    <row r="63" spans="1:11" x14ac:dyDescent="0.25">
      <c r="A63" s="40" t="s">
        <v>19</v>
      </c>
      <c r="B63" s="2"/>
      <c r="D63" s="15"/>
      <c r="E63" s="16"/>
      <c r="G63" s="15"/>
      <c r="H63" s="16"/>
      <c r="I63" s="7"/>
      <c r="J63" s="6"/>
      <c r="K63" s="4"/>
    </row>
    <row r="64" spans="1:11" x14ac:dyDescent="0.25">
      <c r="A64" s="41" t="s">
        <v>20</v>
      </c>
      <c r="B64" s="2"/>
      <c r="D64" s="42"/>
      <c r="E64" s="43">
        <v>26318</v>
      </c>
      <c r="G64" s="42"/>
      <c r="H64" s="43">
        <v>37294</v>
      </c>
      <c r="I64" s="7"/>
      <c r="J64" s="6"/>
      <c r="K64" s="4"/>
    </row>
    <row r="65" spans="1:11" x14ac:dyDescent="0.25">
      <c r="A65" s="41" t="s">
        <v>21</v>
      </c>
      <c r="B65" s="2"/>
      <c r="D65" s="42"/>
      <c r="E65" s="44">
        <v>25215</v>
      </c>
      <c r="G65" s="42"/>
      <c r="H65" s="44">
        <v>12915</v>
      </c>
      <c r="I65" s="7"/>
      <c r="J65" s="6"/>
      <c r="K65" s="4"/>
    </row>
    <row r="66" spans="1:11" s="46" customFormat="1" ht="12.75" x14ac:dyDescent="0.2">
      <c r="A66" s="41" t="s">
        <v>22</v>
      </c>
      <c r="B66" s="2"/>
      <c r="C66" s="3"/>
      <c r="D66" s="45"/>
      <c r="E66" s="44">
        <v>64188</v>
      </c>
      <c r="G66" s="45"/>
      <c r="H66" s="44">
        <v>53392</v>
      </c>
      <c r="J66" s="6"/>
      <c r="K66" s="4"/>
    </row>
    <row r="67" spans="1:11" s="46" customFormat="1" ht="12.75" x14ac:dyDescent="0.2">
      <c r="A67" s="41" t="s">
        <v>23</v>
      </c>
      <c r="B67" s="2"/>
      <c r="C67" s="3"/>
      <c r="D67" s="45"/>
      <c r="E67" s="44">
        <v>46538</v>
      </c>
      <c r="G67" s="45"/>
      <c r="H67" s="44">
        <v>39572</v>
      </c>
      <c r="J67" s="6"/>
      <c r="K67" s="4"/>
    </row>
    <row r="68" spans="1:11" s="46" customFormat="1" ht="12.75" x14ac:dyDescent="0.2">
      <c r="A68" s="41" t="s">
        <v>24</v>
      </c>
      <c r="B68" s="2"/>
      <c r="C68" s="3"/>
      <c r="D68" s="45"/>
      <c r="E68" s="44">
        <v>40454</v>
      </c>
      <c r="G68" s="45"/>
      <c r="H68" s="44">
        <v>40094</v>
      </c>
      <c r="J68" s="6"/>
      <c r="K68" s="4"/>
    </row>
    <row r="69" spans="1:11" s="46" customFormat="1" ht="12.75" x14ac:dyDescent="0.2">
      <c r="A69" s="41" t="s">
        <v>25</v>
      </c>
      <c r="B69" s="2"/>
      <c r="C69" s="3"/>
      <c r="D69" s="45"/>
      <c r="E69" s="30">
        <v>11911</v>
      </c>
      <c r="G69" s="45"/>
      <c r="H69" s="30">
        <v>11112</v>
      </c>
      <c r="J69" s="6"/>
      <c r="K69" s="4"/>
    </row>
    <row r="70" spans="1:11" s="46" customFormat="1" ht="12.75" x14ac:dyDescent="0.2">
      <c r="A70" s="40" t="s">
        <v>26</v>
      </c>
      <c r="B70" s="2"/>
      <c r="C70" s="3"/>
      <c r="D70" s="45"/>
      <c r="E70" s="27">
        <f>SUM(E64:E69)</f>
        <v>214624</v>
      </c>
      <c r="G70" s="45"/>
      <c r="H70" s="27">
        <f>SUM(H64:H69)</f>
        <v>194379</v>
      </c>
      <c r="J70" s="6"/>
      <c r="K70" s="4"/>
    </row>
    <row r="71" spans="1:11" s="46" customFormat="1" ht="12.75" x14ac:dyDescent="0.2">
      <c r="A71" s="40"/>
      <c r="B71" s="2"/>
      <c r="C71" s="3"/>
      <c r="D71" s="45"/>
      <c r="E71" s="16"/>
      <c r="G71" s="45"/>
      <c r="H71" s="16"/>
      <c r="J71" s="6"/>
      <c r="K71" s="4"/>
    </row>
    <row r="72" spans="1:11" s="46" customFormat="1" ht="12.75" x14ac:dyDescent="0.2">
      <c r="A72" s="41" t="s">
        <v>27</v>
      </c>
      <c r="B72" s="2"/>
      <c r="C72" s="3"/>
      <c r="D72" s="45"/>
      <c r="E72" s="21">
        <v>18144</v>
      </c>
      <c r="G72" s="45"/>
      <c r="H72" s="21">
        <v>17959</v>
      </c>
      <c r="J72" s="6"/>
      <c r="K72" s="4"/>
    </row>
    <row r="73" spans="1:11" s="46" customFormat="1" ht="12.75" x14ac:dyDescent="0.2">
      <c r="A73" s="41" t="s">
        <v>28</v>
      </c>
      <c r="B73" s="2"/>
      <c r="C73" s="3"/>
      <c r="D73" s="45"/>
      <c r="E73" s="21">
        <v>116175</v>
      </c>
      <c r="G73" s="45"/>
      <c r="H73" s="21">
        <v>116175</v>
      </c>
      <c r="J73" s="6"/>
      <c r="K73" s="4"/>
    </row>
    <row r="74" spans="1:11" s="46" customFormat="1" ht="12.75" x14ac:dyDescent="0.2">
      <c r="A74" s="41" t="s">
        <v>30</v>
      </c>
      <c r="B74" s="2"/>
      <c r="C74" s="3"/>
      <c r="D74" s="45"/>
      <c r="E74" s="30">
        <v>816</v>
      </c>
      <c r="G74" s="45"/>
      <c r="H74" s="30">
        <v>811</v>
      </c>
      <c r="J74" s="6"/>
      <c r="K74" s="4"/>
    </row>
    <row r="75" spans="1:11" s="46" customFormat="1" ht="13.5" thickBot="1" x14ac:dyDescent="0.25">
      <c r="A75" s="40" t="s">
        <v>31</v>
      </c>
      <c r="B75" s="2"/>
      <c r="C75" s="3"/>
      <c r="D75" s="42"/>
      <c r="E75" s="47">
        <f>SUM(E70:E74)</f>
        <v>349759</v>
      </c>
      <c r="G75" s="42"/>
      <c r="H75" s="47">
        <f>SUM(H70:H74)</f>
        <v>329324</v>
      </c>
      <c r="J75" s="6"/>
      <c r="K75" s="4"/>
    </row>
    <row r="76" spans="1:11" s="46" customFormat="1" ht="13.5" thickTop="1" x14ac:dyDescent="0.2">
      <c r="A76" s="2"/>
      <c r="B76" s="2"/>
      <c r="C76" s="3"/>
      <c r="D76" s="48"/>
      <c r="E76" s="16"/>
      <c r="G76" s="48"/>
      <c r="H76" s="16"/>
      <c r="J76" s="6"/>
      <c r="K76" s="4"/>
    </row>
    <row r="77" spans="1:11" s="46" customFormat="1" ht="12.75" x14ac:dyDescent="0.2">
      <c r="A77" s="39" t="s">
        <v>32</v>
      </c>
      <c r="B77" s="2"/>
      <c r="C77" s="3"/>
      <c r="D77" s="48"/>
      <c r="E77" s="16"/>
      <c r="G77" s="48"/>
      <c r="H77" s="16"/>
      <c r="J77" s="6"/>
      <c r="K77" s="4"/>
    </row>
    <row r="78" spans="1:11" s="46" customFormat="1" ht="12.75" x14ac:dyDescent="0.2">
      <c r="A78" s="40" t="s">
        <v>33</v>
      </c>
      <c r="B78" s="2"/>
      <c r="C78" s="3"/>
      <c r="D78" s="48"/>
      <c r="E78" s="16"/>
      <c r="G78" s="48"/>
      <c r="H78" s="16"/>
      <c r="J78" s="6"/>
      <c r="K78" s="4"/>
    </row>
    <row r="79" spans="1:11" s="46" customFormat="1" ht="12.75" x14ac:dyDescent="0.2">
      <c r="A79" s="41" t="s">
        <v>34</v>
      </c>
      <c r="B79" s="2"/>
      <c r="C79" s="3"/>
      <c r="D79" s="42"/>
      <c r="E79" s="43">
        <v>24520</v>
      </c>
      <c r="G79" s="42"/>
      <c r="H79" s="43">
        <v>27840</v>
      </c>
      <c r="J79" s="6"/>
      <c r="K79" s="4"/>
    </row>
    <row r="80" spans="1:11" s="46" customFormat="1" ht="12.75" x14ac:dyDescent="0.2">
      <c r="A80" s="41" t="s">
        <v>35</v>
      </c>
      <c r="B80" s="2"/>
      <c r="C80" s="3"/>
      <c r="D80" s="45"/>
      <c r="E80" s="21">
        <v>77015</v>
      </c>
      <c r="G80" s="45"/>
      <c r="H80" s="21">
        <v>72662</v>
      </c>
      <c r="J80" s="6"/>
      <c r="K80" s="4"/>
    </row>
    <row r="81" spans="1:11" s="46" customFormat="1" ht="12.75" x14ac:dyDescent="0.2">
      <c r="A81" s="41" t="s">
        <v>36</v>
      </c>
      <c r="B81" s="2"/>
      <c r="C81" s="3"/>
      <c r="D81" s="45"/>
      <c r="E81" s="30">
        <v>44416</v>
      </c>
      <c r="G81" s="45"/>
      <c r="H81" s="30">
        <v>41847</v>
      </c>
      <c r="J81" s="6"/>
      <c r="K81" s="4"/>
    </row>
    <row r="82" spans="1:11" s="46" customFormat="1" ht="12.75" x14ac:dyDescent="0.2">
      <c r="A82" s="40" t="s">
        <v>37</v>
      </c>
      <c r="B82" s="2"/>
      <c r="C82" s="3"/>
      <c r="D82" s="45"/>
      <c r="E82" s="49">
        <f>SUM(E79:E81)</f>
        <v>145951</v>
      </c>
      <c r="G82" s="45"/>
      <c r="H82" s="49">
        <f>SUM(H79:H81)</f>
        <v>142349</v>
      </c>
      <c r="J82" s="6"/>
      <c r="K82" s="4"/>
    </row>
    <row r="83" spans="1:11" s="46" customFormat="1" ht="12.75" x14ac:dyDescent="0.2">
      <c r="A83" s="40"/>
      <c r="B83" s="2"/>
      <c r="C83" s="3"/>
      <c r="D83" s="45"/>
      <c r="E83" s="16"/>
      <c r="G83" s="45"/>
      <c r="H83" s="16"/>
      <c r="J83" s="6"/>
      <c r="K83" s="4"/>
    </row>
    <row r="84" spans="1:11" s="46" customFormat="1" ht="12.75" x14ac:dyDescent="0.2">
      <c r="A84" s="40" t="s">
        <v>38</v>
      </c>
      <c r="B84" s="2"/>
      <c r="C84" s="3"/>
      <c r="D84" s="45"/>
      <c r="E84" s="21">
        <v>20876</v>
      </c>
      <c r="G84" s="45"/>
      <c r="H84" s="21">
        <v>21104</v>
      </c>
      <c r="J84" s="6"/>
      <c r="K84" s="4"/>
    </row>
    <row r="85" spans="1:11" s="46" customFormat="1" ht="12.75" x14ac:dyDescent="0.2">
      <c r="A85" s="40" t="s">
        <v>39</v>
      </c>
      <c r="B85" s="2"/>
      <c r="C85" s="3"/>
      <c r="D85" s="45"/>
      <c r="E85" s="21">
        <v>775</v>
      </c>
      <c r="G85" s="45"/>
      <c r="H85" s="21">
        <v>638</v>
      </c>
      <c r="J85" s="6"/>
      <c r="K85" s="4"/>
    </row>
    <row r="86" spans="1:11" s="46" customFormat="1" ht="12.75" x14ac:dyDescent="0.2">
      <c r="A86" s="40"/>
      <c r="B86" s="2"/>
      <c r="C86" s="3"/>
      <c r="D86" s="50"/>
      <c r="E86" s="16"/>
      <c r="G86" s="50"/>
      <c r="H86" s="16"/>
      <c r="J86" s="6"/>
      <c r="K86" s="4"/>
    </row>
    <row r="87" spans="1:11" s="46" customFormat="1" ht="12.75" x14ac:dyDescent="0.2">
      <c r="A87" s="40" t="s">
        <v>40</v>
      </c>
      <c r="B87" s="2"/>
      <c r="C87" s="3"/>
      <c r="D87" s="45"/>
      <c r="E87" s="16"/>
      <c r="G87" s="45"/>
      <c r="H87" s="16"/>
      <c r="J87" s="6"/>
      <c r="K87" s="4"/>
    </row>
    <row r="88" spans="1:11" s="46" customFormat="1" ht="12.75" x14ac:dyDescent="0.2">
      <c r="A88" s="41" t="s">
        <v>41</v>
      </c>
      <c r="B88" s="2"/>
      <c r="C88" s="3"/>
      <c r="D88" s="51"/>
      <c r="E88" s="21">
        <v>1374</v>
      </c>
      <c r="G88" s="51"/>
      <c r="H88" s="21">
        <v>1390</v>
      </c>
      <c r="J88" s="6"/>
      <c r="K88" s="4"/>
    </row>
    <row r="89" spans="1:11" s="46" customFormat="1" ht="12.75" x14ac:dyDescent="0.2">
      <c r="A89" s="41" t="s">
        <v>42</v>
      </c>
      <c r="B89" s="2"/>
      <c r="C89" s="3"/>
      <c r="D89" s="45"/>
      <c r="E89" s="21">
        <v>839018</v>
      </c>
      <c r="G89" s="45"/>
      <c r="H89" s="21">
        <v>840931</v>
      </c>
      <c r="J89" s="6"/>
      <c r="K89" s="4"/>
    </row>
    <row r="90" spans="1:11" s="46" customFormat="1" ht="12.75" x14ac:dyDescent="0.2">
      <c r="A90" s="41" t="s">
        <v>74</v>
      </c>
      <c r="B90" s="2"/>
      <c r="C90" s="3"/>
      <c r="D90" s="45"/>
      <c r="E90" s="21">
        <v>-599</v>
      </c>
      <c r="G90" s="45"/>
      <c r="H90" s="21">
        <v>-464</v>
      </c>
      <c r="J90" s="6"/>
      <c r="K90" s="4"/>
    </row>
    <row r="91" spans="1:11" s="46" customFormat="1" ht="12.75" x14ac:dyDescent="0.2">
      <c r="A91" s="41" t="s">
        <v>43</v>
      </c>
      <c r="B91" s="2"/>
      <c r="C91" s="3"/>
      <c r="D91" s="45"/>
      <c r="E91" s="21">
        <v>-617650</v>
      </c>
      <c r="G91" s="45"/>
      <c r="H91" s="21">
        <v>-636638</v>
      </c>
      <c r="J91" s="6"/>
      <c r="K91" s="4"/>
    </row>
    <row r="92" spans="1:11" s="46" customFormat="1" ht="12.75" x14ac:dyDescent="0.2">
      <c r="A92" s="41" t="s">
        <v>44</v>
      </c>
      <c r="B92" s="2"/>
      <c r="C92" s="3"/>
      <c r="D92" s="45"/>
      <c r="E92" s="21">
        <v>-39986</v>
      </c>
      <c r="G92" s="45"/>
      <c r="H92" s="21">
        <v>-39986</v>
      </c>
      <c r="J92" s="6"/>
      <c r="K92" s="4"/>
    </row>
    <row r="93" spans="1:11" s="46" customFormat="1" ht="12.75" x14ac:dyDescent="0.2">
      <c r="A93" s="40" t="s">
        <v>45</v>
      </c>
      <c r="B93" s="2"/>
      <c r="C93" s="3"/>
      <c r="D93" s="45"/>
      <c r="E93" s="52">
        <f>SUM(E88:E92)</f>
        <v>182157</v>
      </c>
      <c r="G93" s="45"/>
      <c r="H93" s="52">
        <f>SUM(H88:H92)</f>
        <v>165233</v>
      </c>
      <c r="J93" s="6"/>
      <c r="K93" s="4"/>
    </row>
    <row r="94" spans="1:11" s="46" customFormat="1" ht="12.75" x14ac:dyDescent="0.2">
      <c r="A94" s="2"/>
      <c r="B94" s="2"/>
      <c r="C94" s="3"/>
      <c r="D94" s="45"/>
      <c r="E94" s="53"/>
      <c r="G94" s="45"/>
      <c r="H94" s="53"/>
      <c r="J94" s="6"/>
      <c r="K94" s="4"/>
    </row>
    <row r="95" spans="1:11" s="46" customFormat="1" ht="13.5" thickBot="1" x14ac:dyDescent="0.25">
      <c r="A95" s="40" t="s">
        <v>46</v>
      </c>
      <c r="B95" s="2"/>
      <c r="C95" s="3"/>
      <c r="D95" s="42"/>
      <c r="E95" s="47">
        <f>+E82+E84+E85+E93</f>
        <v>349759</v>
      </c>
      <c r="G95" s="42"/>
      <c r="H95" s="47">
        <f>+H82+H84+H85+H93</f>
        <v>329324</v>
      </c>
      <c r="J95" s="6"/>
      <c r="K95" s="4"/>
    </row>
    <row r="96" spans="1:11" s="46" customFormat="1" ht="14.25" thickTop="1" thickBot="1" x14ac:dyDescent="0.25">
      <c r="A96" s="2"/>
      <c r="B96" s="2"/>
      <c r="C96" s="3"/>
      <c r="D96" s="54"/>
      <c r="E96" s="55"/>
      <c r="G96" s="54"/>
      <c r="H96" s="55"/>
      <c r="J96" s="6"/>
      <c r="K96" s="4"/>
    </row>
    <row r="97" spans="1:11" s="46" customFormat="1" ht="12.75" x14ac:dyDescent="0.2">
      <c r="A97" s="8"/>
      <c r="B97" s="2"/>
      <c r="C97" s="3"/>
      <c r="D97" s="6"/>
      <c r="E97" s="77"/>
      <c r="G97" s="6"/>
      <c r="H97" s="77"/>
      <c r="J97" s="6"/>
      <c r="K97" s="4"/>
    </row>
    <row r="98" spans="1:11" s="46" customFormat="1" ht="12.75" x14ac:dyDescent="0.2">
      <c r="A98" s="8"/>
      <c r="B98" s="2"/>
      <c r="C98" s="3"/>
      <c r="D98" s="6"/>
      <c r="E98" s="4"/>
      <c r="G98" s="6"/>
      <c r="H98" s="4"/>
      <c r="J98" s="6"/>
      <c r="K98" s="4"/>
    </row>
    <row r="99" spans="1:11" s="46" customFormat="1" ht="12.75" x14ac:dyDescent="0.2">
      <c r="A99" s="1" t="s">
        <v>0</v>
      </c>
      <c r="B99" s="2"/>
      <c r="C99" s="3"/>
      <c r="D99" s="6"/>
      <c r="E99" s="4"/>
      <c r="G99" s="6"/>
      <c r="H99" s="4"/>
      <c r="J99" s="6"/>
      <c r="K99" s="4"/>
    </row>
    <row r="100" spans="1:11" s="46" customFormat="1" ht="12.75" x14ac:dyDescent="0.2">
      <c r="A100" s="1" t="s">
        <v>1</v>
      </c>
      <c r="B100" s="2"/>
      <c r="C100" s="3"/>
      <c r="D100" s="6"/>
      <c r="E100" s="4"/>
      <c r="G100" s="6"/>
      <c r="H100" s="4"/>
      <c r="J100" s="6"/>
      <c r="K100" s="4"/>
    </row>
    <row r="101" spans="1:11" s="46" customFormat="1" ht="12.75" x14ac:dyDescent="0.2">
      <c r="A101" s="1" t="s">
        <v>120</v>
      </c>
      <c r="B101" s="2"/>
      <c r="C101" s="3"/>
      <c r="D101" s="6"/>
      <c r="E101" s="4"/>
      <c r="G101" s="6"/>
      <c r="H101" s="4"/>
      <c r="J101" s="6"/>
      <c r="K101" s="4"/>
    </row>
    <row r="102" spans="1:11" s="46" customFormat="1" ht="13.5" thickBot="1" x14ac:dyDescent="0.25">
      <c r="A102" s="8" t="s">
        <v>2</v>
      </c>
      <c r="B102" s="2"/>
      <c r="C102" s="3"/>
      <c r="D102" s="6"/>
      <c r="E102" s="4"/>
      <c r="G102" s="6"/>
      <c r="H102" s="4"/>
      <c r="J102" s="6"/>
      <c r="K102" s="4"/>
    </row>
    <row r="103" spans="1:11" s="46" customFormat="1" ht="12.75" x14ac:dyDescent="0.2">
      <c r="A103" s="2"/>
      <c r="B103" s="2"/>
      <c r="C103" s="3"/>
      <c r="D103" s="114" t="s">
        <v>5</v>
      </c>
      <c r="E103" s="115"/>
      <c r="G103" s="114" t="s">
        <v>5</v>
      </c>
      <c r="H103" s="115"/>
      <c r="J103" s="114" t="s">
        <v>77</v>
      </c>
      <c r="K103" s="115"/>
    </row>
    <row r="104" spans="1:11" s="46" customFormat="1" ht="12.75" x14ac:dyDescent="0.2">
      <c r="A104" s="2"/>
      <c r="B104" s="2"/>
      <c r="C104" s="3"/>
      <c r="D104" s="116">
        <f>D6</f>
        <v>42826</v>
      </c>
      <c r="E104" s="117"/>
      <c r="G104" s="116">
        <f>G6</f>
        <v>42917</v>
      </c>
      <c r="H104" s="117"/>
      <c r="J104" s="116">
        <f>J6</f>
        <v>42917</v>
      </c>
      <c r="K104" s="117"/>
    </row>
    <row r="105" spans="1:11" s="46" customFormat="1" ht="12.75" x14ac:dyDescent="0.2">
      <c r="A105" s="39" t="s">
        <v>47</v>
      </c>
      <c r="B105" s="2"/>
      <c r="C105" s="3"/>
      <c r="D105" s="15"/>
      <c r="E105" s="16"/>
      <c r="G105" s="15"/>
      <c r="H105" s="16"/>
      <c r="J105" s="15"/>
      <c r="K105" s="16"/>
    </row>
    <row r="106" spans="1:11" s="46" customFormat="1" ht="12.75" x14ac:dyDescent="0.2">
      <c r="A106" s="39"/>
      <c r="B106" s="2" t="s">
        <v>119</v>
      </c>
      <c r="C106" s="3"/>
      <c r="D106" s="15"/>
      <c r="E106" s="56">
        <f>D36</f>
        <v>-33325</v>
      </c>
      <c r="G106" s="15"/>
      <c r="H106" s="56">
        <f>G36</f>
        <v>-18988</v>
      </c>
      <c r="J106" s="15"/>
      <c r="K106" s="56">
        <f>J36</f>
        <v>-52313</v>
      </c>
    </row>
    <row r="107" spans="1:11" s="46" customFormat="1" ht="25.5" x14ac:dyDescent="0.2">
      <c r="A107" s="39"/>
      <c r="B107" s="57" t="s">
        <v>129</v>
      </c>
      <c r="C107" s="3"/>
      <c r="D107" s="15"/>
      <c r="E107" s="16"/>
      <c r="G107" s="15"/>
      <c r="H107" s="16"/>
      <c r="J107" s="15"/>
      <c r="K107" s="16"/>
    </row>
    <row r="108" spans="1:11" s="46" customFormat="1" ht="12.75" x14ac:dyDescent="0.2">
      <c r="A108" s="39"/>
      <c r="B108" s="41" t="s">
        <v>48</v>
      </c>
      <c r="C108" s="3"/>
      <c r="D108" s="15"/>
      <c r="E108" s="21">
        <v>2463</v>
      </c>
      <c r="G108" s="15"/>
      <c r="H108" s="58">
        <v>2466</v>
      </c>
      <c r="J108" s="15"/>
      <c r="K108" s="21">
        <f>SUM(E108,H108)</f>
        <v>4929</v>
      </c>
    </row>
    <row r="109" spans="1:11" s="46" customFormat="1" ht="12.75" x14ac:dyDescent="0.2">
      <c r="A109" s="39"/>
      <c r="B109" s="41" t="s">
        <v>110</v>
      </c>
      <c r="C109" s="3"/>
      <c r="D109" s="15"/>
      <c r="E109" s="21">
        <v>80</v>
      </c>
      <c r="G109" s="15"/>
      <c r="H109" s="58">
        <v>0</v>
      </c>
      <c r="J109" s="15"/>
      <c r="K109" s="21">
        <f>SUM(E109,H109)</f>
        <v>80</v>
      </c>
    </row>
    <row r="110" spans="1:11" s="46" customFormat="1" ht="12.75" x14ac:dyDescent="0.2">
      <c r="A110" s="39"/>
      <c r="B110" s="41" t="s">
        <v>49</v>
      </c>
      <c r="C110" s="3"/>
      <c r="D110" s="15"/>
      <c r="E110" s="58">
        <f>SUM(E42)</f>
        <v>813</v>
      </c>
      <c r="G110" s="15"/>
      <c r="H110" s="58">
        <f>SUM(H42)</f>
        <v>0</v>
      </c>
      <c r="J110" s="15"/>
      <c r="K110" s="58">
        <f>SUM(K42)</f>
        <v>813</v>
      </c>
    </row>
    <row r="111" spans="1:11" s="46" customFormat="1" ht="12.75" x14ac:dyDescent="0.2">
      <c r="A111" s="59"/>
      <c r="B111" s="41" t="s">
        <v>131</v>
      </c>
      <c r="C111" s="3"/>
      <c r="D111" s="15"/>
      <c r="E111" s="58">
        <v>-5</v>
      </c>
      <c r="G111" s="15"/>
      <c r="H111" s="58">
        <v>2</v>
      </c>
      <c r="J111" s="15"/>
      <c r="K111" s="58">
        <f>SUM(E111,H111)</f>
        <v>-3</v>
      </c>
    </row>
    <row r="112" spans="1:11" s="46" customFormat="1" ht="12.75" x14ac:dyDescent="0.2">
      <c r="A112" s="39"/>
      <c r="B112" s="41" t="s">
        <v>51</v>
      </c>
      <c r="C112" s="3"/>
      <c r="D112" s="15"/>
      <c r="E112" s="58">
        <v>3540</v>
      </c>
      <c r="G112" s="15"/>
      <c r="H112" s="58">
        <v>2778</v>
      </c>
      <c r="J112" s="15"/>
      <c r="K112" s="58">
        <f>SUM(E112,H112)</f>
        <v>6318</v>
      </c>
    </row>
    <row r="113" spans="1:11" s="46" customFormat="1" ht="12.75" x14ac:dyDescent="0.2">
      <c r="A113" s="39"/>
      <c r="B113" s="41" t="s">
        <v>52</v>
      </c>
      <c r="C113" s="3"/>
      <c r="D113" s="15"/>
      <c r="E113" s="58"/>
      <c r="G113" s="15"/>
      <c r="H113" s="58"/>
      <c r="J113" s="15"/>
      <c r="K113" s="58"/>
    </row>
    <row r="114" spans="1:11" s="46" customFormat="1" ht="12.75" x14ac:dyDescent="0.2">
      <c r="A114" s="39"/>
      <c r="B114" s="60" t="s">
        <v>53</v>
      </c>
      <c r="C114" s="3"/>
      <c r="D114" s="15"/>
      <c r="E114" s="58">
        <v>-12852</v>
      </c>
      <c r="G114" s="15"/>
      <c r="H114" s="58">
        <v>10796</v>
      </c>
      <c r="J114" s="15"/>
      <c r="K114" s="58">
        <f t="shared" ref="K114:K121" si="4">SUM(E114,H114)</f>
        <v>-2056</v>
      </c>
    </row>
    <row r="115" spans="1:11" s="46" customFormat="1" ht="12.75" x14ac:dyDescent="0.2">
      <c r="A115" s="39"/>
      <c r="B115" s="60" t="s">
        <v>54</v>
      </c>
      <c r="C115" s="3"/>
      <c r="D115" s="15"/>
      <c r="E115" s="58">
        <v>-1993</v>
      </c>
      <c r="G115" s="15"/>
      <c r="H115" s="58">
        <v>6966</v>
      </c>
      <c r="J115" s="15"/>
      <c r="K115" s="58">
        <f t="shared" si="4"/>
        <v>4973</v>
      </c>
    </row>
    <row r="116" spans="1:11" s="46" customFormat="1" ht="12.75" x14ac:dyDescent="0.2">
      <c r="A116" s="39"/>
      <c r="B116" s="60" t="s">
        <v>55</v>
      </c>
      <c r="C116" s="3"/>
      <c r="D116" s="15"/>
      <c r="E116" s="58">
        <v>-5691</v>
      </c>
      <c r="G116" s="15"/>
      <c r="H116" s="58">
        <v>360</v>
      </c>
      <c r="J116" s="15"/>
      <c r="K116" s="58">
        <f t="shared" si="4"/>
        <v>-5331</v>
      </c>
    </row>
    <row r="117" spans="1:11" s="46" customFormat="1" ht="12.75" x14ac:dyDescent="0.2">
      <c r="A117" s="39"/>
      <c r="B117" s="60" t="s">
        <v>56</v>
      </c>
      <c r="C117" s="3"/>
      <c r="D117" s="15"/>
      <c r="E117" s="58">
        <v>-968</v>
      </c>
      <c r="G117" s="15"/>
      <c r="H117" s="58">
        <v>812</v>
      </c>
      <c r="J117" s="15"/>
      <c r="K117" s="58">
        <f t="shared" si="4"/>
        <v>-156</v>
      </c>
    </row>
    <row r="118" spans="1:11" s="46" customFormat="1" ht="12.75" x14ac:dyDescent="0.2">
      <c r="A118" s="39"/>
      <c r="B118" s="60" t="s">
        <v>57</v>
      </c>
      <c r="C118" s="3"/>
      <c r="D118" s="15"/>
      <c r="E118" s="58">
        <v>276</v>
      </c>
      <c r="G118" s="15"/>
      <c r="H118" s="58">
        <v>3455</v>
      </c>
      <c r="J118" s="15"/>
      <c r="K118" s="58">
        <f t="shared" si="4"/>
        <v>3731</v>
      </c>
    </row>
    <row r="119" spans="1:11" s="46" customFormat="1" ht="12.75" x14ac:dyDescent="0.2">
      <c r="A119" s="39"/>
      <c r="B119" s="60" t="s">
        <v>58</v>
      </c>
      <c r="C119" s="3"/>
      <c r="D119" s="15"/>
      <c r="E119" s="58">
        <v>7110</v>
      </c>
      <c r="G119" s="15"/>
      <c r="H119" s="58">
        <v>-4148</v>
      </c>
      <c r="J119" s="15"/>
      <c r="K119" s="58">
        <f t="shared" si="4"/>
        <v>2962</v>
      </c>
    </row>
    <row r="120" spans="1:11" s="46" customFormat="1" ht="12.75" x14ac:dyDescent="0.2">
      <c r="A120" s="39"/>
      <c r="B120" s="60" t="s">
        <v>59</v>
      </c>
      <c r="C120" s="3"/>
      <c r="D120" s="15"/>
      <c r="E120" s="58">
        <v>17201</v>
      </c>
      <c r="G120" s="15"/>
      <c r="H120" s="58">
        <v>-2341</v>
      </c>
      <c r="J120" s="15"/>
      <c r="K120" s="58">
        <f t="shared" si="4"/>
        <v>14860</v>
      </c>
    </row>
    <row r="121" spans="1:11" s="46" customFormat="1" ht="12.75" x14ac:dyDescent="0.2">
      <c r="A121" s="39"/>
      <c r="B121" s="60" t="s">
        <v>60</v>
      </c>
      <c r="C121" s="3"/>
      <c r="D121" s="15"/>
      <c r="E121" s="58">
        <v>-103</v>
      </c>
      <c r="G121" s="15"/>
      <c r="H121" s="58">
        <v>-138</v>
      </c>
      <c r="J121" s="15"/>
      <c r="K121" s="58">
        <f t="shared" si="4"/>
        <v>-241</v>
      </c>
    </row>
    <row r="122" spans="1:11" s="46" customFormat="1" ht="12.75" x14ac:dyDescent="0.2">
      <c r="A122" s="40" t="s">
        <v>86</v>
      </c>
      <c r="B122" s="2"/>
      <c r="C122" s="3"/>
      <c r="D122" s="61"/>
      <c r="E122" s="62">
        <f>SUM(E106:E121)</f>
        <v>-23454</v>
      </c>
      <c r="G122" s="61"/>
      <c r="H122" s="62">
        <f>SUM(H106:H121)</f>
        <v>2020</v>
      </c>
      <c r="J122" s="61"/>
      <c r="K122" s="62">
        <f>SUM(K106:K121)</f>
        <v>-21434</v>
      </c>
    </row>
    <row r="123" spans="1:11" s="46" customFormat="1" ht="12.75" x14ac:dyDescent="0.2">
      <c r="A123" s="40"/>
      <c r="B123" s="2"/>
      <c r="C123" s="3"/>
      <c r="D123" s="63"/>
      <c r="E123" s="64"/>
      <c r="G123" s="63"/>
      <c r="H123" s="64"/>
      <c r="J123" s="63"/>
      <c r="K123" s="64"/>
    </row>
    <row r="124" spans="1:11" s="46" customFormat="1" ht="12.75" x14ac:dyDescent="0.2">
      <c r="A124" s="39" t="s">
        <v>61</v>
      </c>
      <c r="B124" s="2"/>
      <c r="C124" s="3"/>
      <c r="D124" s="63"/>
      <c r="E124" s="64"/>
      <c r="G124" s="63"/>
      <c r="H124" s="64"/>
      <c r="J124" s="63"/>
      <c r="K124" s="64"/>
    </row>
    <row r="125" spans="1:11" s="46" customFormat="1" ht="12.75" x14ac:dyDescent="0.2">
      <c r="A125" s="41" t="s">
        <v>62</v>
      </c>
      <c r="B125" s="2"/>
      <c r="C125" s="3"/>
      <c r="D125" s="65"/>
      <c r="E125" s="27">
        <v>-2106</v>
      </c>
      <c r="G125" s="65"/>
      <c r="H125" s="27">
        <v>-2609</v>
      </c>
      <c r="J125" s="65"/>
      <c r="K125" s="27">
        <f>SUM(E125,H125)</f>
        <v>-4715</v>
      </c>
    </row>
    <row r="126" spans="1:11" s="46" customFormat="1" ht="12.75" x14ac:dyDescent="0.2">
      <c r="A126" s="41" t="s">
        <v>88</v>
      </c>
      <c r="B126" s="2"/>
      <c r="C126" s="3"/>
      <c r="D126" s="65"/>
      <c r="E126" s="27">
        <v>-8732</v>
      </c>
      <c r="G126" s="65"/>
      <c r="H126" s="27">
        <v>0</v>
      </c>
      <c r="J126" s="65"/>
      <c r="K126" s="27">
        <f>SUM(E126,H126)</f>
        <v>-8732</v>
      </c>
    </row>
    <row r="127" spans="1:11" s="46" customFormat="1" ht="12.75" x14ac:dyDescent="0.2">
      <c r="A127" s="41" t="s">
        <v>128</v>
      </c>
      <c r="B127" s="2"/>
      <c r="C127" s="3"/>
      <c r="D127" s="65"/>
      <c r="E127" s="27">
        <v>0</v>
      </c>
      <c r="G127" s="65"/>
      <c r="H127" s="27">
        <v>5051</v>
      </c>
      <c r="J127" s="65"/>
      <c r="K127" s="27">
        <f>SUM(E127,H127)</f>
        <v>5051</v>
      </c>
    </row>
    <row r="128" spans="1:11" s="46" customFormat="1" ht="12.75" x14ac:dyDescent="0.2">
      <c r="A128" s="41" t="s">
        <v>63</v>
      </c>
      <c r="B128" s="2"/>
      <c r="C128" s="3"/>
      <c r="D128" s="65"/>
      <c r="E128" s="66">
        <v>11266</v>
      </c>
      <c r="G128" s="65"/>
      <c r="H128" s="66">
        <v>7250</v>
      </c>
      <c r="J128" s="65"/>
      <c r="K128" s="66">
        <f>SUM(E128,H128)</f>
        <v>18516</v>
      </c>
    </row>
    <row r="129" spans="1:11" s="46" customFormat="1" ht="12.75" x14ac:dyDescent="0.2">
      <c r="A129" s="40" t="s">
        <v>76</v>
      </c>
      <c r="B129" s="2"/>
      <c r="C129" s="3"/>
      <c r="D129" s="67"/>
      <c r="E129" s="68">
        <f>SUM(E125:E128)</f>
        <v>428</v>
      </c>
      <c r="G129" s="67"/>
      <c r="H129" s="68">
        <f>SUM(H125:H128)</f>
        <v>9692</v>
      </c>
      <c r="J129" s="67"/>
      <c r="K129" s="68">
        <f>SUM(K125:K128)</f>
        <v>10120</v>
      </c>
    </row>
    <row r="130" spans="1:11" s="46" customFormat="1" ht="12.75" x14ac:dyDescent="0.2">
      <c r="A130" s="40"/>
      <c r="B130" s="2"/>
      <c r="C130" s="3"/>
      <c r="D130" s="63"/>
      <c r="E130" s="64"/>
      <c r="G130" s="63"/>
      <c r="H130" s="64"/>
      <c r="J130" s="63"/>
      <c r="K130" s="64"/>
    </row>
    <row r="131" spans="1:11" s="46" customFormat="1" ht="12.75" x14ac:dyDescent="0.2">
      <c r="A131" s="39" t="s">
        <v>64</v>
      </c>
      <c r="B131" s="2"/>
      <c r="C131" s="3"/>
      <c r="D131" s="63"/>
      <c r="E131" s="64"/>
      <c r="G131" s="63"/>
      <c r="H131" s="64"/>
      <c r="J131" s="63"/>
      <c r="K131" s="64"/>
    </row>
    <row r="132" spans="1:11" s="46" customFormat="1" ht="12.75" x14ac:dyDescent="0.2">
      <c r="A132" s="41" t="s">
        <v>65</v>
      </c>
      <c r="B132" s="2"/>
      <c r="C132" s="3"/>
      <c r="D132" s="63"/>
      <c r="E132" s="58">
        <v>13</v>
      </c>
      <c r="G132" s="63"/>
      <c r="H132" s="58">
        <v>16</v>
      </c>
      <c r="J132" s="63"/>
      <c r="K132" s="58">
        <f>SUM(E132,H132)</f>
        <v>29</v>
      </c>
    </row>
    <row r="133" spans="1:11" s="46" customFormat="1" ht="12.75" x14ac:dyDescent="0.2">
      <c r="A133" s="41" t="s">
        <v>78</v>
      </c>
      <c r="B133" s="2"/>
      <c r="C133" s="3"/>
      <c r="D133" s="63"/>
      <c r="E133" s="58">
        <v>0</v>
      </c>
      <c r="G133" s="63"/>
      <c r="H133" s="58">
        <v>673</v>
      </c>
      <c r="J133" s="63"/>
      <c r="K133" s="58">
        <f>SUM(E133,H133)</f>
        <v>673</v>
      </c>
    </row>
    <row r="134" spans="1:11" s="46" customFormat="1" ht="12.75" x14ac:dyDescent="0.2">
      <c r="A134" s="41" t="s">
        <v>66</v>
      </c>
      <c r="B134" s="2"/>
      <c r="C134" s="3"/>
      <c r="D134" s="63"/>
      <c r="E134" s="58">
        <v>-1093</v>
      </c>
      <c r="G134" s="63"/>
      <c r="H134" s="58">
        <v>-1537</v>
      </c>
      <c r="J134" s="63"/>
      <c r="K134" s="58">
        <f>SUM(E134,H134)</f>
        <v>-2630</v>
      </c>
    </row>
    <row r="135" spans="1:11" s="46" customFormat="1" ht="12.75" x14ac:dyDescent="0.2">
      <c r="A135" s="40" t="s">
        <v>118</v>
      </c>
      <c r="B135" s="2"/>
      <c r="C135" s="3"/>
      <c r="D135" s="67"/>
      <c r="E135" s="68">
        <f>SUM(E132:E134)</f>
        <v>-1080</v>
      </c>
      <c r="G135" s="67"/>
      <c r="H135" s="68">
        <f>SUM(H132:H134)</f>
        <v>-848</v>
      </c>
      <c r="J135" s="67"/>
      <c r="K135" s="68">
        <f>SUM(K132:K134)</f>
        <v>-1928</v>
      </c>
    </row>
    <row r="136" spans="1:11" s="46" customFormat="1" ht="9.75" customHeight="1" x14ac:dyDescent="0.2">
      <c r="A136" s="40"/>
      <c r="B136" s="2"/>
      <c r="C136" s="3"/>
      <c r="D136" s="67"/>
      <c r="E136" s="69"/>
      <c r="G136" s="67"/>
      <c r="H136" s="69"/>
      <c r="J136" s="67"/>
      <c r="K136" s="69"/>
    </row>
    <row r="137" spans="1:11" s="46" customFormat="1" ht="12.75" x14ac:dyDescent="0.2">
      <c r="A137" s="40" t="s">
        <v>67</v>
      </c>
      <c r="B137" s="2"/>
      <c r="C137" s="3"/>
      <c r="D137" s="63"/>
      <c r="E137" s="58">
        <v>65</v>
      </c>
      <c r="G137" s="63"/>
      <c r="H137" s="58">
        <v>112</v>
      </c>
      <c r="J137" s="63"/>
      <c r="K137" s="58">
        <f>SUM(E137,H137)</f>
        <v>177</v>
      </c>
    </row>
    <row r="138" spans="1:11" s="46" customFormat="1" ht="12.75" x14ac:dyDescent="0.2">
      <c r="A138" s="40"/>
      <c r="B138" s="2"/>
      <c r="C138" s="3"/>
      <c r="D138" s="63"/>
      <c r="E138" s="66"/>
      <c r="G138" s="63"/>
      <c r="H138" s="66"/>
      <c r="J138" s="63"/>
      <c r="K138" s="66"/>
    </row>
    <row r="139" spans="1:11" s="46" customFormat="1" ht="12.75" x14ac:dyDescent="0.2">
      <c r="A139" s="40" t="s">
        <v>80</v>
      </c>
      <c r="B139" s="2"/>
      <c r="C139" s="3"/>
      <c r="D139" s="70"/>
      <c r="E139" s="69">
        <f>+E122+E129+E135+E137</f>
        <v>-24041</v>
      </c>
      <c r="G139" s="70"/>
      <c r="H139" s="69">
        <f>+H122+H129+H135+H137</f>
        <v>10976</v>
      </c>
      <c r="J139" s="70"/>
      <c r="K139" s="69">
        <f>+K122+K129+K135+K137</f>
        <v>-13065</v>
      </c>
    </row>
    <row r="140" spans="1:11" s="46" customFormat="1" ht="12.75" x14ac:dyDescent="0.2">
      <c r="A140" s="40" t="s">
        <v>68</v>
      </c>
      <c r="B140" s="2"/>
      <c r="C140" s="3"/>
      <c r="D140" s="63"/>
      <c r="E140" s="71">
        <v>50359</v>
      </c>
      <c r="G140" s="63"/>
      <c r="H140" s="71">
        <f>E141</f>
        <v>26318</v>
      </c>
      <c r="J140" s="63"/>
      <c r="K140" s="71">
        <v>50359</v>
      </c>
    </row>
    <row r="141" spans="1:11" s="46" customFormat="1" ht="13.5" thickBot="1" x14ac:dyDescent="0.25">
      <c r="A141" s="40" t="s">
        <v>69</v>
      </c>
      <c r="B141" s="2"/>
      <c r="C141" s="3"/>
      <c r="D141" s="72"/>
      <c r="E141" s="47">
        <f>SUM(E139:E140)</f>
        <v>26318</v>
      </c>
      <c r="G141" s="72"/>
      <c r="H141" s="47">
        <f>SUM(H139:H140)</f>
        <v>37294</v>
      </c>
      <c r="J141" s="72"/>
      <c r="K141" s="47">
        <f>SUM(K139:K140)</f>
        <v>37294</v>
      </c>
    </row>
    <row r="142" spans="1:11" s="46" customFormat="1" ht="14.25" thickTop="1" thickBot="1" x14ac:dyDescent="0.25">
      <c r="A142" s="2"/>
      <c r="B142" s="2"/>
      <c r="C142" s="3"/>
      <c r="D142" s="54"/>
      <c r="E142" s="73"/>
      <c r="G142" s="54"/>
      <c r="H142" s="73"/>
      <c r="J142" s="54"/>
      <c r="K142" s="73"/>
    </row>
    <row r="143" spans="1:11" x14ac:dyDescent="0.25">
      <c r="D143" s="75"/>
      <c r="E143" s="75"/>
      <c r="G143" s="75"/>
      <c r="H143" s="75"/>
      <c r="I143" s="7"/>
      <c r="J143" s="75"/>
      <c r="K143" s="75"/>
    </row>
    <row r="144" spans="1:11" x14ac:dyDescent="0.25">
      <c r="E144" s="7"/>
      <c r="H144" s="7"/>
      <c r="I144" s="7"/>
      <c r="K144" s="7"/>
    </row>
    <row r="145" spans="2:2" x14ac:dyDescent="0.25">
      <c r="B145" s="2"/>
    </row>
  </sheetData>
  <mergeCells count="11">
    <mergeCell ref="J3:K3"/>
    <mergeCell ref="J103:K103"/>
    <mergeCell ref="J104:K104"/>
    <mergeCell ref="D103:E103"/>
    <mergeCell ref="D104:E104"/>
    <mergeCell ref="D3:E3"/>
    <mergeCell ref="D60:E60"/>
    <mergeCell ref="G3:H3"/>
    <mergeCell ref="G60:H60"/>
    <mergeCell ref="G103:H103"/>
    <mergeCell ref="G104:H104"/>
  </mergeCells>
  <pageMargins left="0.7" right="0.31" top="0.5" bottom="0.25" header="0.05" footer="0"/>
  <pageSetup scale="74" fitToHeight="3" orientation="portrait" r:id="rId1"/>
  <rowBreaks count="2" manualBreakCount="2">
    <brk id="55" max="10" man="1"/>
    <brk id="98" max="10" man="1"/>
  </rowBreaks>
  <ignoredErrors>
    <ignoredError sqref="K1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47"/>
  <sheetViews>
    <sheetView showGridLines="0" zoomScale="80" zoomScaleNormal="80" workbookViewId="0">
      <pane xSplit="2" ySplit="6" topLeftCell="C7" activePane="bottomRight" state="frozen"/>
      <selection activeCell="B31" sqref="B31"/>
      <selection pane="topRight" activeCell="B31" sqref="B31"/>
      <selection pane="bottomLeft" activeCell="B31" sqref="B31"/>
      <selection pane="bottomRight" activeCell="A32" sqref="A32"/>
    </sheetView>
  </sheetViews>
  <sheetFormatPr defaultColWidth="9.140625" defaultRowHeight="15" x14ac:dyDescent="0.25"/>
  <cols>
    <col min="1" max="1" width="2.5703125" style="74" customWidth="1"/>
    <col min="2" max="2" width="60.28515625" style="74" customWidth="1"/>
    <col min="3" max="3" width="2.28515625" style="3" customWidth="1"/>
    <col min="4" max="4" width="12.28515625" style="7" customWidth="1"/>
    <col min="5" max="5" width="12.28515625" style="5" customWidth="1"/>
    <col min="6" max="6" width="2.28515625" style="3" customWidth="1"/>
    <col min="7" max="7" width="12.28515625" style="7" customWidth="1"/>
    <col min="8" max="8" width="12.28515625" style="5" customWidth="1"/>
    <col min="9" max="9" width="2.28515625" style="3" customWidth="1"/>
    <col min="10" max="10" width="12.28515625" style="7" customWidth="1"/>
    <col min="11" max="11" width="12.28515625" style="5" customWidth="1"/>
    <col min="12" max="12" width="2.28515625" style="3" customWidth="1"/>
    <col min="13" max="13" width="12.28515625" style="7" customWidth="1"/>
    <col min="14" max="14" width="12.28515625" style="5" customWidth="1"/>
    <col min="15" max="15" width="2.28515625" style="3" customWidth="1"/>
    <col min="16" max="16" width="12.28515625" style="7" customWidth="1"/>
    <col min="17" max="17" width="12.28515625" style="5" customWidth="1"/>
    <col min="18" max="18" width="10.140625" style="7" customWidth="1"/>
    <col min="19" max="19" width="13" style="46" customWidth="1"/>
    <col min="20" max="20" width="13" style="38" customWidth="1"/>
    <col min="21" max="21" width="5.140625" style="38" customWidth="1"/>
    <col min="22" max="22" width="13.42578125" style="38" bestFit="1" customWidth="1"/>
    <col min="23" max="16384" width="9.140625" style="7"/>
  </cols>
  <sheetData>
    <row r="1" spans="1:22" x14ac:dyDescent="0.25">
      <c r="A1" s="1" t="s">
        <v>0</v>
      </c>
      <c r="B1" s="2"/>
      <c r="D1" s="4"/>
      <c r="G1" s="4"/>
      <c r="J1" s="4"/>
      <c r="M1" s="4"/>
      <c r="P1" s="4"/>
      <c r="S1" s="7"/>
      <c r="T1" s="7"/>
      <c r="U1" s="7"/>
      <c r="V1" s="7"/>
    </row>
    <row r="2" spans="1:22" x14ac:dyDescent="0.25">
      <c r="A2" s="1" t="s">
        <v>1</v>
      </c>
      <c r="B2" s="2"/>
      <c r="D2" s="4"/>
      <c r="G2" s="4"/>
      <c r="J2" s="4"/>
      <c r="M2" s="4"/>
      <c r="P2" s="4"/>
      <c r="S2" s="7"/>
      <c r="T2" s="7"/>
      <c r="U2" s="7"/>
      <c r="V2" s="7"/>
    </row>
    <row r="3" spans="1:22" ht="15.75" thickBot="1" x14ac:dyDescent="0.3">
      <c r="A3" s="1" t="s">
        <v>71</v>
      </c>
      <c r="B3" s="2"/>
      <c r="D3" s="113"/>
      <c r="E3" s="113"/>
      <c r="G3" s="113"/>
      <c r="H3" s="113"/>
      <c r="J3" s="113"/>
      <c r="K3" s="113"/>
      <c r="M3" s="113"/>
      <c r="N3" s="113"/>
      <c r="P3" s="113"/>
      <c r="Q3" s="113"/>
      <c r="S3" s="7"/>
      <c r="T3" s="7"/>
      <c r="U3" s="7"/>
      <c r="V3" s="7"/>
    </row>
    <row r="4" spans="1:22" x14ac:dyDescent="0.25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J4" s="9" t="s">
        <v>3</v>
      </c>
      <c r="K4" s="10" t="s">
        <v>4</v>
      </c>
      <c r="M4" s="9" t="s">
        <v>3</v>
      </c>
      <c r="N4" s="10" t="s">
        <v>4</v>
      </c>
      <c r="P4" s="9" t="s">
        <v>3</v>
      </c>
      <c r="Q4" s="10" t="s">
        <v>4</v>
      </c>
      <c r="S4" s="7"/>
      <c r="T4" s="7"/>
      <c r="U4" s="7"/>
      <c r="V4" s="7"/>
    </row>
    <row r="5" spans="1:22" x14ac:dyDescent="0.25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J5" s="11" t="s">
        <v>5</v>
      </c>
      <c r="K5" s="12" t="str">
        <f>J5</f>
        <v>Qtr Ending</v>
      </c>
      <c r="M5" s="11" t="s">
        <v>5</v>
      </c>
      <c r="N5" s="12" t="str">
        <f>M5</f>
        <v>Qtr Ending</v>
      </c>
      <c r="P5" s="11" t="s">
        <v>77</v>
      </c>
      <c r="Q5" s="12" t="str">
        <f>P5</f>
        <v>YTD Ending</v>
      </c>
      <c r="S5" s="7"/>
      <c r="T5" s="7"/>
      <c r="U5" s="7"/>
      <c r="V5" s="7"/>
    </row>
    <row r="6" spans="1:22" x14ac:dyDescent="0.25">
      <c r="A6" s="2"/>
      <c r="B6" s="2"/>
      <c r="D6" s="13">
        <v>42455</v>
      </c>
      <c r="E6" s="14">
        <f>D6</f>
        <v>42455</v>
      </c>
      <c r="G6" s="79">
        <v>42546</v>
      </c>
      <c r="H6" s="80">
        <f>G6</f>
        <v>42546</v>
      </c>
      <c r="J6" s="81">
        <v>42637</v>
      </c>
      <c r="K6" s="82">
        <f>J6</f>
        <v>42637</v>
      </c>
      <c r="M6" s="83">
        <v>42735</v>
      </c>
      <c r="N6" s="84">
        <f>M6</f>
        <v>42735</v>
      </c>
      <c r="P6" s="79">
        <v>42735</v>
      </c>
      <c r="Q6" s="80">
        <f>P6</f>
        <v>42735</v>
      </c>
      <c r="S6" s="7"/>
      <c r="T6" s="7"/>
      <c r="U6" s="7"/>
      <c r="V6" s="7"/>
    </row>
    <row r="7" spans="1:22" x14ac:dyDescent="0.25">
      <c r="A7" s="2"/>
      <c r="B7" s="2"/>
      <c r="D7" s="15"/>
      <c r="E7" s="16"/>
      <c r="G7" s="15"/>
      <c r="H7" s="16"/>
      <c r="J7" s="15"/>
      <c r="K7" s="16"/>
      <c r="M7" s="15"/>
      <c r="N7" s="16"/>
      <c r="P7" s="15"/>
      <c r="Q7" s="16"/>
      <c r="S7" s="7"/>
      <c r="T7" s="7"/>
      <c r="U7" s="7"/>
      <c r="V7" s="7"/>
    </row>
    <row r="8" spans="1:22" x14ac:dyDescent="0.25">
      <c r="A8" s="17" t="s">
        <v>89</v>
      </c>
      <c r="B8" s="2"/>
      <c r="D8" s="15"/>
      <c r="E8" s="16"/>
      <c r="G8" s="15"/>
      <c r="H8" s="16"/>
      <c r="J8" s="15"/>
      <c r="K8" s="16"/>
      <c r="M8" s="15"/>
      <c r="N8" s="16"/>
      <c r="P8" s="15"/>
      <c r="Q8" s="16"/>
      <c r="S8" s="7"/>
      <c r="T8" s="7"/>
      <c r="U8" s="7"/>
      <c r="V8" s="7"/>
    </row>
    <row r="9" spans="1:22" x14ac:dyDescent="0.25">
      <c r="A9" s="2"/>
      <c r="B9" s="2" t="s">
        <v>124</v>
      </c>
      <c r="D9" s="18">
        <v>91680</v>
      </c>
      <c r="E9" s="19">
        <f>D9</f>
        <v>91680</v>
      </c>
      <c r="G9" s="18">
        <v>100144</v>
      </c>
      <c r="H9" s="19">
        <f>G9</f>
        <v>100144</v>
      </c>
      <c r="J9" s="18">
        <v>114029</v>
      </c>
      <c r="K9" s="19">
        <f>J9</f>
        <v>114029</v>
      </c>
      <c r="M9" s="18">
        <v>122731</v>
      </c>
      <c r="N9" s="19">
        <f>M9</f>
        <v>122731</v>
      </c>
      <c r="P9" s="18">
        <f t="shared" ref="P9:P10" si="0">SUM(D9,G9,J9,M9)</f>
        <v>428584</v>
      </c>
      <c r="Q9" s="19">
        <f>P9</f>
        <v>428584</v>
      </c>
      <c r="S9" s="7"/>
      <c r="T9" s="7"/>
      <c r="U9" s="7"/>
      <c r="V9" s="7"/>
    </row>
    <row r="10" spans="1:22" x14ac:dyDescent="0.25">
      <c r="A10" s="2"/>
      <c r="B10" s="2" t="s">
        <v>90</v>
      </c>
      <c r="D10" s="20">
        <v>6695</v>
      </c>
      <c r="E10" s="21">
        <f>D10</f>
        <v>6695</v>
      </c>
      <c r="G10" s="20">
        <v>7281</v>
      </c>
      <c r="H10" s="21">
        <f>G10</f>
        <v>7281</v>
      </c>
      <c r="J10" s="20">
        <v>7158</v>
      </c>
      <c r="K10" s="21">
        <f>J10</f>
        <v>7158</v>
      </c>
      <c r="M10" s="20">
        <v>9069</v>
      </c>
      <c r="N10" s="21">
        <f>M10</f>
        <v>9069</v>
      </c>
      <c r="P10" s="20">
        <f t="shared" si="0"/>
        <v>30203</v>
      </c>
      <c r="Q10" s="21">
        <f>P10</f>
        <v>30203</v>
      </c>
      <c r="S10" s="7"/>
      <c r="T10" s="7"/>
      <c r="U10" s="7"/>
      <c r="V10" s="7"/>
    </row>
    <row r="11" spans="1:22" x14ac:dyDescent="0.25">
      <c r="A11" s="17" t="s">
        <v>91</v>
      </c>
      <c r="B11" s="17"/>
      <c r="D11" s="22">
        <f>SUM(D9:D10)</f>
        <v>98375</v>
      </c>
      <c r="E11" s="23">
        <f>SUM(E9:E10)</f>
        <v>98375</v>
      </c>
      <c r="G11" s="22">
        <f>SUM(G9:G10)</f>
        <v>107425</v>
      </c>
      <c r="H11" s="23">
        <f>SUM(H9:H10)</f>
        <v>107425</v>
      </c>
      <c r="J11" s="22">
        <f>SUM(J9:J10)</f>
        <v>121187</v>
      </c>
      <c r="K11" s="23">
        <f>SUM(K9:K10)</f>
        <v>121187</v>
      </c>
      <c r="M11" s="22">
        <f>SUM(M9:M10)</f>
        <v>131800</v>
      </c>
      <c r="N11" s="23">
        <f>SUM(N9:N10)</f>
        <v>131800</v>
      </c>
      <c r="P11" s="22">
        <f>SUM(P9:P10)</f>
        <v>458787</v>
      </c>
      <c r="Q11" s="23">
        <f>SUM(Q9:Q10)</f>
        <v>458787</v>
      </c>
      <c r="S11" s="7"/>
      <c r="T11" s="7"/>
      <c r="U11" s="7"/>
      <c r="V11" s="7"/>
    </row>
    <row r="12" spans="1:22" x14ac:dyDescent="0.25">
      <c r="A12" s="17"/>
      <c r="B12" s="17"/>
      <c r="D12" s="15"/>
      <c r="E12" s="16"/>
      <c r="G12" s="15"/>
      <c r="H12" s="16"/>
      <c r="J12" s="15"/>
      <c r="K12" s="16"/>
      <c r="M12" s="15"/>
      <c r="N12" s="16"/>
      <c r="P12" s="15"/>
      <c r="Q12" s="16"/>
      <c r="S12" s="7"/>
      <c r="T12" s="7"/>
      <c r="U12" s="7"/>
      <c r="V12" s="7"/>
    </row>
    <row r="13" spans="1:22" x14ac:dyDescent="0.25">
      <c r="A13" s="17" t="s">
        <v>6</v>
      </c>
      <c r="B13" s="17"/>
      <c r="D13" s="15"/>
      <c r="E13" s="16"/>
      <c r="G13" s="15"/>
      <c r="H13" s="16"/>
      <c r="J13" s="15"/>
      <c r="K13" s="16"/>
      <c r="M13" s="15"/>
      <c r="N13" s="16"/>
      <c r="P13" s="15"/>
      <c r="Q13" s="16"/>
      <c r="S13" s="7"/>
      <c r="T13" s="7"/>
      <c r="U13" s="7"/>
      <c r="V13" s="7"/>
    </row>
    <row r="14" spans="1:22" ht="15.75" x14ac:dyDescent="0.25">
      <c r="A14" s="2"/>
      <c r="B14" s="17" t="s">
        <v>127</v>
      </c>
      <c r="D14" s="20">
        <v>47693</v>
      </c>
      <c r="E14" s="21">
        <f>D14-E41-E43</f>
        <v>45940</v>
      </c>
      <c r="G14" s="20">
        <v>51501</v>
      </c>
      <c r="H14" s="21">
        <f>G14-H41-H43</f>
        <v>50559</v>
      </c>
      <c r="J14" s="20">
        <v>60662</v>
      </c>
      <c r="K14" s="21">
        <f>J14-K41-K43</f>
        <v>59729</v>
      </c>
      <c r="M14" s="20">
        <v>69120</v>
      </c>
      <c r="N14" s="21">
        <f>M14-N41-N43</f>
        <v>68179</v>
      </c>
      <c r="P14" s="20">
        <f>SUM(D14,G14,J14,M14)</f>
        <v>228976</v>
      </c>
      <c r="Q14" s="21">
        <f>P14-Q41-Q43</f>
        <v>224407</v>
      </c>
      <c r="S14" s="7"/>
      <c r="T14" s="7"/>
      <c r="U14" s="7"/>
      <c r="V14" s="7"/>
    </row>
    <row r="15" spans="1:22" ht="15.75" x14ac:dyDescent="0.25">
      <c r="A15" s="2"/>
      <c r="B15" s="17" t="s">
        <v>92</v>
      </c>
      <c r="D15" s="20">
        <v>5200</v>
      </c>
      <c r="E15" s="21">
        <f>D15-E42</f>
        <v>5163</v>
      </c>
      <c r="G15" s="20">
        <v>5918</v>
      </c>
      <c r="H15" s="21">
        <f>G15-H42</f>
        <v>5863</v>
      </c>
      <c r="J15" s="20">
        <v>6981</v>
      </c>
      <c r="K15" s="21">
        <f>J15-K42</f>
        <v>6927</v>
      </c>
      <c r="M15" s="20">
        <v>10494</v>
      </c>
      <c r="N15" s="21">
        <f>M15-N42</f>
        <v>10433</v>
      </c>
      <c r="P15" s="20">
        <f>SUM(D15,G15,J15,M15)</f>
        <v>28593</v>
      </c>
      <c r="Q15" s="21">
        <f>P15-Q42</f>
        <v>28386</v>
      </c>
      <c r="S15" s="7"/>
      <c r="T15" s="7"/>
      <c r="U15" s="7"/>
      <c r="V15" s="7"/>
    </row>
    <row r="16" spans="1:22" x14ac:dyDescent="0.25">
      <c r="A16" s="17" t="s">
        <v>7</v>
      </c>
      <c r="B16" s="17"/>
      <c r="D16" s="22">
        <f>SUM(D14:D15)</f>
        <v>52893</v>
      </c>
      <c r="E16" s="23">
        <f>SUM(E14:E15)</f>
        <v>51103</v>
      </c>
      <c r="G16" s="22">
        <f>SUM(G14:G15)</f>
        <v>57419</v>
      </c>
      <c r="H16" s="23">
        <f>SUM(H14:H15)</f>
        <v>56422</v>
      </c>
      <c r="J16" s="22">
        <f>SUM(J14:J15)</f>
        <v>67643</v>
      </c>
      <c r="K16" s="23">
        <f>SUM(K14:K15)</f>
        <v>66656</v>
      </c>
      <c r="M16" s="22">
        <f>SUM(M14:M15)</f>
        <v>79614</v>
      </c>
      <c r="N16" s="23">
        <f>SUM(N14:N15)</f>
        <v>78612</v>
      </c>
      <c r="P16" s="22">
        <f>SUM(P14:P15)</f>
        <v>257569</v>
      </c>
      <c r="Q16" s="23">
        <f>SUM(Q14:Q15)</f>
        <v>252793</v>
      </c>
      <c r="S16" s="7"/>
      <c r="T16" s="7"/>
      <c r="U16" s="7"/>
      <c r="V16" s="7"/>
    </row>
    <row r="17" spans="1:22" x14ac:dyDescent="0.25">
      <c r="A17" s="17"/>
      <c r="B17" s="17"/>
      <c r="D17" s="20"/>
      <c r="E17" s="21"/>
      <c r="G17" s="20"/>
      <c r="H17" s="21"/>
      <c r="J17" s="20"/>
      <c r="K17" s="21"/>
      <c r="M17" s="20"/>
      <c r="N17" s="21"/>
      <c r="P17" s="20"/>
      <c r="Q17" s="21"/>
      <c r="S17" s="7"/>
      <c r="T17" s="7"/>
      <c r="U17" s="7"/>
      <c r="V17" s="7"/>
    </row>
    <row r="18" spans="1:22" x14ac:dyDescent="0.25">
      <c r="A18" s="17" t="s">
        <v>8</v>
      </c>
      <c r="B18" s="17"/>
      <c r="D18" s="20">
        <f>+D11-D16</f>
        <v>45482</v>
      </c>
      <c r="E18" s="21">
        <f>+E11-E16</f>
        <v>47272</v>
      </c>
      <c r="G18" s="20">
        <f>+G11-G16</f>
        <v>50006</v>
      </c>
      <c r="H18" s="21">
        <f>+H11-H16</f>
        <v>51003</v>
      </c>
      <c r="J18" s="20">
        <f>+J11-J16</f>
        <v>53544</v>
      </c>
      <c r="K18" s="21">
        <f>+K11-K16</f>
        <v>54531</v>
      </c>
      <c r="M18" s="20">
        <f>+M11-M16</f>
        <v>52186</v>
      </c>
      <c r="N18" s="21">
        <f>+N11-N16</f>
        <v>53188</v>
      </c>
      <c r="P18" s="20">
        <f>+P11-P16</f>
        <v>201218</v>
      </c>
      <c r="Q18" s="21">
        <f>+Q11-Q16</f>
        <v>205994</v>
      </c>
      <c r="S18" s="7"/>
      <c r="T18" s="7"/>
      <c r="U18" s="7"/>
      <c r="V18" s="7"/>
    </row>
    <row r="19" spans="1:22" x14ac:dyDescent="0.25">
      <c r="A19" s="17"/>
      <c r="B19" s="17"/>
      <c r="D19" s="24"/>
      <c r="E19" s="16"/>
      <c r="G19" s="24"/>
      <c r="H19" s="16"/>
      <c r="J19" s="24"/>
      <c r="K19" s="16"/>
      <c r="M19" s="24"/>
      <c r="N19" s="16"/>
      <c r="P19" s="24"/>
      <c r="Q19" s="16"/>
      <c r="S19" s="7"/>
      <c r="T19" s="7"/>
      <c r="U19" s="7"/>
      <c r="V19" s="7"/>
    </row>
    <row r="20" spans="1:22" x14ac:dyDescent="0.25">
      <c r="A20" s="17" t="s">
        <v>9</v>
      </c>
      <c r="B20" s="17"/>
      <c r="D20" s="25">
        <f>+D18/D11</f>
        <v>0.46233290978398983</v>
      </c>
      <c r="E20" s="26">
        <f>+E18/E11</f>
        <v>0.48052858958068617</v>
      </c>
      <c r="G20" s="25">
        <f>+G18/G11</f>
        <v>0.46549685827321385</v>
      </c>
      <c r="H20" s="26">
        <f>+H18/H11</f>
        <v>0.47477775191994415</v>
      </c>
      <c r="J20" s="25">
        <f>+J18/J11</f>
        <v>0.4418295691782122</v>
      </c>
      <c r="K20" s="26">
        <f>+K18/K11</f>
        <v>0.44997400711297414</v>
      </c>
      <c r="M20" s="25">
        <f>+M18/M11</f>
        <v>0.39594840667678299</v>
      </c>
      <c r="N20" s="26">
        <f>+N18/N11</f>
        <v>0.40355083459787555</v>
      </c>
      <c r="P20" s="25">
        <f>+P18/P11</f>
        <v>0.43858696955231946</v>
      </c>
      <c r="Q20" s="26">
        <f>+Q18/Q11</f>
        <v>0.44899702912244682</v>
      </c>
      <c r="S20" s="7"/>
      <c r="T20" s="7"/>
      <c r="U20" s="7"/>
      <c r="V20" s="7"/>
    </row>
    <row r="21" spans="1:22" x14ac:dyDescent="0.25">
      <c r="A21" s="17"/>
      <c r="B21" s="17"/>
      <c r="D21" s="15"/>
      <c r="E21" s="16"/>
      <c r="G21" s="15"/>
      <c r="H21" s="16"/>
      <c r="J21" s="15"/>
      <c r="K21" s="16"/>
      <c r="M21" s="15"/>
      <c r="N21" s="16"/>
      <c r="P21" s="15"/>
      <c r="Q21" s="16"/>
      <c r="S21" s="7"/>
      <c r="T21" s="7"/>
      <c r="U21" s="7"/>
      <c r="V21" s="7"/>
    </row>
    <row r="22" spans="1:22" ht="15.75" x14ac:dyDescent="0.25">
      <c r="A22" s="17" t="s">
        <v>93</v>
      </c>
      <c r="B22" s="17"/>
      <c r="D22" s="20">
        <v>22773</v>
      </c>
      <c r="E22" s="27">
        <f>D22-E44</f>
        <v>21726</v>
      </c>
      <c r="G22" s="20">
        <v>25033</v>
      </c>
      <c r="H22" s="27">
        <f>G22-H44</f>
        <v>23934</v>
      </c>
      <c r="J22" s="20">
        <v>28119</v>
      </c>
      <c r="K22" s="27">
        <f>J22-K44</f>
        <v>26546</v>
      </c>
      <c r="M22" s="20">
        <v>30944</v>
      </c>
      <c r="N22" s="27">
        <f>M22-N44</f>
        <v>29538</v>
      </c>
      <c r="P22" s="20">
        <f>SUM(D22,G22,J22,M22)</f>
        <v>106869</v>
      </c>
      <c r="Q22" s="27">
        <f>P22-Q44</f>
        <v>101744</v>
      </c>
      <c r="S22" s="7"/>
      <c r="T22" s="7"/>
      <c r="U22" s="7"/>
      <c r="V22" s="7"/>
    </row>
    <row r="23" spans="1:22" ht="15.75" x14ac:dyDescent="0.25">
      <c r="A23" s="17" t="s">
        <v>94</v>
      </c>
      <c r="B23" s="17"/>
      <c r="D23" s="20">
        <v>19062</v>
      </c>
      <c r="E23" s="27">
        <f>D23-E45</f>
        <v>18240</v>
      </c>
      <c r="G23" s="20">
        <v>19213</v>
      </c>
      <c r="H23" s="27">
        <f>G23-H45</f>
        <v>18373</v>
      </c>
      <c r="J23" s="20">
        <v>20575</v>
      </c>
      <c r="K23" s="27">
        <f>J23-K45</f>
        <v>18914</v>
      </c>
      <c r="M23" s="20">
        <v>24825</v>
      </c>
      <c r="N23" s="27">
        <f>M23-N45</f>
        <v>23562</v>
      </c>
      <c r="P23" s="20">
        <f>SUM(D23,G23,J23,M23)</f>
        <v>83675</v>
      </c>
      <c r="Q23" s="27">
        <f>P23-Q45</f>
        <v>79089</v>
      </c>
      <c r="S23" s="7"/>
      <c r="T23" s="7"/>
      <c r="U23" s="7"/>
      <c r="V23" s="7"/>
    </row>
    <row r="24" spans="1:22" ht="15.75" x14ac:dyDescent="0.25">
      <c r="A24" s="17" t="s">
        <v>95</v>
      </c>
      <c r="B24" s="17"/>
      <c r="D24" s="20">
        <v>12684</v>
      </c>
      <c r="E24" s="27">
        <f>D24-E46-E48</f>
        <v>11684</v>
      </c>
      <c r="G24" s="20">
        <v>11641</v>
      </c>
      <c r="H24" s="27">
        <f>G24-H46-H48</f>
        <v>10719</v>
      </c>
      <c r="J24" s="20">
        <v>8615</v>
      </c>
      <c r="K24" s="27">
        <f>J24-K46-K48</f>
        <v>7346</v>
      </c>
      <c r="M24" s="20">
        <v>8652</v>
      </c>
      <c r="N24" s="27">
        <f>M24-N46-N48</f>
        <v>7590</v>
      </c>
      <c r="P24" s="20">
        <f>SUM(D24,G24,J24,M24)</f>
        <v>41592</v>
      </c>
      <c r="Q24" s="27">
        <f>P24-Q46-Q48</f>
        <v>37339</v>
      </c>
      <c r="S24" s="7"/>
      <c r="T24" s="7"/>
      <c r="U24" s="7"/>
      <c r="V24" s="7"/>
    </row>
    <row r="25" spans="1:22" ht="15.75" x14ac:dyDescent="0.25">
      <c r="A25" s="17" t="s">
        <v>96</v>
      </c>
      <c r="B25" s="17"/>
      <c r="D25" s="20">
        <v>1701</v>
      </c>
      <c r="E25" s="27">
        <f>D25-E47</f>
        <v>0</v>
      </c>
      <c r="G25" s="20">
        <v>0</v>
      </c>
      <c r="H25" s="27">
        <f>G25-H47</f>
        <v>0</v>
      </c>
      <c r="J25" s="20">
        <v>0</v>
      </c>
      <c r="K25" s="27">
        <f>J25-K47</f>
        <v>0</v>
      </c>
      <c r="M25" s="20">
        <v>0</v>
      </c>
      <c r="N25" s="27">
        <f>M25-N47</f>
        <v>0</v>
      </c>
      <c r="P25" s="20">
        <f>SUM(D25,G25,J25,M25)</f>
        <v>1701</v>
      </c>
      <c r="Q25" s="27">
        <f>P25-Q47</f>
        <v>0</v>
      </c>
      <c r="S25" s="7"/>
      <c r="T25" s="7"/>
      <c r="U25" s="7"/>
      <c r="V25" s="7"/>
    </row>
    <row r="26" spans="1:22" x14ac:dyDescent="0.25">
      <c r="A26" s="17" t="s">
        <v>81</v>
      </c>
      <c r="B26" s="17"/>
      <c r="D26" s="20">
        <v>0</v>
      </c>
      <c r="E26" s="27">
        <f>D26</f>
        <v>0</v>
      </c>
      <c r="G26" s="20">
        <v>0</v>
      </c>
      <c r="H26" s="27">
        <f>G26</f>
        <v>0</v>
      </c>
      <c r="J26" s="20">
        <v>-4500</v>
      </c>
      <c r="K26" s="27">
        <f>J26</f>
        <v>-4500</v>
      </c>
      <c r="M26" s="20">
        <v>0</v>
      </c>
      <c r="N26" s="27">
        <f>M26</f>
        <v>0</v>
      </c>
      <c r="P26" s="20">
        <f>SUM(D26,G26,J26,M26)</f>
        <v>-4500</v>
      </c>
      <c r="Q26" s="27">
        <f>P26</f>
        <v>-4500</v>
      </c>
      <c r="S26" s="7"/>
      <c r="T26" s="7"/>
      <c r="U26" s="7"/>
      <c r="V26" s="7"/>
    </row>
    <row r="27" spans="1:22" x14ac:dyDescent="0.25">
      <c r="A27" s="2"/>
      <c r="B27" s="17" t="s">
        <v>10</v>
      </c>
      <c r="D27" s="22">
        <f>SUM(D22:D26)</f>
        <v>56220</v>
      </c>
      <c r="E27" s="28">
        <f>SUM(E22:E26)</f>
        <v>51650</v>
      </c>
      <c r="G27" s="22">
        <f>SUM(G22:G26)</f>
        <v>55887</v>
      </c>
      <c r="H27" s="28">
        <f>SUM(H22:H26)</f>
        <v>53026</v>
      </c>
      <c r="J27" s="22">
        <f>SUM(J22:J26)</f>
        <v>52809</v>
      </c>
      <c r="K27" s="28">
        <f>SUM(K22:K26)</f>
        <v>48306</v>
      </c>
      <c r="M27" s="22">
        <f>SUM(M22:M26)</f>
        <v>64421</v>
      </c>
      <c r="N27" s="28">
        <f>SUM(N22:N26)</f>
        <v>60690</v>
      </c>
      <c r="P27" s="22">
        <f>SUM(P22:P26)</f>
        <v>229337</v>
      </c>
      <c r="Q27" s="28">
        <f>SUM(Q22:Q26)</f>
        <v>213672</v>
      </c>
      <c r="S27" s="7"/>
      <c r="T27" s="7"/>
      <c r="U27" s="7"/>
      <c r="V27" s="7"/>
    </row>
    <row r="28" spans="1:22" x14ac:dyDescent="0.25">
      <c r="A28" s="17"/>
      <c r="B28" s="17"/>
      <c r="D28" s="20"/>
      <c r="E28" s="16"/>
      <c r="G28" s="20"/>
      <c r="H28" s="16"/>
      <c r="J28" s="20"/>
      <c r="K28" s="16"/>
      <c r="M28" s="20"/>
      <c r="N28" s="16"/>
      <c r="P28" s="20"/>
      <c r="Q28" s="16"/>
      <c r="S28" s="7"/>
      <c r="T28" s="7"/>
      <c r="U28" s="7"/>
      <c r="V28" s="7"/>
    </row>
    <row r="29" spans="1:22" x14ac:dyDescent="0.25">
      <c r="A29" s="17" t="s">
        <v>82</v>
      </c>
      <c r="B29" s="17"/>
      <c r="D29" s="20">
        <f>D18-D27</f>
        <v>-10738</v>
      </c>
      <c r="E29" s="21">
        <f>E18-E27</f>
        <v>-4378</v>
      </c>
      <c r="G29" s="20">
        <f>G18-G27</f>
        <v>-5881</v>
      </c>
      <c r="H29" s="21">
        <f>H18-H27</f>
        <v>-2023</v>
      </c>
      <c r="J29" s="20">
        <f>J18-J27</f>
        <v>735</v>
      </c>
      <c r="K29" s="21">
        <f>K18-K27</f>
        <v>6225</v>
      </c>
      <c r="M29" s="20">
        <f>M18-M27</f>
        <v>-12235</v>
      </c>
      <c r="N29" s="21">
        <f>N18-N27</f>
        <v>-7502</v>
      </c>
      <c r="P29" s="20">
        <f>P18-P27</f>
        <v>-28119</v>
      </c>
      <c r="Q29" s="21">
        <f>Q18-Q27</f>
        <v>-7678</v>
      </c>
      <c r="S29" s="7"/>
      <c r="T29" s="7"/>
      <c r="U29" s="7"/>
      <c r="V29" s="7"/>
    </row>
    <row r="30" spans="1:22" x14ac:dyDescent="0.25">
      <c r="A30" s="17"/>
      <c r="B30" s="17"/>
      <c r="D30" s="20"/>
      <c r="E30" s="16"/>
      <c r="G30" s="20"/>
      <c r="H30" s="16"/>
      <c r="J30" s="20"/>
      <c r="K30" s="16"/>
      <c r="M30" s="20"/>
      <c r="N30" s="16"/>
      <c r="P30" s="20"/>
      <c r="Q30" s="16"/>
      <c r="S30" s="7"/>
      <c r="T30" s="7"/>
      <c r="U30" s="7"/>
      <c r="V30" s="7"/>
    </row>
    <row r="31" spans="1:22" x14ac:dyDescent="0.25">
      <c r="A31" s="17" t="s">
        <v>132</v>
      </c>
      <c r="B31" s="17"/>
      <c r="D31" s="20">
        <v>97</v>
      </c>
      <c r="E31" s="21">
        <f>D31</f>
        <v>97</v>
      </c>
      <c r="G31" s="20">
        <v>97</v>
      </c>
      <c r="H31" s="21">
        <f>G31</f>
        <v>97</v>
      </c>
      <c r="J31" s="20">
        <v>80</v>
      </c>
      <c r="K31" s="21">
        <f>J31</f>
        <v>80</v>
      </c>
      <c r="M31" s="20">
        <v>82</v>
      </c>
      <c r="N31" s="21">
        <f>M31</f>
        <v>82</v>
      </c>
      <c r="P31" s="20">
        <f>SUM(D31,G31,J31,M31)</f>
        <v>356</v>
      </c>
      <c r="Q31" s="21">
        <f>P31</f>
        <v>356</v>
      </c>
      <c r="S31" s="7"/>
      <c r="T31" s="7"/>
      <c r="U31" s="7"/>
      <c r="V31" s="7"/>
    </row>
    <row r="32" spans="1:22" x14ac:dyDescent="0.25">
      <c r="A32" s="17" t="s">
        <v>130</v>
      </c>
      <c r="B32" s="17"/>
      <c r="D32" s="29">
        <v>33</v>
      </c>
      <c r="E32" s="30">
        <f t="shared" ref="E32" si="1">D32</f>
        <v>33</v>
      </c>
      <c r="G32" s="29">
        <v>82</v>
      </c>
      <c r="H32" s="30">
        <f t="shared" ref="H32" si="2">G32</f>
        <v>82</v>
      </c>
      <c r="J32" s="29">
        <v>30</v>
      </c>
      <c r="K32" s="30">
        <f t="shared" ref="K32" si="3">J32</f>
        <v>30</v>
      </c>
      <c r="M32" s="29">
        <v>563</v>
      </c>
      <c r="N32" s="30">
        <f t="shared" ref="N32" si="4">M32</f>
        <v>563</v>
      </c>
      <c r="P32" s="29">
        <f>SUM(D32,G32,J32,M32)</f>
        <v>708</v>
      </c>
      <c r="Q32" s="30">
        <f t="shared" ref="Q32" si="5">P32</f>
        <v>708</v>
      </c>
      <c r="S32" s="7"/>
      <c r="T32" s="7"/>
      <c r="U32" s="7"/>
      <c r="V32" s="7"/>
    </row>
    <row r="33" spans="1:22" x14ac:dyDescent="0.25">
      <c r="A33" s="2"/>
      <c r="B33" s="17" t="s">
        <v>14</v>
      </c>
      <c r="D33" s="20">
        <f>SUM(D31:D32)</f>
        <v>130</v>
      </c>
      <c r="E33" s="21">
        <f>SUM(E31:E32)</f>
        <v>130</v>
      </c>
      <c r="G33" s="20">
        <f>SUM(G31:G32)</f>
        <v>179</v>
      </c>
      <c r="H33" s="21">
        <f>SUM(H31:H32)</f>
        <v>179</v>
      </c>
      <c r="J33" s="20">
        <f>SUM(J31:J32)</f>
        <v>110</v>
      </c>
      <c r="K33" s="21">
        <f>SUM(K31:K32)</f>
        <v>110</v>
      </c>
      <c r="M33" s="20">
        <f>SUM(M31:M32)</f>
        <v>645</v>
      </c>
      <c r="N33" s="21">
        <f>SUM(N31:N32)</f>
        <v>645</v>
      </c>
      <c r="P33" s="20">
        <f>SUM(P31:P32)</f>
        <v>1064</v>
      </c>
      <c r="Q33" s="21">
        <f>SUM(Q31:Q32)</f>
        <v>1064</v>
      </c>
      <c r="S33" s="7"/>
      <c r="T33" s="7"/>
      <c r="U33" s="7"/>
      <c r="V33" s="7"/>
    </row>
    <row r="34" spans="1:22" x14ac:dyDescent="0.25">
      <c r="A34" s="17"/>
      <c r="B34" s="17"/>
      <c r="D34" s="20"/>
      <c r="E34" s="21"/>
      <c r="G34" s="20"/>
      <c r="H34" s="21"/>
      <c r="J34" s="20"/>
      <c r="K34" s="21"/>
      <c r="M34" s="20"/>
      <c r="N34" s="21"/>
      <c r="P34" s="20"/>
      <c r="Q34" s="21"/>
      <c r="S34" s="7"/>
      <c r="T34" s="7"/>
      <c r="U34" s="7"/>
      <c r="V34" s="7"/>
    </row>
    <row r="35" spans="1:22" x14ac:dyDescent="0.25">
      <c r="A35" s="17" t="s">
        <v>87</v>
      </c>
      <c r="B35" s="17"/>
      <c r="D35" s="20">
        <v>121</v>
      </c>
      <c r="E35" s="21">
        <f>D35</f>
        <v>121</v>
      </c>
      <c r="G35" s="20">
        <v>124</v>
      </c>
      <c r="H35" s="21">
        <f>G35</f>
        <v>124</v>
      </c>
      <c r="J35" s="20">
        <v>209</v>
      </c>
      <c r="K35" s="21">
        <f>J35</f>
        <v>209</v>
      </c>
      <c r="M35" s="20">
        <v>-107</v>
      </c>
      <c r="N35" s="21">
        <f>M35</f>
        <v>-107</v>
      </c>
      <c r="P35" s="20">
        <f>SUM(D35,G35,J35,M35)</f>
        <v>347</v>
      </c>
      <c r="Q35" s="21">
        <f>P35</f>
        <v>347</v>
      </c>
      <c r="S35" s="7"/>
      <c r="T35" s="7"/>
      <c r="U35" s="7"/>
      <c r="V35" s="7"/>
    </row>
    <row r="36" spans="1:22" x14ac:dyDescent="0.25">
      <c r="A36" s="17"/>
      <c r="B36" s="17"/>
      <c r="D36" s="20"/>
      <c r="E36" s="21"/>
      <c r="G36" s="20"/>
      <c r="H36" s="21"/>
      <c r="J36" s="20"/>
      <c r="K36" s="21"/>
      <c r="M36" s="20"/>
      <c r="N36" s="21"/>
      <c r="P36" s="20"/>
      <c r="Q36" s="21"/>
      <c r="S36" s="7"/>
      <c r="T36" s="7"/>
      <c r="U36" s="7"/>
      <c r="V36" s="7"/>
    </row>
    <row r="37" spans="1:22" ht="15.75" thickBot="1" x14ac:dyDescent="0.3">
      <c r="A37" s="17" t="s">
        <v>83</v>
      </c>
      <c r="B37" s="17"/>
      <c r="D37" s="31">
        <f>+D29+D33-D35</f>
        <v>-10729</v>
      </c>
      <c r="E37" s="32">
        <f>+E29+E33-E35</f>
        <v>-4369</v>
      </c>
      <c r="G37" s="31">
        <f>+G29+G33-G35</f>
        <v>-5826</v>
      </c>
      <c r="H37" s="32">
        <f>+H29+H33-H35</f>
        <v>-1968</v>
      </c>
      <c r="J37" s="31">
        <f>+J29+J33-J35</f>
        <v>636</v>
      </c>
      <c r="K37" s="32">
        <f>+K29+K33-K35</f>
        <v>6126</v>
      </c>
      <c r="M37" s="31">
        <f>+M29+M33-M35</f>
        <v>-11483</v>
      </c>
      <c r="N37" s="32">
        <f>+N29+N33-N35</f>
        <v>-6750</v>
      </c>
      <c r="P37" s="31">
        <f>+P29+P33-P35</f>
        <v>-27402</v>
      </c>
      <c r="Q37" s="32">
        <f>+Q29+Q33-Q35</f>
        <v>-6961</v>
      </c>
      <c r="S37" s="7"/>
      <c r="T37" s="7"/>
      <c r="U37" s="7"/>
      <c r="V37" s="7"/>
    </row>
    <row r="38" spans="1:22" ht="15.75" thickTop="1" x14ac:dyDescent="0.25">
      <c r="A38" s="17"/>
      <c r="B38" s="17"/>
      <c r="D38" s="15"/>
      <c r="E38" s="16"/>
      <c r="G38" s="15"/>
      <c r="H38" s="16"/>
      <c r="J38" s="15"/>
      <c r="K38" s="16"/>
      <c r="M38" s="15"/>
      <c r="N38" s="16"/>
      <c r="P38" s="15"/>
      <c r="Q38" s="16"/>
      <c r="S38" s="7"/>
      <c r="T38" s="7"/>
      <c r="U38" s="7"/>
      <c r="V38" s="7"/>
    </row>
    <row r="39" spans="1:22" x14ac:dyDescent="0.25">
      <c r="A39" s="33" t="s">
        <v>15</v>
      </c>
      <c r="B39" s="33"/>
      <c r="D39" s="15"/>
      <c r="E39" s="16"/>
      <c r="G39" s="15"/>
      <c r="H39" s="16"/>
      <c r="J39" s="15"/>
      <c r="K39" s="16"/>
      <c r="M39" s="15"/>
      <c r="N39" s="16"/>
      <c r="P39" s="15"/>
      <c r="Q39" s="16"/>
      <c r="S39" s="7"/>
      <c r="T39" s="7"/>
      <c r="U39" s="7"/>
      <c r="V39" s="7"/>
    </row>
    <row r="40" spans="1:22" x14ac:dyDescent="0.25">
      <c r="A40" s="17"/>
      <c r="B40" s="17"/>
      <c r="D40" s="15"/>
      <c r="E40" s="16"/>
      <c r="G40" s="15"/>
      <c r="H40" s="16"/>
      <c r="J40" s="15"/>
      <c r="K40" s="16"/>
      <c r="M40" s="15"/>
      <c r="N40" s="16"/>
      <c r="P40" s="15"/>
      <c r="Q40" s="16"/>
      <c r="S40" s="7"/>
      <c r="T40" s="7"/>
      <c r="U40" s="7"/>
      <c r="V40" s="7"/>
    </row>
    <row r="41" spans="1:22" x14ac:dyDescent="0.25">
      <c r="A41" s="17" t="s">
        <v>125</v>
      </c>
      <c r="B41" s="17"/>
      <c r="D41" s="34"/>
      <c r="E41" s="19">
        <v>90</v>
      </c>
      <c r="G41" s="34"/>
      <c r="H41" s="19">
        <v>128</v>
      </c>
      <c r="J41" s="34"/>
      <c r="K41" s="19">
        <v>120</v>
      </c>
      <c r="M41" s="34"/>
      <c r="N41" s="19">
        <v>127</v>
      </c>
      <c r="P41" s="34"/>
      <c r="Q41" s="19">
        <f t="shared" ref="Q41:Q48" si="6">SUM(E41,H41,K41,N41)</f>
        <v>465</v>
      </c>
      <c r="S41" s="7"/>
      <c r="T41" s="7"/>
      <c r="U41" s="7"/>
      <c r="V41" s="7"/>
    </row>
    <row r="42" spans="1:22" x14ac:dyDescent="0.25">
      <c r="A42" s="17" t="s">
        <v>97</v>
      </c>
      <c r="B42" s="17"/>
      <c r="D42" s="34"/>
      <c r="E42" s="35">
        <v>37</v>
      </c>
      <c r="G42" s="34"/>
      <c r="H42" s="35">
        <v>55</v>
      </c>
      <c r="J42" s="34"/>
      <c r="K42" s="35">
        <v>54</v>
      </c>
      <c r="M42" s="34"/>
      <c r="N42" s="35">
        <v>61</v>
      </c>
      <c r="P42" s="34"/>
      <c r="Q42" s="35">
        <f t="shared" si="6"/>
        <v>207</v>
      </c>
      <c r="S42" s="7"/>
      <c r="T42" s="7"/>
      <c r="U42" s="7"/>
      <c r="V42" s="7"/>
    </row>
    <row r="43" spans="1:22" x14ac:dyDescent="0.25">
      <c r="A43" s="17" t="s">
        <v>126</v>
      </c>
      <c r="B43" s="17"/>
      <c r="D43" s="34"/>
      <c r="E43" s="35">
        <v>1663</v>
      </c>
      <c r="G43" s="34"/>
      <c r="H43" s="35">
        <v>814</v>
      </c>
      <c r="J43" s="34"/>
      <c r="K43" s="35">
        <v>813</v>
      </c>
      <c r="M43" s="34"/>
      <c r="N43" s="35">
        <v>814</v>
      </c>
      <c r="P43" s="34"/>
      <c r="Q43" s="35">
        <f t="shared" si="6"/>
        <v>4104</v>
      </c>
      <c r="S43" s="7"/>
      <c r="T43" s="7"/>
      <c r="U43" s="7"/>
      <c r="V43" s="7"/>
    </row>
    <row r="44" spans="1:22" x14ac:dyDescent="0.25">
      <c r="A44" s="17" t="s">
        <v>98</v>
      </c>
      <c r="B44" s="17"/>
      <c r="D44" s="34"/>
      <c r="E44" s="35">
        <v>1047</v>
      </c>
      <c r="G44" s="34"/>
      <c r="H44" s="35">
        <v>1099</v>
      </c>
      <c r="J44" s="34"/>
      <c r="K44" s="35">
        <v>1573</v>
      </c>
      <c r="M44" s="34"/>
      <c r="N44" s="35">
        <v>1406</v>
      </c>
      <c r="P44" s="34"/>
      <c r="Q44" s="35">
        <f t="shared" si="6"/>
        <v>5125</v>
      </c>
      <c r="S44" s="7"/>
      <c r="T44" s="7"/>
      <c r="U44" s="7"/>
      <c r="V44" s="7"/>
    </row>
    <row r="45" spans="1:22" x14ac:dyDescent="0.25">
      <c r="A45" s="17" t="s">
        <v>99</v>
      </c>
      <c r="B45" s="17"/>
      <c r="D45" s="34"/>
      <c r="E45" s="35">
        <v>822</v>
      </c>
      <c r="G45" s="34"/>
      <c r="H45" s="35">
        <v>840</v>
      </c>
      <c r="J45" s="34"/>
      <c r="K45" s="35">
        <v>1661</v>
      </c>
      <c r="M45" s="34"/>
      <c r="N45" s="35">
        <v>1263</v>
      </c>
      <c r="P45" s="34"/>
      <c r="Q45" s="35">
        <f t="shared" si="6"/>
        <v>4586</v>
      </c>
      <c r="S45" s="7"/>
      <c r="T45" s="7"/>
      <c r="U45" s="7"/>
      <c r="V45" s="7"/>
    </row>
    <row r="46" spans="1:22" x14ac:dyDescent="0.25">
      <c r="A46" s="17" t="s">
        <v>100</v>
      </c>
      <c r="B46" s="17"/>
      <c r="D46" s="34"/>
      <c r="E46" s="35">
        <v>725</v>
      </c>
      <c r="G46" s="34"/>
      <c r="H46" s="35">
        <v>846</v>
      </c>
      <c r="J46" s="34"/>
      <c r="K46" s="35">
        <v>1269</v>
      </c>
      <c r="M46" s="34"/>
      <c r="N46" s="35">
        <v>1062</v>
      </c>
      <c r="P46" s="34"/>
      <c r="Q46" s="35">
        <f t="shared" si="6"/>
        <v>3902</v>
      </c>
      <c r="S46" s="7"/>
      <c r="T46" s="7"/>
      <c r="U46" s="7"/>
      <c r="V46" s="7"/>
    </row>
    <row r="47" spans="1:22" x14ac:dyDescent="0.25">
      <c r="A47" s="17" t="s">
        <v>101</v>
      </c>
      <c r="B47" s="17"/>
      <c r="D47" s="34"/>
      <c r="E47" s="35">
        <v>1701</v>
      </c>
      <c r="G47" s="34"/>
      <c r="H47" s="35">
        <v>0</v>
      </c>
      <c r="J47" s="34"/>
      <c r="K47" s="35">
        <v>0</v>
      </c>
      <c r="M47" s="34"/>
      <c r="N47" s="35">
        <v>0</v>
      </c>
      <c r="P47" s="34"/>
      <c r="Q47" s="35">
        <f t="shared" si="6"/>
        <v>1701</v>
      </c>
      <c r="S47" s="7"/>
      <c r="T47" s="7"/>
      <c r="U47" s="7"/>
      <c r="V47" s="7"/>
    </row>
    <row r="48" spans="1:22" x14ac:dyDescent="0.25">
      <c r="A48" s="17" t="s">
        <v>102</v>
      </c>
      <c r="B48" s="17"/>
      <c r="D48" s="34"/>
      <c r="E48" s="35">
        <v>275</v>
      </c>
      <c r="G48" s="34"/>
      <c r="H48" s="35">
        <v>76</v>
      </c>
      <c r="J48" s="34"/>
      <c r="K48" s="35">
        <v>0</v>
      </c>
      <c r="M48" s="34"/>
      <c r="N48" s="35">
        <v>0</v>
      </c>
      <c r="P48" s="34"/>
      <c r="Q48" s="35">
        <f t="shared" si="6"/>
        <v>351</v>
      </c>
      <c r="S48" s="7"/>
      <c r="T48" s="7"/>
      <c r="U48" s="7"/>
      <c r="V48" s="7"/>
    </row>
    <row r="49" spans="1:22" x14ac:dyDescent="0.25">
      <c r="A49" s="7"/>
      <c r="B49" s="17" t="s">
        <v>75</v>
      </c>
      <c r="D49" s="34"/>
      <c r="E49" s="78">
        <f>SUM(E41:E48)</f>
        <v>6360</v>
      </c>
      <c r="G49" s="34"/>
      <c r="H49" s="78">
        <f>SUM(H41:H48)</f>
        <v>3858</v>
      </c>
      <c r="J49" s="34"/>
      <c r="K49" s="78">
        <f>SUM(K41:K48)</f>
        <v>5490</v>
      </c>
      <c r="M49" s="34"/>
      <c r="N49" s="78">
        <f>SUM(N41:N48)</f>
        <v>4733</v>
      </c>
      <c r="P49" s="34"/>
      <c r="Q49" s="78">
        <f>SUM(Q41:Q48)</f>
        <v>20441</v>
      </c>
      <c r="S49" s="7"/>
      <c r="T49" s="7"/>
      <c r="U49" s="7"/>
      <c r="V49" s="7"/>
    </row>
    <row r="50" spans="1:22" x14ac:dyDescent="0.25">
      <c r="A50" s="17"/>
      <c r="B50" s="17"/>
      <c r="D50" s="15"/>
      <c r="E50" s="21"/>
      <c r="G50" s="15"/>
      <c r="H50" s="21"/>
      <c r="J50" s="15"/>
      <c r="K50" s="21"/>
      <c r="M50" s="15"/>
      <c r="N50" s="21"/>
      <c r="P50" s="15"/>
      <c r="Q50" s="21"/>
      <c r="S50" s="7"/>
      <c r="T50" s="7"/>
      <c r="U50" s="7"/>
      <c r="V50" s="7"/>
    </row>
    <row r="51" spans="1:22" ht="15.75" thickBot="1" x14ac:dyDescent="0.3">
      <c r="A51" s="17" t="s">
        <v>84</v>
      </c>
      <c r="B51" s="17"/>
      <c r="D51" s="36"/>
      <c r="E51" s="37">
        <f>E37-E49</f>
        <v>-10729</v>
      </c>
      <c r="G51" s="36"/>
      <c r="H51" s="37">
        <f>H37-H49</f>
        <v>-5826</v>
      </c>
      <c r="J51" s="36"/>
      <c r="K51" s="37">
        <f>K37-K49</f>
        <v>636</v>
      </c>
      <c r="M51" s="36"/>
      <c r="N51" s="37">
        <f>N37-N49</f>
        <v>-11483</v>
      </c>
      <c r="P51" s="36"/>
      <c r="Q51" s="37">
        <f>Q37-Q49</f>
        <v>-27402</v>
      </c>
      <c r="S51" s="7"/>
      <c r="T51" s="7"/>
      <c r="U51" s="7"/>
      <c r="V51" s="7"/>
    </row>
    <row r="52" spans="1:22" x14ac:dyDescent="0.25">
      <c r="A52" s="17"/>
      <c r="B52" s="17"/>
      <c r="D52" s="6"/>
      <c r="E52" s="76"/>
      <c r="G52" s="6"/>
      <c r="H52" s="76"/>
      <c r="J52" s="6"/>
      <c r="K52" s="76"/>
      <c r="M52" s="6"/>
      <c r="N52" s="76"/>
      <c r="P52" s="6"/>
      <c r="Q52" s="76"/>
      <c r="S52" s="7"/>
      <c r="T52" s="7"/>
      <c r="U52" s="7"/>
      <c r="V52" s="7"/>
    </row>
    <row r="53" spans="1:22" x14ac:dyDescent="0.25">
      <c r="A53" s="2"/>
      <c r="B53" s="2"/>
      <c r="D53" s="6"/>
      <c r="E53" s="4"/>
      <c r="G53" s="6"/>
      <c r="H53" s="4"/>
      <c r="J53" s="6"/>
      <c r="K53" s="4"/>
      <c r="M53" s="6"/>
      <c r="N53" s="4"/>
      <c r="P53" s="6"/>
      <c r="Q53" s="4"/>
      <c r="S53" s="7"/>
      <c r="T53" s="7"/>
      <c r="U53" s="7"/>
      <c r="V53" s="7"/>
    </row>
    <row r="54" spans="1:22" x14ac:dyDescent="0.25">
      <c r="A54" s="2" t="s">
        <v>16</v>
      </c>
      <c r="B54" s="2"/>
      <c r="D54" s="6"/>
      <c r="E54" s="4"/>
      <c r="G54" s="6"/>
      <c r="H54" s="4"/>
      <c r="J54" s="6"/>
      <c r="K54" s="4"/>
      <c r="M54" s="6"/>
      <c r="N54" s="4"/>
      <c r="P54" s="6"/>
      <c r="Q54" s="4"/>
      <c r="S54" s="7"/>
      <c r="T54" s="7"/>
      <c r="U54" s="7"/>
      <c r="V54" s="7"/>
    </row>
    <row r="55" spans="1:22" x14ac:dyDescent="0.25">
      <c r="A55" s="2" t="s">
        <v>17</v>
      </c>
      <c r="B55" s="2"/>
      <c r="D55" s="6"/>
      <c r="E55" s="4"/>
      <c r="G55" s="6"/>
      <c r="H55" s="4"/>
      <c r="J55" s="6"/>
      <c r="K55" s="4"/>
      <c r="M55" s="6"/>
      <c r="N55" s="4"/>
      <c r="P55" s="6"/>
      <c r="Q55" s="4"/>
      <c r="S55" s="7"/>
      <c r="T55" s="7"/>
      <c r="U55" s="7"/>
      <c r="V55" s="7"/>
    </row>
    <row r="56" spans="1:22" x14ac:dyDescent="0.25">
      <c r="A56" s="2"/>
      <c r="B56" s="2"/>
      <c r="D56" s="6"/>
      <c r="E56" s="4"/>
      <c r="G56" s="6"/>
      <c r="H56" s="4"/>
      <c r="J56" s="6"/>
      <c r="K56" s="4"/>
      <c r="M56" s="6"/>
      <c r="N56" s="4"/>
      <c r="P56" s="6"/>
      <c r="Q56" s="4"/>
      <c r="S56" s="7"/>
      <c r="T56" s="7"/>
      <c r="U56" s="7"/>
      <c r="V56" s="7"/>
    </row>
    <row r="57" spans="1:22" x14ac:dyDescent="0.25">
      <c r="A57" s="2"/>
      <c r="B57" s="2"/>
      <c r="D57" s="6"/>
      <c r="E57" s="4"/>
      <c r="G57" s="6"/>
      <c r="H57" s="4"/>
      <c r="J57" s="6"/>
      <c r="K57" s="4"/>
      <c r="M57" s="6"/>
      <c r="N57" s="4"/>
      <c r="P57" s="6"/>
      <c r="Q57" s="4"/>
      <c r="S57" s="7"/>
      <c r="T57" s="7"/>
      <c r="U57" s="7"/>
      <c r="V57" s="7"/>
    </row>
    <row r="58" spans="1:22" x14ac:dyDescent="0.25">
      <c r="A58" s="1" t="s">
        <v>0</v>
      </c>
      <c r="B58" s="2"/>
      <c r="D58" s="6"/>
      <c r="E58" s="4"/>
      <c r="G58" s="6"/>
      <c r="H58" s="4"/>
      <c r="J58" s="6"/>
      <c r="K58" s="4"/>
      <c r="M58" s="6"/>
      <c r="N58" s="4"/>
      <c r="P58" s="6"/>
      <c r="Q58" s="4"/>
      <c r="S58" s="7"/>
      <c r="T58" s="7"/>
      <c r="U58" s="7"/>
      <c r="V58" s="7"/>
    </row>
    <row r="59" spans="1:22" x14ac:dyDescent="0.25">
      <c r="A59" s="1" t="s">
        <v>1</v>
      </c>
      <c r="B59" s="2"/>
      <c r="D59" s="6"/>
      <c r="E59" s="4"/>
      <c r="G59" s="6"/>
      <c r="H59" s="4"/>
      <c r="J59" s="6"/>
      <c r="K59" s="4"/>
      <c r="M59" s="6"/>
      <c r="N59" s="4"/>
      <c r="P59" s="6"/>
      <c r="Q59" s="4"/>
      <c r="S59" s="7"/>
      <c r="T59" s="7"/>
      <c r="U59" s="7"/>
      <c r="V59" s="7"/>
    </row>
    <row r="60" spans="1:22" x14ac:dyDescent="0.25">
      <c r="A60" s="1" t="s">
        <v>72</v>
      </c>
      <c r="B60" s="2"/>
      <c r="D60" s="6"/>
      <c r="E60" s="4"/>
      <c r="G60" s="6"/>
      <c r="H60" s="4"/>
      <c r="J60" s="6"/>
      <c r="K60" s="4"/>
      <c r="M60" s="6"/>
      <c r="N60" s="4"/>
      <c r="P60" s="6"/>
      <c r="Q60" s="4"/>
      <c r="S60" s="7"/>
      <c r="T60" s="7"/>
      <c r="U60" s="7"/>
      <c r="V60" s="7"/>
    </row>
    <row r="61" spans="1:22" ht="15.75" thickBot="1" x14ac:dyDescent="0.3">
      <c r="A61" s="8" t="s">
        <v>2</v>
      </c>
      <c r="B61" s="2"/>
      <c r="D61" s="6"/>
      <c r="E61" s="4"/>
      <c r="G61" s="6"/>
      <c r="H61" s="4"/>
      <c r="J61" s="6"/>
      <c r="K61" s="4"/>
      <c r="M61" s="6"/>
      <c r="N61" s="4"/>
      <c r="P61" s="6"/>
      <c r="Q61" s="4"/>
      <c r="S61" s="7"/>
      <c r="T61" s="7"/>
      <c r="U61" s="7"/>
      <c r="V61" s="7"/>
    </row>
    <row r="62" spans="1:22" x14ac:dyDescent="0.25">
      <c r="A62" s="2"/>
      <c r="B62" s="2"/>
      <c r="D62" s="118">
        <f>E6</f>
        <v>42455</v>
      </c>
      <c r="E62" s="119"/>
      <c r="G62" s="118">
        <f>H6</f>
        <v>42546</v>
      </c>
      <c r="H62" s="119"/>
      <c r="J62" s="118">
        <f>K6</f>
        <v>42637</v>
      </c>
      <c r="K62" s="119"/>
      <c r="M62" s="118">
        <f>N6</f>
        <v>42735</v>
      </c>
      <c r="N62" s="119"/>
      <c r="P62" s="6"/>
      <c r="Q62" s="4"/>
      <c r="S62" s="7"/>
      <c r="T62" s="7"/>
      <c r="U62" s="7"/>
      <c r="V62" s="7"/>
    </row>
    <row r="63" spans="1:22" x14ac:dyDescent="0.25">
      <c r="A63" s="2"/>
      <c r="B63" s="2"/>
      <c r="D63" s="15"/>
      <c r="E63" s="16"/>
      <c r="G63" s="15"/>
      <c r="H63" s="16"/>
      <c r="J63" s="15"/>
      <c r="K63" s="16"/>
      <c r="M63" s="15"/>
      <c r="N63" s="16"/>
      <c r="P63" s="6"/>
      <c r="Q63" s="4"/>
      <c r="S63" s="7"/>
      <c r="T63" s="7"/>
      <c r="U63" s="7"/>
      <c r="V63" s="7"/>
    </row>
    <row r="64" spans="1:22" x14ac:dyDescent="0.25">
      <c r="A64" s="39" t="s">
        <v>18</v>
      </c>
      <c r="B64" s="2"/>
      <c r="D64" s="15"/>
      <c r="E64" s="16"/>
      <c r="G64" s="15"/>
      <c r="H64" s="16"/>
      <c r="J64" s="15"/>
      <c r="K64" s="16"/>
      <c r="M64" s="15"/>
      <c r="N64" s="16"/>
      <c r="P64" s="6"/>
      <c r="Q64" s="4"/>
      <c r="S64" s="7"/>
      <c r="T64" s="7"/>
      <c r="U64" s="7"/>
      <c r="V64" s="7"/>
    </row>
    <row r="65" spans="1:22" x14ac:dyDescent="0.25">
      <c r="A65" s="40" t="s">
        <v>19</v>
      </c>
      <c r="B65" s="2"/>
      <c r="D65" s="15"/>
      <c r="E65" s="16"/>
      <c r="G65" s="15"/>
      <c r="H65" s="16"/>
      <c r="J65" s="15"/>
      <c r="K65" s="16"/>
      <c r="M65" s="15"/>
      <c r="N65" s="16"/>
      <c r="P65" s="6"/>
      <c r="Q65" s="4"/>
      <c r="S65" s="7"/>
      <c r="T65" s="7"/>
      <c r="U65" s="7"/>
      <c r="V65" s="7"/>
    </row>
    <row r="66" spans="1:22" x14ac:dyDescent="0.25">
      <c r="A66" s="41" t="s">
        <v>20</v>
      </c>
      <c r="B66" s="2"/>
      <c r="D66" s="42"/>
      <c r="E66" s="43">
        <v>21365</v>
      </c>
      <c r="G66" s="42"/>
      <c r="H66" s="43">
        <v>26045</v>
      </c>
      <c r="J66" s="42"/>
      <c r="K66" s="43">
        <v>31764</v>
      </c>
      <c r="M66" s="42"/>
      <c r="N66" s="43">
        <v>50359</v>
      </c>
      <c r="P66" s="6"/>
      <c r="Q66" s="4"/>
      <c r="S66" s="7"/>
      <c r="T66" s="7"/>
      <c r="U66" s="7"/>
      <c r="V66" s="7"/>
    </row>
    <row r="67" spans="1:22" x14ac:dyDescent="0.25">
      <c r="A67" s="41" t="s">
        <v>21</v>
      </c>
      <c r="B67" s="2"/>
      <c r="D67" s="42"/>
      <c r="E67" s="44">
        <v>42895</v>
      </c>
      <c r="G67" s="42"/>
      <c r="H67" s="44">
        <v>38167</v>
      </c>
      <c r="J67" s="42"/>
      <c r="K67" s="44">
        <v>29554</v>
      </c>
      <c r="M67" s="42"/>
      <c r="N67" s="44">
        <v>27748</v>
      </c>
      <c r="P67" s="6"/>
      <c r="Q67" s="4"/>
      <c r="S67" s="7"/>
      <c r="T67" s="7"/>
      <c r="U67" s="7"/>
      <c r="V67" s="7"/>
    </row>
    <row r="68" spans="1:22" s="46" customFormat="1" ht="12.75" x14ac:dyDescent="0.2">
      <c r="A68" s="41" t="s">
        <v>22</v>
      </c>
      <c r="B68" s="2"/>
      <c r="C68" s="3"/>
      <c r="D68" s="45"/>
      <c r="E68" s="44">
        <v>43804</v>
      </c>
      <c r="F68" s="3"/>
      <c r="G68" s="45"/>
      <c r="H68" s="44">
        <v>49118</v>
      </c>
      <c r="I68" s="3"/>
      <c r="J68" s="45"/>
      <c r="K68" s="44">
        <v>57256</v>
      </c>
      <c r="L68" s="3"/>
      <c r="M68" s="45"/>
      <c r="N68" s="44">
        <v>51336</v>
      </c>
      <c r="O68" s="3"/>
      <c r="P68" s="6"/>
      <c r="Q68" s="4"/>
    </row>
    <row r="69" spans="1:22" s="46" customFormat="1" ht="12.75" x14ac:dyDescent="0.2">
      <c r="A69" s="41" t="s">
        <v>23</v>
      </c>
      <c r="B69" s="2"/>
      <c r="C69" s="3"/>
      <c r="D69" s="45"/>
      <c r="E69" s="44">
        <v>41127</v>
      </c>
      <c r="F69" s="3"/>
      <c r="G69" s="45"/>
      <c r="H69" s="44">
        <v>40761</v>
      </c>
      <c r="I69" s="3"/>
      <c r="J69" s="45"/>
      <c r="K69" s="44">
        <v>40190</v>
      </c>
      <c r="L69" s="3"/>
      <c r="M69" s="45"/>
      <c r="N69" s="44">
        <v>44545</v>
      </c>
      <c r="O69" s="3"/>
      <c r="P69" s="6"/>
      <c r="Q69" s="4"/>
    </row>
    <row r="70" spans="1:22" s="46" customFormat="1" ht="12.75" x14ac:dyDescent="0.2">
      <c r="A70" s="41" t="s">
        <v>24</v>
      </c>
      <c r="B70" s="2"/>
      <c r="C70" s="3"/>
      <c r="D70" s="45"/>
      <c r="E70" s="44">
        <v>4108</v>
      </c>
      <c r="F70" s="3"/>
      <c r="G70" s="45"/>
      <c r="H70" s="44">
        <v>6812</v>
      </c>
      <c r="I70" s="3"/>
      <c r="J70" s="45"/>
      <c r="K70" s="44">
        <v>14718</v>
      </c>
      <c r="L70" s="3"/>
      <c r="M70" s="45"/>
      <c r="N70" s="44">
        <v>34763</v>
      </c>
      <c r="O70" s="3"/>
      <c r="P70" s="6"/>
      <c r="Q70" s="4"/>
    </row>
    <row r="71" spans="1:22" s="46" customFormat="1" ht="12.75" x14ac:dyDescent="0.2">
      <c r="A71" s="41" t="s">
        <v>25</v>
      </c>
      <c r="B71" s="2"/>
      <c r="C71" s="3"/>
      <c r="D71" s="45"/>
      <c r="E71" s="30">
        <v>9972</v>
      </c>
      <c r="F71" s="3"/>
      <c r="G71" s="45"/>
      <c r="H71" s="30">
        <v>8139</v>
      </c>
      <c r="I71" s="3"/>
      <c r="J71" s="45"/>
      <c r="K71" s="30">
        <v>15700</v>
      </c>
      <c r="L71" s="3"/>
      <c r="M71" s="45"/>
      <c r="N71" s="30">
        <v>10571</v>
      </c>
      <c r="O71" s="3"/>
      <c r="P71" s="6"/>
      <c r="Q71" s="4"/>
    </row>
    <row r="72" spans="1:22" s="46" customFormat="1" ht="12.75" x14ac:dyDescent="0.2">
      <c r="A72" s="40" t="s">
        <v>26</v>
      </c>
      <c r="B72" s="2"/>
      <c r="C72" s="3"/>
      <c r="D72" s="45"/>
      <c r="E72" s="27">
        <f>SUM(E66:E71)</f>
        <v>163271</v>
      </c>
      <c r="F72" s="3"/>
      <c r="G72" s="45"/>
      <c r="H72" s="27">
        <f>SUM(H66:H71)</f>
        <v>169042</v>
      </c>
      <c r="I72" s="3"/>
      <c r="J72" s="45"/>
      <c r="K72" s="27">
        <f>SUM(K66:K71)</f>
        <v>189182</v>
      </c>
      <c r="L72" s="3"/>
      <c r="M72" s="45"/>
      <c r="N72" s="27">
        <f>SUM(N66:N71)</f>
        <v>219322</v>
      </c>
      <c r="O72" s="3"/>
      <c r="P72" s="6"/>
      <c r="Q72" s="4"/>
    </row>
    <row r="73" spans="1:22" s="46" customFormat="1" ht="12.75" x14ac:dyDescent="0.2">
      <c r="A73" s="40"/>
      <c r="B73" s="2"/>
      <c r="C73" s="3"/>
      <c r="D73" s="45"/>
      <c r="E73" s="16"/>
      <c r="F73" s="3"/>
      <c r="G73" s="45"/>
      <c r="H73" s="16"/>
      <c r="I73" s="3"/>
      <c r="J73" s="45"/>
      <c r="K73" s="16"/>
      <c r="L73" s="3"/>
      <c r="M73" s="45"/>
      <c r="N73" s="16"/>
      <c r="O73" s="3"/>
      <c r="P73" s="6"/>
      <c r="Q73" s="4"/>
    </row>
    <row r="74" spans="1:22" s="46" customFormat="1" ht="12.75" x14ac:dyDescent="0.2">
      <c r="A74" s="41" t="s">
        <v>27</v>
      </c>
      <c r="B74" s="2"/>
      <c r="C74" s="3"/>
      <c r="D74" s="45"/>
      <c r="E74" s="21">
        <v>16515</v>
      </c>
      <c r="F74" s="3"/>
      <c r="G74" s="45"/>
      <c r="H74" s="21">
        <v>15648</v>
      </c>
      <c r="I74" s="3"/>
      <c r="J74" s="45"/>
      <c r="K74" s="21">
        <v>16017</v>
      </c>
      <c r="L74" s="3"/>
      <c r="M74" s="45"/>
      <c r="N74" s="21">
        <v>17984</v>
      </c>
      <c r="O74" s="3"/>
      <c r="P74" s="6"/>
      <c r="Q74" s="4"/>
    </row>
    <row r="75" spans="1:22" s="46" customFormat="1" ht="12.75" x14ac:dyDescent="0.2">
      <c r="A75" s="41" t="s">
        <v>28</v>
      </c>
      <c r="B75" s="2"/>
      <c r="C75" s="3"/>
      <c r="D75" s="45"/>
      <c r="E75" s="21">
        <v>116175</v>
      </c>
      <c r="F75" s="3"/>
      <c r="G75" s="45"/>
      <c r="H75" s="21">
        <v>116175</v>
      </c>
      <c r="I75" s="3"/>
      <c r="J75" s="45"/>
      <c r="K75" s="21">
        <v>116175</v>
      </c>
      <c r="L75" s="3"/>
      <c r="M75" s="45"/>
      <c r="N75" s="21">
        <v>116175</v>
      </c>
      <c r="O75" s="3"/>
      <c r="P75" s="6"/>
      <c r="Q75" s="4"/>
    </row>
    <row r="76" spans="1:22" s="46" customFormat="1" ht="12.75" x14ac:dyDescent="0.2">
      <c r="A76" s="41" t="s">
        <v>29</v>
      </c>
      <c r="B76" s="2"/>
      <c r="C76" s="3"/>
      <c r="D76" s="45"/>
      <c r="E76" s="21">
        <v>3254</v>
      </c>
      <c r="F76" s="3"/>
      <c r="G76" s="45"/>
      <c r="H76" s="21">
        <v>2440</v>
      </c>
      <c r="I76" s="3"/>
      <c r="J76" s="45"/>
      <c r="K76" s="21">
        <v>1627</v>
      </c>
      <c r="L76" s="3"/>
      <c r="M76" s="45"/>
      <c r="N76" s="21">
        <v>813</v>
      </c>
      <c r="O76" s="3"/>
      <c r="P76" s="6"/>
      <c r="Q76" s="4"/>
    </row>
    <row r="77" spans="1:22" s="46" customFormat="1" ht="12.75" x14ac:dyDescent="0.2">
      <c r="A77" s="41" t="s">
        <v>30</v>
      </c>
      <c r="B77" s="2"/>
      <c r="C77" s="3"/>
      <c r="D77" s="45"/>
      <c r="E77" s="30">
        <v>1202</v>
      </c>
      <c r="F77" s="3"/>
      <c r="G77" s="45"/>
      <c r="H77" s="30">
        <v>1075</v>
      </c>
      <c r="I77" s="3"/>
      <c r="J77" s="45"/>
      <c r="K77" s="30">
        <v>937</v>
      </c>
      <c r="L77" s="3"/>
      <c r="M77" s="45"/>
      <c r="N77" s="30">
        <v>1181</v>
      </c>
      <c r="O77" s="3"/>
      <c r="P77" s="6"/>
      <c r="Q77" s="4"/>
    </row>
    <row r="78" spans="1:22" s="46" customFormat="1" ht="13.5" thickBot="1" x14ac:dyDescent="0.25">
      <c r="A78" s="40" t="s">
        <v>31</v>
      </c>
      <c r="B78" s="2"/>
      <c r="C78" s="3"/>
      <c r="D78" s="42"/>
      <c r="E78" s="47">
        <f>SUM(E72:E77)</f>
        <v>300417</v>
      </c>
      <c r="F78" s="3"/>
      <c r="G78" s="42"/>
      <c r="H78" s="47">
        <f>SUM(H72:H77)</f>
        <v>304380</v>
      </c>
      <c r="I78" s="3"/>
      <c r="J78" s="42"/>
      <c r="K78" s="47">
        <f>SUM(K72:K77)</f>
        <v>323938</v>
      </c>
      <c r="L78" s="3"/>
      <c r="M78" s="42"/>
      <c r="N78" s="47">
        <f>SUM(N72:N77)</f>
        <v>355475</v>
      </c>
      <c r="O78" s="3"/>
      <c r="P78" s="6"/>
      <c r="Q78" s="4"/>
    </row>
    <row r="79" spans="1:22" s="46" customFormat="1" ht="13.5" thickTop="1" x14ac:dyDescent="0.2">
      <c r="A79" s="2"/>
      <c r="B79" s="2"/>
      <c r="C79" s="3"/>
      <c r="D79" s="48"/>
      <c r="E79" s="16"/>
      <c r="F79" s="3"/>
      <c r="G79" s="48"/>
      <c r="H79" s="16"/>
      <c r="I79" s="3"/>
      <c r="J79" s="48"/>
      <c r="K79" s="16"/>
      <c r="L79" s="3"/>
      <c r="M79" s="48"/>
      <c r="N79" s="16"/>
      <c r="O79" s="3"/>
      <c r="P79" s="6"/>
      <c r="Q79" s="4"/>
    </row>
    <row r="80" spans="1:22" s="46" customFormat="1" ht="12.75" x14ac:dyDescent="0.2">
      <c r="A80" s="39" t="s">
        <v>32</v>
      </c>
      <c r="B80" s="2"/>
      <c r="C80" s="3"/>
      <c r="D80" s="48"/>
      <c r="E80" s="16"/>
      <c r="F80" s="3"/>
      <c r="G80" s="48"/>
      <c r="H80" s="16"/>
      <c r="I80" s="3"/>
      <c r="J80" s="48"/>
      <c r="K80" s="16"/>
      <c r="L80" s="3"/>
      <c r="M80" s="48"/>
      <c r="N80" s="16"/>
      <c r="O80" s="3"/>
      <c r="P80" s="6"/>
      <c r="Q80" s="4"/>
    </row>
    <row r="81" spans="1:17" s="46" customFormat="1" ht="12.75" x14ac:dyDescent="0.2">
      <c r="A81" s="40" t="s">
        <v>33</v>
      </c>
      <c r="B81" s="2"/>
      <c r="C81" s="3"/>
      <c r="D81" s="48"/>
      <c r="E81" s="16"/>
      <c r="F81" s="3"/>
      <c r="G81" s="48"/>
      <c r="H81" s="16"/>
      <c r="I81" s="3"/>
      <c r="J81" s="48"/>
      <c r="K81" s="16"/>
      <c r="L81" s="3"/>
      <c r="M81" s="48"/>
      <c r="N81" s="16"/>
      <c r="O81" s="3"/>
      <c r="P81" s="6"/>
      <c r="Q81" s="4"/>
    </row>
    <row r="82" spans="1:17" s="46" customFormat="1" ht="12.75" x14ac:dyDescent="0.2">
      <c r="A82" s="41" t="s">
        <v>34</v>
      </c>
      <c r="B82" s="2"/>
      <c r="C82" s="3"/>
      <c r="D82" s="42"/>
      <c r="E82" s="43">
        <v>11144</v>
      </c>
      <c r="F82" s="3"/>
      <c r="G82" s="42"/>
      <c r="H82" s="43">
        <v>13802</v>
      </c>
      <c r="I82" s="3"/>
      <c r="J82" s="42"/>
      <c r="K82" s="43">
        <v>19340</v>
      </c>
      <c r="L82" s="3"/>
      <c r="M82" s="42"/>
      <c r="N82" s="43">
        <v>23827</v>
      </c>
      <c r="O82" s="3"/>
      <c r="P82" s="6"/>
      <c r="Q82" s="4"/>
    </row>
    <row r="83" spans="1:17" s="46" customFormat="1" ht="12.75" x14ac:dyDescent="0.2">
      <c r="A83" s="41" t="s">
        <v>35</v>
      </c>
      <c r="B83" s="2"/>
      <c r="C83" s="3"/>
      <c r="D83" s="45"/>
      <c r="E83" s="21">
        <v>43801</v>
      </c>
      <c r="F83" s="3"/>
      <c r="G83" s="45"/>
      <c r="H83" s="21">
        <v>43930</v>
      </c>
      <c r="I83" s="3"/>
      <c r="J83" s="45"/>
      <c r="K83" s="21">
        <v>49019</v>
      </c>
      <c r="L83" s="3"/>
      <c r="M83" s="45"/>
      <c r="N83" s="21">
        <v>69715</v>
      </c>
      <c r="O83" s="3"/>
      <c r="P83" s="6"/>
      <c r="Q83" s="4"/>
    </row>
    <row r="84" spans="1:17" s="46" customFormat="1" ht="12.75" x14ac:dyDescent="0.2">
      <c r="A84" s="41" t="s">
        <v>36</v>
      </c>
      <c r="B84" s="2"/>
      <c r="C84" s="3"/>
      <c r="D84" s="45"/>
      <c r="E84" s="30">
        <v>9802</v>
      </c>
      <c r="F84" s="3"/>
      <c r="G84" s="45"/>
      <c r="H84" s="30">
        <v>12367</v>
      </c>
      <c r="I84" s="3"/>
      <c r="J84" s="45"/>
      <c r="K84" s="30">
        <v>16226</v>
      </c>
      <c r="L84" s="3"/>
      <c r="M84" s="45"/>
      <c r="N84" s="30">
        <v>27854</v>
      </c>
      <c r="O84" s="3"/>
      <c r="P84" s="6"/>
      <c r="Q84" s="4"/>
    </row>
    <row r="85" spans="1:17" s="46" customFormat="1" ht="12.75" x14ac:dyDescent="0.2">
      <c r="A85" s="40" t="s">
        <v>37</v>
      </c>
      <c r="B85" s="2"/>
      <c r="C85" s="3"/>
      <c r="D85" s="45"/>
      <c r="E85" s="49">
        <f>SUM(E82:E84)</f>
        <v>64747</v>
      </c>
      <c r="F85" s="3"/>
      <c r="G85" s="45"/>
      <c r="H85" s="49">
        <f>SUM(H82:H84)</f>
        <v>70099</v>
      </c>
      <c r="I85" s="3"/>
      <c r="J85" s="45"/>
      <c r="K85" s="49">
        <f>SUM(K82:K84)</f>
        <v>84585</v>
      </c>
      <c r="L85" s="3"/>
      <c r="M85" s="45"/>
      <c r="N85" s="49">
        <f>SUM(N82:N84)</f>
        <v>121396</v>
      </c>
      <c r="O85" s="3"/>
      <c r="P85" s="6"/>
      <c r="Q85" s="4"/>
    </row>
    <row r="86" spans="1:17" s="46" customFormat="1" ht="12.75" x14ac:dyDescent="0.2">
      <c r="A86" s="40"/>
      <c r="B86" s="2"/>
      <c r="C86" s="3"/>
      <c r="D86" s="45"/>
      <c r="E86" s="16"/>
      <c r="F86" s="3"/>
      <c r="G86" s="45"/>
      <c r="H86" s="16"/>
      <c r="I86" s="3"/>
      <c r="J86" s="45"/>
      <c r="K86" s="16"/>
      <c r="L86" s="3"/>
      <c r="M86" s="45"/>
      <c r="N86" s="16"/>
      <c r="O86" s="3"/>
      <c r="P86" s="6"/>
      <c r="Q86" s="4"/>
    </row>
    <row r="87" spans="1:17" s="46" customFormat="1" ht="12.75" x14ac:dyDescent="0.2">
      <c r="A87" s="40" t="s">
        <v>38</v>
      </c>
      <c r="B87" s="2"/>
      <c r="C87" s="3"/>
      <c r="D87" s="45"/>
      <c r="E87" s="21">
        <v>19696</v>
      </c>
      <c r="F87" s="3"/>
      <c r="G87" s="45"/>
      <c r="H87" s="21">
        <v>19649</v>
      </c>
      <c r="I87" s="3"/>
      <c r="J87" s="45"/>
      <c r="K87" s="21">
        <v>19850</v>
      </c>
      <c r="L87" s="3"/>
      <c r="M87" s="45"/>
      <c r="N87" s="21">
        <v>20237</v>
      </c>
      <c r="O87" s="3"/>
      <c r="P87" s="6"/>
      <c r="Q87" s="4"/>
    </row>
    <row r="88" spans="1:17" s="46" customFormat="1" ht="12.75" x14ac:dyDescent="0.2">
      <c r="A88" s="40" t="s">
        <v>39</v>
      </c>
      <c r="B88" s="2"/>
      <c r="C88" s="3"/>
      <c r="D88" s="45"/>
      <c r="E88" s="21">
        <v>1196</v>
      </c>
      <c r="F88" s="3"/>
      <c r="G88" s="45"/>
      <c r="H88" s="21">
        <v>1085</v>
      </c>
      <c r="I88" s="3"/>
      <c r="J88" s="45"/>
      <c r="K88" s="21">
        <v>979</v>
      </c>
      <c r="L88" s="3"/>
      <c r="M88" s="45"/>
      <c r="N88" s="21">
        <v>878</v>
      </c>
      <c r="O88" s="3"/>
      <c r="P88" s="6"/>
      <c r="Q88" s="4"/>
    </row>
    <row r="89" spans="1:17" s="46" customFormat="1" ht="12.75" x14ac:dyDescent="0.2">
      <c r="A89" s="40"/>
      <c r="B89" s="2"/>
      <c r="C89" s="3"/>
      <c r="D89" s="50"/>
      <c r="E89" s="16"/>
      <c r="F89" s="3"/>
      <c r="G89" s="50"/>
      <c r="H89" s="16"/>
      <c r="I89" s="3"/>
      <c r="J89" s="50"/>
      <c r="K89" s="16"/>
      <c r="L89" s="3"/>
      <c r="M89" s="50"/>
      <c r="N89" s="16"/>
      <c r="O89" s="3"/>
      <c r="P89" s="6"/>
      <c r="Q89" s="4"/>
    </row>
    <row r="90" spans="1:17" s="46" customFormat="1" ht="12.75" x14ac:dyDescent="0.2">
      <c r="A90" s="40" t="s">
        <v>40</v>
      </c>
      <c r="B90" s="2"/>
      <c r="C90" s="3"/>
      <c r="D90" s="45"/>
      <c r="E90" s="16"/>
      <c r="F90" s="3"/>
      <c r="G90" s="45"/>
      <c r="H90" s="16"/>
      <c r="I90" s="3"/>
      <c r="J90" s="45"/>
      <c r="K90" s="16"/>
      <c r="L90" s="3"/>
      <c r="M90" s="45"/>
      <c r="N90" s="16"/>
      <c r="O90" s="3"/>
      <c r="P90" s="6"/>
      <c r="Q90" s="4"/>
    </row>
    <row r="91" spans="1:17" s="46" customFormat="1" ht="12.75" x14ac:dyDescent="0.2">
      <c r="A91" s="41" t="s">
        <v>41</v>
      </c>
      <c r="B91" s="2"/>
      <c r="C91" s="3"/>
      <c r="D91" s="51"/>
      <c r="E91" s="21">
        <v>1328</v>
      </c>
      <c r="F91" s="3"/>
      <c r="G91" s="51"/>
      <c r="H91" s="21">
        <v>1351</v>
      </c>
      <c r="I91" s="3"/>
      <c r="J91" s="51"/>
      <c r="K91" s="21">
        <v>1353</v>
      </c>
      <c r="L91" s="3"/>
      <c r="M91" s="51"/>
      <c r="N91" s="21">
        <v>1368</v>
      </c>
      <c r="O91" s="3"/>
      <c r="P91" s="6"/>
      <c r="Q91" s="4"/>
    </row>
    <row r="92" spans="1:17" s="46" customFormat="1" ht="12.75" x14ac:dyDescent="0.2">
      <c r="A92" s="41" t="s">
        <v>42</v>
      </c>
      <c r="B92" s="2"/>
      <c r="C92" s="3"/>
      <c r="D92" s="45"/>
      <c r="E92" s="21">
        <v>821236</v>
      </c>
      <c r="F92" s="3"/>
      <c r="G92" s="45"/>
      <c r="H92" s="21">
        <v>825790</v>
      </c>
      <c r="I92" s="3"/>
      <c r="J92" s="45"/>
      <c r="K92" s="21">
        <v>830225</v>
      </c>
      <c r="L92" s="3"/>
      <c r="M92" s="45"/>
      <c r="N92" s="21">
        <v>836563</v>
      </c>
      <c r="O92" s="3"/>
      <c r="P92" s="6"/>
      <c r="Q92" s="4"/>
    </row>
    <row r="93" spans="1:17" s="46" customFormat="1" ht="12.75" x14ac:dyDescent="0.2">
      <c r="A93" s="41" t="s">
        <v>74</v>
      </c>
      <c r="B93" s="2"/>
      <c r="C93" s="3"/>
      <c r="D93" s="45"/>
      <c r="E93" s="21">
        <v>-148</v>
      </c>
      <c r="F93" s="3"/>
      <c r="G93" s="45"/>
      <c r="H93" s="21">
        <v>-130</v>
      </c>
      <c r="I93" s="3"/>
      <c r="J93" s="45"/>
      <c r="K93" s="21">
        <v>-226</v>
      </c>
      <c r="L93" s="3"/>
      <c r="M93" s="45"/>
      <c r="N93" s="21">
        <v>-656</v>
      </c>
      <c r="O93" s="3"/>
      <c r="P93" s="6"/>
      <c r="Q93" s="4"/>
    </row>
    <row r="94" spans="1:17" s="46" customFormat="1" ht="12.75" x14ac:dyDescent="0.2">
      <c r="A94" s="41" t="s">
        <v>43</v>
      </c>
      <c r="B94" s="2"/>
      <c r="C94" s="3"/>
      <c r="D94" s="45"/>
      <c r="E94" s="21">
        <v>-567652</v>
      </c>
      <c r="F94" s="3"/>
      <c r="G94" s="45"/>
      <c r="H94" s="21">
        <v>-573478</v>
      </c>
      <c r="I94" s="3"/>
      <c r="J94" s="45"/>
      <c r="K94" s="21">
        <v>-572842</v>
      </c>
      <c r="L94" s="3"/>
      <c r="M94" s="45"/>
      <c r="N94" s="21">
        <v>-584325</v>
      </c>
      <c r="O94" s="3"/>
      <c r="P94" s="6"/>
      <c r="Q94" s="4"/>
    </row>
    <row r="95" spans="1:17" s="46" customFormat="1" ht="12.75" x14ac:dyDescent="0.2">
      <c r="A95" s="41" t="s">
        <v>44</v>
      </c>
      <c r="B95" s="2"/>
      <c r="C95" s="3"/>
      <c r="D95" s="45"/>
      <c r="E95" s="21">
        <v>-39986</v>
      </c>
      <c r="F95" s="3"/>
      <c r="G95" s="45"/>
      <c r="H95" s="21">
        <v>-39986</v>
      </c>
      <c r="I95" s="3"/>
      <c r="J95" s="45"/>
      <c r="K95" s="21">
        <v>-39986</v>
      </c>
      <c r="L95" s="3"/>
      <c r="M95" s="45"/>
      <c r="N95" s="21">
        <v>-39986</v>
      </c>
      <c r="O95" s="3"/>
      <c r="P95" s="6"/>
      <c r="Q95" s="4"/>
    </row>
    <row r="96" spans="1:17" s="46" customFormat="1" ht="12.75" x14ac:dyDescent="0.2">
      <c r="A96" s="40" t="s">
        <v>45</v>
      </c>
      <c r="B96" s="2"/>
      <c r="C96" s="3"/>
      <c r="D96" s="45"/>
      <c r="E96" s="52">
        <f>SUM(E91:E95)</f>
        <v>214778</v>
      </c>
      <c r="F96" s="3"/>
      <c r="G96" s="45"/>
      <c r="H96" s="52">
        <f>SUM(H91:H95)</f>
        <v>213547</v>
      </c>
      <c r="I96" s="3"/>
      <c r="J96" s="45"/>
      <c r="K96" s="52">
        <f>SUM(K91:K95)</f>
        <v>218524</v>
      </c>
      <c r="L96" s="3"/>
      <c r="M96" s="45"/>
      <c r="N96" s="52">
        <f>SUM(N91:N95)</f>
        <v>212964</v>
      </c>
      <c r="O96" s="3"/>
      <c r="P96" s="6"/>
      <c r="Q96" s="4"/>
    </row>
    <row r="97" spans="1:17" s="46" customFormat="1" ht="12.75" x14ac:dyDescent="0.2">
      <c r="A97" s="2"/>
      <c r="B97" s="2"/>
      <c r="C97" s="3"/>
      <c r="D97" s="45"/>
      <c r="E97" s="53"/>
      <c r="F97" s="3"/>
      <c r="G97" s="45"/>
      <c r="H97" s="53"/>
      <c r="I97" s="3"/>
      <c r="J97" s="45"/>
      <c r="K97" s="53"/>
      <c r="L97" s="3"/>
      <c r="M97" s="45"/>
      <c r="N97" s="53"/>
      <c r="O97" s="3"/>
      <c r="P97" s="6"/>
      <c r="Q97" s="4"/>
    </row>
    <row r="98" spans="1:17" s="46" customFormat="1" ht="13.5" thickBot="1" x14ac:dyDescent="0.25">
      <c r="A98" s="40" t="s">
        <v>46</v>
      </c>
      <c r="B98" s="2"/>
      <c r="C98" s="3"/>
      <c r="D98" s="42"/>
      <c r="E98" s="47">
        <f>+E85+E87+E88+E96</f>
        <v>300417</v>
      </c>
      <c r="F98" s="3"/>
      <c r="G98" s="42"/>
      <c r="H98" s="47">
        <f>+H85+H87+H88+H96</f>
        <v>304380</v>
      </c>
      <c r="I98" s="3"/>
      <c r="J98" s="42"/>
      <c r="K98" s="47">
        <f>+K85+K87+K88+K96</f>
        <v>323938</v>
      </c>
      <c r="L98" s="3"/>
      <c r="M98" s="42"/>
      <c r="N98" s="47">
        <f>+N85+N87+N88+N96</f>
        <v>355475</v>
      </c>
      <c r="O98" s="3"/>
      <c r="P98" s="6"/>
      <c r="Q98" s="4"/>
    </row>
    <row r="99" spans="1:17" s="46" customFormat="1" ht="14.25" thickTop="1" thickBot="1" x14ac:dyDescent="0.25">
      <c r="A99" s="2"/>
      <c r="B99" s="2"/>
      <c r="C99" s="3"/>
      <c r="D99" s="54"/>
      <c r="E99" s="55"/>
      <c r="F99" s="3"/>
      <c r="G99" s="54"/>
      <c r="H99" s="55"/>
      <c r="I99" s="3"/>
      <c r="J99" s="54"/>
      <c r="K99" s="55"/>
      <c r="L99" s="3"/>
      <c r="M99" s="54"/>
      <c r="N99" s="55"/>
      <c r="O99" s="3"/>
      <c r="P99" s="6"/>
      <c r="Q99" s="4"/>
    </row>
    <row r="100" spans="1:17" s="46" customFormat="1" ht="12.75" x14ac:dyDescent="0.2">
      <c r="A100" s="8"/>
      <c r="B100" s="2"/>
      <c r="C100" s="3"/>
      <c r="D100" s="6"/>
      <c r="E100" s="77"/>
      <c r="F100" s="3"/>
      <c r="G100" s="6"/>
      <c r="H100" s="77"/>
      <c r="I100" s="3"/>
      <c r="J100" s="6"/>
      <c r="K100" s="77"/>
      <c r="L100" s="3"/>
      <c r="M100" s="6"/>
      <c r="N100" s="77"/>
      <c r="O100" s="3"/>
      <c r="P100" s="6"/>
      <c r="Q100" s="4"/>
    </row>
    <row r="101" spans="1:17" s="46" customFormat="1" ht="12.75" x14ac:dyDescent="0.2">
      <c r="A101" s="8"/>
      <c r="B101" s="2"/>
      <c r="C101" s="3"/>
      <c r="D101" s="6"/>
      <c r="E101" s="4"/>
      <c r="F101" s="3"/>
      <c r="G101" s="6"/>
      <c r="H101" s="4"/>
      <c r="I101" s="3"/>
      <c r="J101" s="6"/>
      <c r="K101" s="4"/>
      <c r="L101" s="3"/>
      <c r="M101" s="6"/>
      <c r="N101" s="4"/>
      <c r="O101" s="3"/>
      <c r="P101" s="6"/>
      <c r="Q101" s="4"/>
    </row>
    <row r="102" spans="1:17" s="46" customFormat="1" ht="12.75" x14ac:dyDescent="0.2">
      <c r="A102" s="1" t="s">
        <v>0</v>
      </c>
      <c r="B102" s="2"/>
      <c r="C102" s="3"/>
      <c r="D102" s="6"/>
      <c r="E102" s="4"/>
      <c r="F102" s="3"/>
      <c r="G102" s="6"/>
      <c r="H102" s="4"/>
      <c r="I102" s="3"/>
      <c r="J102" s="6"/>
      <c r="K102" s="4"/>
      <c r="L102" s="3"/>
      <c r="M102" s="6"/>
      <c r="N102" s="4"/>
      <c r="O102" s="3"/>
      <c r="P102" s="6"/>
      <c r="Q102" s="4"/>
    </row>
    <row r="103" spans="1:17" s="46" customFormat="1" ht="12.75" x14ac:dyDescent="0.2">
      <c r="A103" s="1" t="s">
        <v>1</v>
      </c>
      <c r="B103" s="2"/>
      <c r="C103" s="3"/>
      <c r="D103" s="6"/>
      <c r="E103" s="4"/>
      <c r="F103" s="3"/>
      <c r="G103" s="6"/>
      <c r="H103" s="4"/>
      <c r="I103" s="3"/>
      <c r="J103" s="6"/>
      <c r="K103" s="4"/>
      <c r="L103" s="3"/>
      <c r="M103" s="6"/>
      <c r="N103" s="4"/>
      <c r="O103" s="3"/>
      <c r="P103" s="6"/>
      <c r="Q103" s="4"/>
    </row>
    <row r="104" spans="1:17" s="46" customFormat="1" ht="12.75" x14ac:dyDescent="0.2">
      <c r="A104" s="1" t="s">
        <v>73</v>
      </c>
      <c r="B104" s="2"/>
      <c r="C104" s="3"/>
      <c r="D104" s="6"/>
      <c r="E104" s="4"/>
      <c r="F104" s="3"/>
      <c r="G104" s="6"/>
      <c r="H104" s="4"/>
      <c r="I104" s="3"/>
      <c r="J104" s="6"/>
      <c r="K104" s="4"/>
      <c r="L104" s="3"/>
      <c r="M104" s="6"/>
      <c r="N104" s="4"/>
      <c r="O104" s="3"/>
      <c r="P104" s="6"/>
      <c r="Q104" s="4"/>
    </row>
    <row r="105" spans="1:17" s="46" customFormat="1" ht="13.5" thickBot="1" x14ac:dyDescent="0.25">
      <c r="A105" s="8" t="s">
        <v>2</v>
      </c>
      <c r="B105" s="2"/>
      <c r="C105" s="3"/>
      <c r="D105" s="6"/>
      <c r="E105" s="4"/>
      <c r="F105" s="3"/>
      <c r="G105" s="6"/>
      <c r="H105" s="4"/>
      <c r="I105" s="3"/>
      <c r="J105" s="6"/>
      <c r="K105" s="4"/>
      <c r="L105" s="3"/>
      <c r="M105" s="6"/>
      <c r="N105" s="4"/>
      <c r="O105" s="3"/>
      <c r="P105" s="6"/>
      <c r="Q105" s="4"/>
    </row>
    <row r="106" spans="1:17" s="46" customFormat="1" ht="12.75" x14ac:dyDescent="0.2">
      <c r="A106" s="2"/>
      <c r="B106" s="2"/>
      <c r="C106" s="3"/>
      <c r="D106" s="114" t="s">
        <v>5</v>
      </c>
      <c r="E106" s="115"/>
      <c r="F106" s="3"/>
      <c r="G106" s="114" t="s">
        <v>5</v>
      </c>
      <c r="H106" s="115"/>
      <c r="I106" s="3"/>
      <c r="J106" s="114" t="s">
        <v>5</v>
      </c>
      <c r="K106" s="115"/>
      <c r="L106" s="3"/>
      <c r="M106" s="114" t="s">
        <v>5</v>
      </c>
      <c r="N106" s="115"/>
      <c r="O106" s="3"/>
      <c r="P106" s="114" t="s">
        <v>77</v>
      </c>
      <c r="Q106" s="115"/>
    </row>
    <row r="107" spans="1:17" s="46" customFormat="1" ht="12.75" x14ac:dyDescent="0.2">
      <c r="A107" s="2"/>
      <c r="B107" s="2"/>
      <c r="C107" s="3"/>
      <c r="D107" s="116">
        <f>D6</f>
        <v>42455</v>
      </c>
      <c r="E107" s="117"/>
      <c r="F107" s="3"/>
      <c r="G107" s="116">
        <f>G6</f>
        <v>42546</v>
      </c>
      <c r="H107" s="117"/>
      <c r="I107" s="3"/>
      <c r="J107" s="116">
        <f>J6</f>
        <v>42637</v>
      </c>
      <c r="K107" s="117"/>
      <c r="L107" s="3"/>
      <c r="M107" s="116">
        <f>M6</f>
        <v>42735</v>
      </c>
      <c r="N107" s="117"/>
      <c r="O107" s="3"/>
      <c r="P107" s="116">
        <f>P6</f>
        <v>42735</v>
      </c>
      <c r="Q107" s="117"/>
    </row>
    <row r="108" spans="1:17" s="46" customFormat="1" ht="12.75" x14ac:dyDescent="0.2">
      <c r="A108" s="39" t="s">
        <v>47</v>
      </c>
      <c r="B108" s="2"/>
      <c r="C108" s="3"/>
      <c r="D108" s="15"/>
      <c r="E108" s="16"/>
      <c r="F108" s="3"/>
      <c r="G108" s="15"/>
      <c r="H108" s="16"/>
      <c r="I108" s="3"/>
      <c r="J108" s="15"/>
      <c r="K108" s="16"/>
      <c r="L108" s="3"/>
      <c r="M108" s="15"/>
      <c r="N108" s="16"/>
      <c r="O108" s="3"/>
      <c r="P108" s="15"/>
      <c r="Q108" s="16"/>
    </row>
    <row r="109" spans="1:17" s="46" customFormat="1" ht="12.75" x14ac:dyDescent="0.2">
      <c r="A109" s="39"/>
      <c r="B109" s="2" t="s">
        <v>83</v>
      </c>
      <c r="C109" s="3"/>
      <c r="D109" s="15"/>
      <c r="E109" s="56">
        <f>D37</f>
        <v>-10729</v>
      </c>
      <c r="F109" s="3"/>
      <c r="G109" s="15"/>
      <c r="H109" s="56">
        <f>G37</f>
        <v>-5826</v>
      </c>
      <c r="I109" s="3"/>
      <c r="J109" s="15"/>
      <c r="K109" s="56">
        <f>J37</f>
        <v>636</v>
      </c>
      <c r="L109" s="3"/>
      <c r="M109" s="15"/>
      <c r="N109" s="56">
        <f>M37</f>
        <v>-11483</v>
      </c>
      <c r="O109" s="3"/>
      <c r="P109" s="15"/>
      <c r="Q109" s="56">
        <f>P37</f>
        <v>-27402</v>
      </c>
    </row>
    <row r="110" spans="1:17" s="46" customFormat="1" ht="25.5" x14ac:dyDescent="0.2">
      <c r="A110" s="39"/>
      <c r="B110" s="57" t="s">
        <v>85</v>
      </c>
      <c r="C110" s="3"/>
      <c r="D110" s="15"/>
      <c r="E110" s="16"/>
      <c r="F110" s="3"/>
      <c r="G110" s="15"/>
      <c r="H110" s="16"/>
      <c r="I110" s="3"/>
      <c r="J110" s="15"/>
      <c r="K110" s="16"/>
      <c r="L110" s="3"/>
      <c r="M110" s="15"/>
      <c r="N110" s="16"/>
      <c r="O110" s="3"/>
      <c r="P110" s="15"/>
      <c r="Q110" s="16"/>
    </row>
    <row r="111" spans="1:17" s="46" customFormat="1" ht="12.75" x14ac:dyDescent="0.2">
      <c r="A111" s="39"/>
      <c r="B111" s="41" t="s">
        <v>48</v>
      </c>
      <c r="C111" s="3"/>
      <c r="D111" s="15"/>
      <c r="E111" s="21">
        <v>1955</v>
      </c>
      <c r="F111" s="3"/>
      <c r="G111" s="15"/>
      <c r="H111" s="21">
        <v>2176</v>
      </c>
      <c r="I111" s="3"/>
      <c r="J111" s="15"/>
      <c r="K111" s="21">
        <v>2151</v>
      </c>
      <c r="L111" s="3"/>
      <c r="M111" s="15"/>
      <c r="N111" s="21">
        <v>2037</v>
      </c>
      <c r="O111" s="3"/>
      <c r="P111" s="15"/>
      <c r="Q111" s="21">
        <f>SUM(E111,H111,K111,N111)</f>
        <v>8319</v>
      </c>
    </row>
    <row r="112" spans="1:17" s="46" customFormat="1" ht="12.75" x14ac:dyDescent="0.2">
      <c r="A112" s="39"/>
      <c r="B112" s="41" t="s">
        <v>49</v>
      </c>
      <c r="C112" s="3"/>
      <c r="D112" s="15"/>
      <c r="E112" s="58">
        <f>SUM(E43,E47)</f>
        <v>3364</v>
      </c>
      <c r="F112" s="3"/>
      <c r="G112" s="15"/>
      <c r="H112" s="58">
        <f>SUM(H43,H47)</f>
        <v>814</v>
      </c>
      <c r="I112" s="3"/>
      <c r="J112" s="15"/>
      <c r="K112" s="58">
        <f>SUM(K43,K47)</f>
        <v>813</v>
      </c>
      <c r="L112" s="3"/>
      <c r="M112" s="15"/>
      <c r="N112" s="58">
        <f>SUM(N43,N47)</f>
        <v>814</v>
      </c>
      <c r="O112" s="3"/>
      <c r="P112" s="15"/>
      <c r="Q112" s="58">
        <f>SUM(Q43,Q47)</f>
        <v>5805</v>
      </c>
    </row>
    <row r="113" spans="1:17" s="46" customFormat="1" ht="12.75" x14ac:dyDescent="0.2">
      <c r="A113" s="59"/>
      <c r="B113" s="41" t="s">
        <v>131</v>
      </c>
      <c r="C113" s="3"/>
      <c r="D113" s="15"/>
      <c r="E113" s="58">
        <v>114</v>
      </c>
      <c r="F113" s="3"/>
      <c r="G113" s="15"/>
      <c r="H113" s="58">
        <v>119</v>
      </c>
      <c r="I113" s="3"/>
      <c r="J113" s="15"/>
      <c r="K113" s="58">
        <v>104</v>
      </c>
      <c r="L113" s="3"/>
      <c r="M113" s="15"/>
      <c r="N113" s="58">
        <v>45</v>
      </c>
      <c r="O113" s="3"/>
      <c r="P113" s="15"/>
      <c r="Q113" s="21">
        <f t="shared" ref="Q113" si="7">SUM(E113,H113,K113,N113)</f>
        <v>382</v>
      </c>
    </row>
    <row r="114" spans="1:17" s="46" customFormat="1" ht="12.75" x14ac:dyDescent="0.2">
      <c r="A114" s="39"/>
      <c r="B114" s="41" t="s">
        <v>51</v>
      </c>
      <c r="C114" s="3"/>
      <c r="D114" s="15"/>
      <c r="E114" s="58">
        <f>SUM(E41,E42,E44,E45,E46)</f>
        <v>2721</v>
      </c>
      <c r="F114" s="3"/>
      <c r="G114" s="15"/>
      <c r="H114" s="58">
        <f>SUM(H41,H42,H44,H45,H46)</f>
        <v>2968</v>
      </c>
      <c r="I114" s="3"/>
      <c r="J114" s="15"/>
      <c r="K114" s="58">
        <f>SUM(K41,K42,K44,K45,K46)</f>
        <v>4677</v>
      </c>
      <c r="L114" s="3"/>
      <c r="M114" s="15"/>
      <c r="N114" s="58">
        <f>SUM(N41,N42,N44,N45,N46)</f>
        <v>3919</v>
      </c>
      <c r="O114" s="3"/>
      <c r="P114" s="15"/>
      <c r="Q114" s="58">
        <f>SUM(Q41,Q42,Q44,Q45,Q46)</f>
        <v>14285</v>
      </c>
    </row>
    <row r="115" spans="1:17" s="46" customFormat="1" ht="12.75" x14ac:dyDescent="0.2">
      <c r="A115" s="39"/>
      <c r="B115" s="41" t="s">
        <v>52</v>
      </c>
      <c r="C115" s="3"/>
      <c r="D115" s="15"/>
      <c r="E115" s="58"/>
      <c r="F115" s="3"/>
      <c r="G115" s="15"/>
      <c r="H115" s="58"/>
      <c r="I115" s="3"/>
      <c r="J115" s="15"/>
      <c r="K115" s="58"/>
      <c r="L115" s="3"/>
      <c r="M115" s="15"/>
      <c r="N115" s="58"/>
      <c r="O115" s="3"/>
      <c r="P115" s="15"/>
      <c r="Q115" s="58"/>
    </row>
    <row r="116" spans="1:17" s="46" customFormat="1" ht="12.75" x14ac:dyDescent="0.2">
      <c r="A116" s="39"/>
      <c r="B116" s="60" t="s">
        <v>53</v>
      </c>
      <c r="C116" s="3"/>
      <c r="D116" s="15"/>
      <c r="E116" s="58">
        <v>3351</v>
      </c>
      <c r="F116" s="3"/>
      <c r="G116" s="15"/>
      <c r="H116" s="58">
        <v>-5314</v>
      </c>
      <c r="I116" s="3"/>
      <c r="J116" s="15"/>
      <c r="K116" s="58">
        <v>-8141</v>
      </c>
      <c r="L116" s="3"/>
      <c r="M116" s="15"/>
      <c r="N116" s="58">
        <v>5919</v>
      </c>
      <c r="O116" s="3"/>
      <c r="P116" s="15"/>
      <c r="Q116" s="58">
        <f t="shared" ref="Q116:Q123" si="8">SUM(E116,H116,K116,N116)</f>
        <v>-4185</v>
      </c>
    </row>
    <row r="117" spans="1:17" s="46" customFormat="1" ht="12.75" x14ac:dyDescent="0.2">
      <c r="A117" s="39"/>
      <c r="B117" s="60" t="s">
        <v>54</v>
      </c>
      <c r="C117" s="3"/>
      <c r="D117" s="15"/>
      <c r="E117" s="58">
        <v>6540</v>
      </c>
      <c r="F117" s="3"/>
      <c r="G117" s="15"/>
      <c r="H117" s="58">
        <v>366</v>
      </c>
      <c r="I117" s="3"/>
      <c r="J117" s="15"/>
      <c r="K117" s="58">
        <v>571</v>
      </c>
      <c r="L117" s="3"/>
      <c r="M117" s="15"/>
      <c r="N117" s="58">
        <v>-4355</v>
      </c>
      <c r="O117" s="3"/>
      <c r="P117" s="15"/>
      <c r="Q117" s="58">
        <f t="shared" si="8"/>
        <v>3122</v>
      </c>
    </row>
    <row r="118" spans="1:17" s="46" customFormat="1" ht="12.75" x14ac:dyDescent="0.2">
      <c r="A118" s="39"/>
      <c r="B118" s="60" t="s">
        <v>55</v>
      </c>
      <c r="C118" s="3"/>
      <c r="D118" s="15"/>
      <c r="E118" s="58">
        <v>810</v>
      </c>
      <c r="F118" s="3"/>
      <c r="G118" s="15"/>
      <c r="H118" s="58">
        <v>-2704</v>
      </c>
      <c r="I118" s="3"/>
      <c r="J118" s="15"/>
      <c r="K118" s="58">
        <v>-7906</v>
      </c>
      <c r="L118" s="3"/>
      <c r="M118" s="15"/>
      <c r="N118" s="58">
        <v>-20045</v>
      </c>
      <c r="O118" s="3"/>
      <c r="P118" s="15"/>
      <c r="Q118" s="58">
        <f t="shared" si="8"/>
        <v>-29845</v>
      </c>
    </row>
    <row r="119" spans="1:17" s="46" customFormat="1" ht="12.75" x14ac:dyDescent="0.2">
      <c r="A119" s="39"/>
      <c r="B119" s="60" t="s">
        <v>56</v>
      </c>
      <c r="C119" s="3"/>
      <c r="D119" s="15"/>
      <c r="E119" s="58">
        <v>-576</v>
      </c>
      <c r="F119" s="3"/>
      <c r="G119" s="15"/>
      <c r="H119" s="58">
        <v>1970</v>
      </c>
      <c r="I119" s="3"/>
      <c r="J119" s="15"/>
      <c r="K119" s="58">
        <v>-7452</v>
      </c>
      <c r="L119" s="3"/>
      <c r="M119" s="15"/>
      <c r="N119" s="58">
        <v>4861</v>
      </c>
      <c r="O119" s="3"/>
      <c r="P119" s="15"/>
      <c r="Q119" s="58">
        <f t="shared" si="8"/>
        <v>-1197</v>
      </c>
    </row>
    <row r="120" spans="1:17" s="46" customFormat="1" ht="12.75" x14ac:dyDescent="0.2">
      <c r="A120" s="39"/>
      <c r="B120" s="60" t="s">
        <v>57</v>
      </c>
      <c r="C120" s="3"/>
      <c r="D120" s="15"/>
      <c r="E120" s="58">
        <v>-8459</v>
      </c>
      <c r="F120" s="3"/>
      <c r="G120" s="15"/>
      <c r="H120" s="58">
        <v>2600</v>
      </c>
      <c r="I120" s="3"/>
      <c r="J120" s="15"/>
      <c r="K120" s="58">
        <v>5503</v>
      </c>
      <c r="L120" s="3"/>
      <c r="M120" s="15"/>
      <c r="N120" s="58">
        <v>4592</v>
      </c>
      <c r="O120" s="3"/>
      <c r="P120" s="15"/>
      <c r="Q120" s="58">
        <f t="shared" si="8"/>
        <v>4236</v>
      </c>
    </row>
    <row r="121" spans="1:17" s="46" customFormat="1" ht="12.75" x14ac:dyDescent="0.2">
      <c r="A121" s="39"/>
      <c r="B121" s="60" t="s">
        <v>58</v>
      </c>
      <c r="C121" s="3"/>
      <c r="D121" s="15"/>
      <c r="E121" s="58">
        <v>8471</v>
      </c>
      <c r="F121" s="3"/>
      <c r="G121" s="15"/>
      <c r="H121" s="58">
        <v>541</v>
      </c>
      <c r="I121" s="3"/>
      <c r="J121" s="15"/>
      <c r="K121" s="58">
        <v>4962</v>
      </c>
      <c r="L121" s="3"/>
      <c r="M121" s="15"/>
      <c r="N121" s="58">
        <v>20939</v>
      </c>
      <c r="O121" s="3"/>
      <c r="P121" s="15"/>
      <c r="Q121" s="58">
        <f t="shared" si="8"/>
        <v>34913</v>
      </c>
    </row>
    <row r="122" spans="1:17" s="46" customFormat="1" ht="12.75" x14ac:dyDescent="0.2">
      <c r="A122" s="39"/>
      <c r="B122" s="60" t="s">
        <v>59</v>
      </c>
      <c r="C122" s="3"/>
      <c r="D122" s="15"/>
      <c r="E122" s="58">
        <v>-2195</v>
      </c>
      <c r="F122" s="3"/>
      <c r="G122" s="15"/>
      <c r="H122" s="58">
        <v>2518</v>
      </c>
      <c r="I122" s="3"/>
      <c r="J122" s="15"/>
      <c r="K122" s="58">
        <v>4060</v>
      </c>
      <c r="L122" s="3"/>
      <c r="M122" s="15"/>
      <c r="N122" s="58">
        <v>12015</v>
      </c>
      <c r="O122" s="3"/>
      <c r="P122" s="15"/>
      <c r="Q122" s="58">
        <f t="shared" si="8"/>
        <v>16398</v>
      </c>
    </row>
    <row r="123" spans="1:17" s="46" customFormat="1" ht="12.75" x14ac:dyDescent="0.2">
      <c r="A123" s="39"/>
      <c r="B123" s="60" t="s">
        <v>60</v>
      </c>
      <c r="C123" s="3"/>
      <c r="D123" s="15"/>
      <c r="E123" s="58">
        <v>-98</v>
      </c>
      <c r="F123" s="3"/>
      <c r="G123" s="15"/>
      <c r="H123" s="58">
        <v>-109</v>
      </c>
      <c r="I123" s="3"/>
      <c r="J123" s="15"/>
      <c r="K123" s="58">
        <v>-106</v>
      </c>
      <c r="L123" s="3"/>
      <c r="M123" s="15"/>
      <c r="N123" s="58">
        <v>-99</v>
      </c>
      <c r="O123" s="3"/>
      <c r="P123" s="15"/>
      <c r="Q123" s="58">
        <f t="shared" si="8"/>
        <v>-412</v>
      </c>
    </row>
    <row r="124" spans="1:17" s="46" customFormat="1" ht="12.75" x14ac:dyDescent="0.2">
      <c r="A124" s="40" t="s">
        <v>86</v>
      </c>
      <c r="B124" s="2"/>
      <c r="C124" s="3"/>
      <c r="D124" s="61"/>
      <c r="E124" s="62">
        <f>SUM(E109:E123)</f>
        <v>5269</v>
      </c>
      <c r="F124" s="3"/>
      <c r="G124" s="61"/>
      <c r="H124" s="62">
        <f>SUM(H109:H123)</f>
        <v>119</v>
      </c>
      <c r="I124" s="3"/>
      <c r="J124" s="61"/>
      <c r="K124" s="62">
        <f>SUM(K109:K123)</f>
        <v>-128</v>
      </c>
      <c r="L124" s="3"/>
      <c r="M124" s="61"/>
      <c r="N124" s="62">
        <f>SUM(N109:N123)</f>
        <v>19159</v>
      </c>
      <c r="O124" s="3"/>
      <c r="P124" s="61"/>
      <c r="Q124" s="62">
        <f>SUM(Q109:Q123)</f>
        <v>24419</v>
      </c>
    </row>
    <row r="125" spans="1:17" s="46" customFormat="1" ht="12.75" x14ac:dyDescent="0.2">
      <c r="A125" s="40"/>
      <c r="B125" s="2"/>
      <c r="C125" s="3"/>
      <c r="D125" s="63"/>
      <c r="E125" s="64"/>
      <c r="F125" s="3"/>
      <c r="G125" s="63"/>
      <c r="H125" s="64"/>
      <c r="I125" s="3"/>
      <c r="J125" s="63"/>
      <c r="K125" s="64"/>
      <c r="L125" s="3"/>
      <c r="M125" s="63"/>
      <c r="N125" s="64"/>
      <c r="O125" s="3"/>
      <c r="P125" s="63"/>
      <c r="Q125" s="64"/>
    </row>
    <row r="126" spans="1:17" s="46" customFormat="1" ht="12.75" x14ac:dyDescent="0.2">
      <c r="A126" s="39" t="s">
        <v>61</v>
      </c>
      <c r="B126" s="2"/>
      <c r="C126" s="3"/>
      <c r="D126" s="63"/>
      <c r="E126" s="64"/>
      <c r="F126" s="3"/>
      <c r="G126" s="63"/>
      <c r="H126" s="64"/>
      <c r="I126" s="3"/>
      <c r="J126" s="63"/>
      <c r="K126" s="64"/>
      <c r="L126" s="3"/>
      <c r="M126" s="63"/>
      <c r="N126" s="64"/>
      <c r="O126" s="3"/>
      <c r="P126" s="63"/>
      <c r="Q126" s="64"/>
    </row>
    <row r="127" spans="1:17" s="46" customFormat="1" ht="12.75" x14ac:dyDescent="0.2">
      <c r="A127" s="41" t="s">
        <v>62</v>
      </c>
      <c r="B127" s="2"/>
      <c r="C127" s="3"/>
      <c r="D127" s="65"/>
      <c r="E127" s="27">
        <v>-1453</v>
      </c>
      <c r="F127" s="3"/>
      <c r="G127" s="65"/>
      <c r="H127" s="27">
        <v>-1625</v>
      </c>
      <c r="I127" s="3"/>
      <c r="J127" s="65"/>
      <c r="K127" s="27">
        <v>-2286</v>
      </c>
      <c r="L127" s="3"/>
      <c r="M127" s="65"/>
      <c r="N127" s="27">
        <v>-4475</v>
      </c>
      <c r="O127" s="3"/>
      <c r="P127" s="65"/>
      <c r="Q127" s="27">
        <f t="shared" ref="Q127:Q129" si="9">SUM(E127,H127,K127,N127)</f>
        <v>-9839</v>
      </c>
    </row>
    <row r="128" spans="1:17" s="46" customFormat="1" ht="12.75" x14ac:dyDescent="0.2">
      <c r="A128" s="41" t="s">
        <v>88</v>
      </c>
      <c r="B128" s="2"/>
      <c r="C128" s="3"/>
      <c r="D128" s="65"/>
      <c r="E128" s="27">
        <v>0</v>
      </c>
      <c r="F128" s="3"/>
      <c r="G128" s="65"/>
      <c r="H128" s="27">
        <v>0</v>
      </c>
      <c r="I128" s="3"/>
      <c r="J128" s="65"/>
      <c r="K128" s="27">
        <v>0</v>
      </c>
      <c r="L128" s="3"/>
      <c r="M128" s="65"/>
      <c r="N128" s="27">
        <v>-16478</v>
      </c>
      <c r="O128" s="3"/>
      <c r="P128" s="65"/>
      <c r="Q128" s="27">
        <f t="shared" si="9"/>
        <v>-16478</v>
      </c>
    </row>
    <row r="129" spans="1:17" s="46" customFormat="1" ht="12.75" x14ac:dyDescent="0.2">
      <c r="A129" s="41" t="s">
        <v>63</v>
      </c>
      <c r="B129" s="2"/>
      <c r="C129" s="3"/>
      <c r="D129" s="65"/>
      <c r="E129" s="66">
        <v>7020</v>
      </c>
      <c r="F129" s="3"/>
      <c r="G129" s="65"/>
      <c r="H129" s="66">
        <v>4650</v>
      </c>
      <c r="I129" s="3"/>
      <c r="J129" s="65"/>
      <c r="K129" s="66">
        <v>8500</v>
      </c>
      <c r="L129" s="3"/>
      <c r="M129" s="65"/>
      <c r="N129" s="66">
        <v>18230</v>
      </c>
      <c r="O129" s="3"/>
      <c r="P129" s="65"/>
      <c r="Q129" s="66">
        <f t="shared" si="9"/>
        <v>38400</v>
      </c>
    </row>
    <row r="130" spans="1:17" s="46" customFormat="1" ht="12.75" x14ac:dyDescent="0.2">
      <c r="A130" s="40" t="s">
        <v>76</v>
      </c>
      <c r="B130" s="2"/>
      <c r="C130" s="3"/>
      <c r="D130" s="67"/>
      <c r="E130" s="68">
        <f>SUM(E127:E129)</f>
        <v>5567</v>
      </c>
      <c r="F130" s="3"/>
      <c r="G130" s="67"/>
      <c r="H130" s="68">
        <f>SUM(H127:H129)</f>
        <v>3025</v>
      </c>
      <c r="I130" s="3"/>
      <c r="J130" s="67"/>
      <c r="K130" s="68">
        <f>SUM(K127:K129)</f>
        <v>6214</v>
      </c>
      <c r="L130" s="3"/>
      <c r="M130" s="67"/>
      <c r="N130" s="68">
        <f>SUM(N127:N129)</f>
        <v>-2723</v>
      </c>
      <c r="O130" s="3"/>
      <c r="P130" s="67"/>
      <c r="Q130" s="68">
        <f>SUM(Q127:Q129)</f>
        <v>12083</v>
      </c>
    </row>
    <row r="131" spans="1:17" s="46" customFormat="1" ht="12.75" x14ac:dyDescent="0.2">
      <c r="A131" s="40"/>
      <c r="B131" s="2"/>
      <c r="C131" s="3"/>
      <c r="D131" s="63"/>
      <c r="E131" s="64"/>
      <c r="F131" s="3"/>
      <c r="G131" s="63"/>
      <c r="H131" s="64"/>
      <c r="I131" s="3"/>
      <c r="J131" s="63"/>
      <c r="K131" s="64"/>
      <c r="L131" s="3"/>
      <c r="M131" s="63"/>
      <c r="N131" s="64"/>
      <c r="O131" s="3"/>
      <c r="P131" s="63"/>
      <c r="Q131" s="64"/>
    </row>
    <row r="132" spans="1:17" s="46" customFormat="1" ht="12.75" x14ac:dyDescent="0.2">
      <c r="A132" s="39" t="s">
        <v>64</v>
      </c>
      <c r="B132" s="2"/>
      <c r="C132" s="3"/>
      <c r="D132" s="63"/>
      <c r="E132" s="64"/>
      <c r="F132" s="3"/>
      <c r="G132" s="63"/>
      <c r="H132" s="64"/>
      <c r="I132" s="3"/>
      <c r="J132" s="63"/>
      <c r="K132" s="64"/>
      <c r="L132" s="3"/>
      <c r="M132" s="63"/>
      <c r="N132" s="64"/>
      <c r="O132" s="3"/>
      <c r="P132" s="63"/>
      <c r="Q132" s="64"/>
    </row>
    <row r="133" spans="1:17" s="46" customFormat="1" ht="12.75" x14ac:dyDescent="0.2">
      <c r="A133" s="41" t="s">
        <v>65</v>
      </c>
      <c r="B133" s="2"/>
      <c r="C133" s="3"/>
      <c r="D133" s="63"/>
      <c r="E133" s="58">
        <v>14</v>
      </c>
      <c r="F133" s="3"/>
      <c r="G133" s="63"/>
      <c r="H133" s="58">
        <v>0</v>
      </c>
      <c r="I133" s="3"/>
      <c r="J133" s="63"/>
      <c r="K133" s="58">
        <v>0</v>
      </c>
      <c r="L133" s="3"/>
      <c r="M133" s="63"/>
      <c r="N133" s="58">
        <v>3</v>
      </c>
      <c r="O133" s="3"/>
      <c r="P133" s="63"/>
      <c r="Q133" s="58">
        <f>SUM(E133,H133,K133,N133)</f>
        <v>17</v>
      </c>
    </row>
    <row r="134" spans="1:17" s="46" customFormat="1" ht="12.75" x14ac:dyDescent="0.2">
      <c r="A134" s="41" t="s">
        <v>78</v>
      </c>
      <c r="B134" s="2"/>
      <c r="C134" s="3"/>
      <c r="D134" s="63"/>
      <c r="E134" s="58">
        <v>0</v>
      </c>
      <c r="F134" s="3"/>
      <c r="G134" s="63"/>
      <c r="H134" s="58">
        <v>2905</v>
      </c>
      <c r="I134" s="3"/>
      <c r="J134" s="63"/>
      <c r="K134" s="58">
        <v>0</v>
      </c>
      <c r="L134" s="3"/>
      <c r="M134" s="63"/>
      <c r="N134" s="58">
        <v>2745</v>
      </c>
      <c r="O134" s="3"/>
      <c r="P134" s="63"/>
      <c r="Q134" s="58">
        <f>SUM(E134,H134,K134,N134)</f>
        <v>5650</v>
      </c>
    </row>
    <row r="135" spans="1:17" s="46" customFormat="1" ht="12.75" x14ac:dyDescent="0.2">
      <c r="A135" s="41" t="s">
        <v>70</v>
      </c>
      <c r="B135" s="2"/>
      <c r="C135" s="3"/>
      <c r="D135" s="63"/>
      <c r="E135" s="58">
        <v>-12809</v>
      </c>
      <c r="F135" s="3"/>
      <c r="G135" s="63"/>
      <c r="H135" s="58">
        <v>0</v>
      </c>
      <c r="I135" s="3"/>
      <c r="J135" s="63"/>
      <c r="K135" s="58">
        <v>0</v>
      </c>
      <c r="L135" s="3"/>
      <c r="M135" s="63"/>
      <c r="N135" s="58">
        <v>0</v>
      </c>
      <c r="O135" s="3"/>
      <c r="P135" s="63"/>
      <c r="Q135" s="58">
        <f>SUM(E135,H135,K135,N135)</f>
        <v>-12809</v>
      </c>
    </row>
    <row r="136" spans="1:17" s="46" customFormat="1" ht="12.75" x14ac:dyDescent="0.2">
      <c r="A136" s="41" t="s">
        <v>66</v>
      </c>
      <c r="B136" s="2"/>
      <c r="C136" s="3"/>
      <c r="D136" s="63"/>
      <c r="E136" s="58">
        <v>-251</v>
      </c>
      <c r="F136" s="3"/>
      <c r="G136" s="63"/>
      <c r="H136" s="58">
        <v>-1296</v>
      </c>
      <c r="I136" s="3"/>
      <c r="J136" s="63"/>
      <c r="K136" s="58">
        <v>-240</v>
      </c>
      <c r="L136" s="3"/>
      <c r="M136" s="63"/>
      <c r="N136" s="58">
        <v>-314</v>
      </c>
      <c r="O136" s="3"/>
      <c r="P136" s="63"/>
      <c r="Q136" s="58">
        <f>SUM(E136,H136,K136,N136)</f>
        <v>-2101</v>
      </c>
    </row>
    <row r="137" spans="1:17" s="46" customFormat="1" ht="12.75" x14ac:dyDescent="0.2">
      <c r="A137" s="40" t="s">
        <v>79</v>
      </c>
      <c r="B137" s="2"/>
      <c r="C137" s="3"/>
      <c r="D137" s="67"/>
      <c r="E137" s="68">
        <f>SUM(E133:E136)</f>
        <v>-13046</v>
      </c>
      <c r="F137" s="3"/>
      <c r="G137" s="67"/>
      <c r="H137" s="68">
        <f>SUM(H133:H136)</f>
        <v>1609</v>
      </c>
      <c r="I137" s="3"/>
      <c r="J137" s="67"/>
      <c r="K137" s="68">
        <f>SUM(K133:K136)</f>
        <v>-240</v>
      </c>
      <c r="L137" s="3"/>
      <c r="M137" s="67"/>
      <c r="N137" s="68">
        <f>SUM(N133:N136)</f>
        <v>2434</v>
      </c>
      <c r="O137" s="3"/>
      <c r="P137" s="67"/>
      <c r="Q137" s="68">
        <f>SUM(Q133:Q136)</f>
        <v>-9243</v>
      </c>
    </row>
    <row r="138" spans="1:17" s="46" customFormat="1" ht="9.75" customHeight="1" x14ac:dyDescent="0.2">
      <c r="A138" s="40"/>
      <c r="B138" s="2"/>
      <c r="C138" s="3"/>
      <c r="D138" s="67"/>
      <c r="E138" s="69"/>
      <c r="F138" s="3"/>
      <c r="G138" s="67"/>
      <c r="H138" s="69"/>
      <c r="I138" s="3"/>
      <c r="J138" s="67"/>
      <c r="K138" s="69"/>
      <c r="L138" s="3"/>
      <c r="M138" s="67"/>
      <c r="N138" s="69"/>
      <c r="O138" s="3"/>
      <c r="P138" s="67"/>
      <c r="Q138" s="69"/>
    </row>
    <row r="139" spans="1:17" s="46" customFormat="1" ht="12.75" x14ac:dyDescent="0.2">
      <c r="A139" s="40" t="s">
        <v>67</v>
      </c>
      <c r="B139" s="2"/>
      <c r="C139" s="3"/>
      <c r="D139" s="63"/>
      <c r="E139" s="58">
        <v>-51</v>
      </c>
      <c r="F139" s="3"/>
      <c r="G139" s="63"/>
      <c r="H139" s="58">
        <v>-73</v>
      </c>
      <c r="I139" s="3"/>
      <c r="J139" s="63"/>
      <c r="K139" s="58">
        <v>-127</v>
      </c>
      <c r="L139" s="3"/>
      <c r="M139" s="63"/>
      <c r="N139" s="58">
        <v>-275</v>
      </c>
      <c r="O139" s="3"/>
      <c r="P139" s="63"/>
      <c r="Q139" s="58">
        <f>SUM(E139,H139,K139,N139)</f>
        <v>-526</v>
      </c>
    </row>
    <row r="140" spans="1:17" s="46" customFormat="1" ht="12.75" x14ac:dyDescent="0.2">
      <c r="A140" s="40"/>
      <c r="B140" s="2"/>
      <c r="C140" s="3"/>
      <c r="D140" s="63"/>
      <c r="E140" s="66"/>
      <c r="F140" s="3"/>
      <c r="G140" s="63"/>
      <c r="H140" s="66"/>
      <c r="I140" s="3"/>
      <c r="J140" s="63"/>
      <c r="K140" s="66"/>
      <c r="L140" s="3"/>
      <c r="M140" s="63"/>
      <c r="N140" s="66"/>
      <c r="O140" s="3"/>
      <c r="P140" s="63"/>
      <c r="Q140" s="66"/>
    </row>
    <row r="141" spans="1:17" s="46" customFormat="1" ht="12.75" x14ac:dyDescent="0.2">
      <c r="A141" s="40" t="s">
        <v>80</v>
      </c>
      <c r="B141" s="2"/>
      <c r="C141" s="3"/>
      <c r="D141" s="70"/>
      <c r="E141" s="69">
        <f>+E124+E130+E137+E139</f>
        <v>-2261</v>
      </c>
      <c r="F141" s="3"/>
      <c r="G141" s="70"/>
      <c r="H141" s="69">
        <f>+H124+H130+H137+H139</f>
        <v>4680</v>
      </c>
      <c r="I141" s="3"/>
      <c r="J141" s="70"/>
      <c r="K141" s="69">
        <f>+K124+K130+K137+K139</f>
        <v>5719</v>
      </c>
      <c r="L141" s="3"/>
      <c r="M141" s="70"/>
      <c r="N141" s="69">
        <f>+N124+N130+N137+N139</f>
        <v>18595</v>
      </c>
      <c r="O141" s="3"/>
      <c r="P141" s="70"/>
      <c r="Q141" s="69">
        <f>+Q124+Q130+Q137+Q139</f>
        <v>26733</v>
      </c>
    </row>
    <row r="142" spans="1:17" s="46" customFormat="1" ht="12.75" x14ac:dyDescent="0.2">
      <c r="A142" s="40" t="s">
        <v>68</v>
      </c>
      <c r="B142" s="2"/>
      <c r="C142" s="3"/>
      <c r="D142" s="63"/>
      <c r="E142" s="71">
        <v>23626</v>
      </c>
      <c r="F142" s="3"/>
      <c r="G142" s="63"/>
      <c r="H142" s="71">
        <f>E143</f>
        <v>21365</v>
      </c>
      <c r="I142" s="3"/>
      <c r="J142" s="63"/>
      <c r="K142" s="71">
        <f>H143</f>
        <v>26045</v>
      </c>
      <c r="L142" s="3"/>
      <c r="M142" s="63"/>
      <c r="N142" s="71">
        <f>K143</f>
        <v>31764</v>
      </c>
      <c r="O142" s="3"/>
      <c r="P142" s="63"/>
      <c r="Q142" s="71">
        <v>23626</v>
      </c>
    </row>
    <row r="143" spans="1:17" s="46" customFormat="1" ht="13.5" thickBot="1" x14ac:dyDescent="0.25">
      <c r="A143" s="40" t="s">
        <v>69</v>
      </c>
      <c r="B143" s="2"/>
      <c r="C143" s="3"/>
      <c r="D143" s="72"/>
      <c r="E143" s="47">
        <f>SUM(E141:E142)</f>
        <v>21365</v>
      </c>
      <c r="F143" s="3"/>
      <c r="G143" s="72"/>
      <c r="H143" s="47">
        <f>SUM(H141:H142)</f>
        <v>26045</v>
      </c>
      <c r="I143" s="3"/>
      <c r="J143" s="72"/>
      <c r="K143" s="47">
        <f>SUM(K141:K142)</f>
        <v>31764</v>
      </c>
      <c r="L143" s="3"/>
      <c r="M143" s="72"/>
      <c r="N143" s="47">
        <f>SUM(N141:N142)</f>
        <v>50359</v>
      </c>
      <c r="O143" s="3"/>
      <c r="P143" s="72"/>
      <c r="Q143" s="47">
        <f>SUM(Q141:Q142)</f>
        <v>50359</v>
      </c>
    </row>
    <row r="144" spans="1:17" s="46" customFormat="1" ht="14.25" thickTop="1" thickBot="1" x14ac:dyDescent="0.25">
      <c r="A144" s="2"/>
      <c r="B144" s="2"/>
      <c r="C144" s="3"/>
      <c r="D144" s="54"/>
      <c r="E144" s="73"/>
      <c r="F144" s="3"/>
      <c r="G144" s="54"/>
      <c r="H144" s="73"/>
      <c r="I144" s="3"/>
      <c r="J144" s="54"/>
      <c r="K144" s="73"/>
      <c r="L144" s="3"/>
      <c r="M144" s="54"/>
      <c r="N144" s="73"/>
      <c r="O144" s="3"/>
      <c r="P144" s="54"/>
      <c r="Q144" s="73"/>
    </row>
    <row r="145" spans="2:22" x14ac:dyDescent="0.25">
      <c r="D145" s="75"/>
      <c r="E145" s="75"/>
      <c r="G145" s="75"/>
      <c r="H145" s="75"/>
      <c r="J145" s="75"/>
      <c r="K145" s="75"/>
      <c r="M145" s="75"/>
      <c r="N145" s="75"/>
      <c r="P145" s="75"/>
      <c r="Q145" s="75"/>
      <c r="S145" s="7"/>
      <c r="T145" s="7"/>
      <c r="U145" s="7"/>
      <c r="V145" s="7"/>
    </row>
    <row r="146" spans="2:22" x14ac:dyDescent="0.25">
      <c r="E146" s="7"/>
      <c r="H146" s="7"/>
      <c r="K146" s="7"/>
      <c r="N146" s="7"/>
      <c r="Q146" s="7"/>
      <c r="S146" s="7"/>
      <c r="T146" s="7"/>
      <c r="U146" s="7"/>
      <c r="V146" s="7"/>
    </row>
    <row r="147" spans="2:22" x14ac:dyDescent="0.25">
      <c r="B147" s="2"/>
    </row>
  </sheetData>
  <mergeCells count="19">
    <mergeCell ref="P3:Q3"/>
    <mergeCell ref="P106:Q106"/>
    <mergeCell ref="P107:Q107"/>
    <mergeCell ref="D107:E107"/>
    <mergeCell ref="D62:E62"/>
    <mergeCell ref="D106:E106"/>
    <mergeCell ref="D3:E3"/>
    <mergeCell ref="G3:H3"/>
    <mergeCell ref="G62:H62"/>
    <mergeCell ref="G106:H106"/>
    <mergeCell ref="G107:H107"/>
    <mergeCell ref="J3:K3"/>
    <mergeCell ref="J62:K62"/>
    <mergeCell ref="J106:K106"/>
    <mergeCell ref="J107:K107"/>
    <mergeCell ref="M3:N3"/>
    <mergeCell ref="M62:N62"/>
    <mergeCell ref="M106:N106"/>
    <mergeCell ref="M107:N107"/>
  </mergeCells>
  <pageMargins left="0.7" right="0.31" top="0.5" bottom="0.25" header="0.05" footer="0"/>
  <pageSetup scale="70" fitToHeight="3" orientation="landscape" r:id="rId1"/>
  <rowBreaks count="2" manualBreakCount="2">
    <brk id="55" max="16" man="1"/>
    <brk id="101" max="14" man="1"/>
  </rowBreaks>
  <ignoredErrors>
    <ignoredError sqref="Q112 E24 H24 K24 Q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9"/>
  <sheetViews>
    <sheetView showGridLines="0" zoomScale="80" zoomScaleNormal="80" workbookViewId="0">
      <pane xSplit="2" ySplit="6" topLeftCell="C28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40625" defaultRowHeight="15" x14ac:dyDescent="0.25"/>
  <cols>
    <col min="1" max="1" width="2.5703125" style="74" customWidth="1"/>
    <col min="2" max="2" width="56.28515625" style="74" customWidth="1"/>
    <col min="3" max="3" width="2.28515625" style="3" customWidth="1"/>
    <col min="4" max="4" width="12.7109375" style="7" customWidth="1"/>
    <col min="5" max="5" width="10.7109375" style="5" bestFit="1" customWidth="1"/>
    <col min="6" max="6" width="2.28515625" style="7" customWidth="1"/>
    <col min="7" max="7" width="12.7109375" style="7" customWidth="1"/>
    <col min="8" max="8" width="10.7109375" style="5" bestFit="1" customWidth="1"/>
    <col min="9" max="9" width="2.28515625" style="7" customWidth="1"/>
    <col min="10" max="10" width="12.7109375" style="7" customWidth="1"/>
    <col min="11" max="11" width="11.42578125" style="5" bestFit="1" customWidth="1"/>
    <col min="12" max="12" width="2.28515625" style="7" customWidth="1"/>
    <col min="13" max="13" width="12.7109375" style="7" customWidth="1"/>
    <col min="14" max="14" width="11.42578125" style="5" bestFit="1" customWidth="1"/>
    <col min="15" max="15" width="2.28515625" style="3" customWidth="1"/>
    <col min="16" max="16" width="12.7109375" style="7" customWidth="1"/>
    <col min="17" max="17" width="12.140625" style="5" customWidth="1"/>
    <col min="18" max="19" width="12.7109375" style="7" customWidth="1"/>
    <col min="20" max="20" width="10.28515625" style="7" customWidth="1"/>
    <col min="21" max="21" width="13" style="7" customWidth="1"/>
    <col min="22" max="22" width="14.7109375" style="7" customWidth="1"/>
    <col min="23" max="23" width="10.140625" style="7" customWidth="1"/>
    <col min="24" max="24" width="13" style="46" customWidth="1"/>
    <col min="25" max="25" width="13" style="38" customWidth="1"/>
    <col min="26" max="26" width="5.140625" style="38" customWidth="1"/>
    <col min="27" max="27" width="13.42578125" style="38" bestFit="1" customWidth="1"/>
    <col min="28" max="16384" width="9.140625" style="7"/>
  </cols>
  <sheetData>
    <row r="1" spans="1:27" x14ac:dyDescent="0.25">
      <c r="A1" s="1" t="s">
        <v>0</v>
      </c>
      <c r="B1" s="2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6"/>
      <c r="X1" s="7"/>
      <c r="Y1" s="7"/>
      <c r="Z1" s="7"/>
      <c r="AA1" s="7"/>
    </row>
    <row r="2" spans="1:27" x14ac:dyDescent="0.25">
      <c r="A2" s="1" t="s">
        <v>1</v>
      </c>
      <c r="B2" s="2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5"/>
      <c r="X2" s="7"/>
      <c r="Y2" s="7"/>
      <c r="Z2" s="7"/>
      <c r="AA2" s="7"/>
    </row>
    <row r="3" spans="1:27" ht="15.75" thickBot="1" x14ac:dyDescent="0.3">
      <c r="A3" s="1" t="s">
        <v>103</v>
      </c>
      <c r="B3" s="2"/>
      <c r="D3" s="113"/>
      <c r="E3" s="113"/>
      <c r="F3" s="6"/>
      <c r="G3" s="113"/>
      <c r="H3" s="113"/>
      <c r="I3" s="6"/>
      <c r="J3" s="113"/>
      <c r="K3" s="113"/>
      <c r="L3" s="6"/>
      <c r="M3" s="113"/>
      <c r="N3" s="113"/>
      <c r="P3" s="113"/>
      <c r="Q3" s="113"/>
      <c r="R3" s="5"/>
      <c r="X3" s="7"/>
      <c r="Y3" s="7"/>
      <c r="Z3" s="7"/>
      <c r="AA3" s="7"/>
    </row>
    <row r="4" spans="1:27" x14ac:dyDescent="0.25">
      <c r="A4" s="8" t="s">
        <v>2</v>
      </c>
      <c r="B4" s="2"/>
      <c r="D4" s="9" t="s">
        <v>3</v>
      </c>
      <c r="E4" s="10" t="s">
        <v>4</v>
      </c>
      <c r="F4" s="6"/>
      <c r="G4" s="9" t="s">
        <v>3</v>
      </c>
      <c r="H4" s="10" t="s">
        <v>4</v>
      </c>
      <c r="I4" s="6"/>
      <c r="J4" s="9" t="s">
        <v>3</v>
      </c>
      <c r="K4" s="10" t="s">
        <v>4</v>
      </c>
      <c r="L4" s="6"/>
      <c r="M4" s="9" t="s">
        <v>3</v>
      </c>
      <c r="N4" s="10" t="s">
        <v>4</v>
      </c>
      <c r="P4" s="9" t="s">
        <v>3</v>
      </c>
      <c r="Q4" s="10" t="s">
        <v>4</v>
      </c>
      <c r="R4" s="5"/>
      <c r="X4" s="7"/>
      <c r="Y4" s="7"/>
      <c r="Z4" s="7"/>
      <c r="AA4" s="7"/>
    </row>
    <row r="5" spans="1:27" x14ac:dyDescent="0.25">
      <c r="A5" s="2"/>
      <c r="B5" s="2"/>
      <c r="D5" s="11" t="s">
        <v>5</v>
      </c>
      <c r="E5" s="12" t="s">
        <v>5</v>
      </c>
      <c r="F5" s="87"/>
      <c r="G5" s="11" t="s">
        <v>5</v>
      </c>
      <c r="H5" s="12" t="s">
        <v>5</v>
      </c>
      <c r="I5" s="87"/>
      <c r="J5" s="11" t="s">
        <v>5</v>
      </c>
      <c r="K5" s="12" t="s">
        <v>5</v>
      </c>
      <c r="L5" s="87"/>
      <c r="M5" s="11" t="s">
        <v>5</v>
      </c>
      <c r="N5" s="12" t="s">
        <v>5</v>
      </c>
      <c r="P5" s="11" t="s">
        <v>77</v>
      </c>
      <c r="Q5" s="12" t="s">
        <v>77</v>
      </c>
      <c r="X5" s="7"/>
      <c r="Y5" s="7"/>
      <c r="Z5" s="7"/>
      <c r="AA5" s="7"/>
    </row>
    <row r="6" spans="1:27" x14ac:dyDescent="0.25">
      <c r="A6" s="2"/>
      <c r="B6" s="2"/>
      <c r="D6" s="85">
        <v>42091</v>
      </c>
      <c r="E6" s="86">
        <f>D6</f>
        <v>42091</v>
      </c>
      <c r="F6" s="3"/>
      <c r="G6" s="85">
        <v>42182</v>
      </c>
      <c r="H6" s="86">
        <f>G6</f>
        <v>42182</v>
      </c>
      <c r="I6" s="3"/>
      <c r="J6" s="85">
        <v>42273</v>
      </c>
      <c r="K6" s="86">
        <f>J6</f>
        <v>42273</v>
      </c>
      <c r="L6" s="3"/>
      <c r="M6" s="85">
        <v>42369</v>
      </c>
      <c r="N6" s="86">
        <f>M6</f>
        <v>42369</v>
      </c>
      <c r="P6" s="85">
        <v>42369</v>
      </c>
      <c r="Q6" s="86">
        <f>P6</f>
        <v>42369</v>
      </c>
      <c r="X6" s="7"/>
      <c r="Y6" s="7"/>
      <c r="Z6" s="7"/>
      <c r="AA6" s="7"/>
    </row>
    <row r="7" spans="1:27" x14ac:dyDescent="0.25">
      <c r="A7" s="2"/>
      <c r="B7" s="2"/>
      <c r="D7" s="98"/>
      <c r="E7" s="99"/>
      <c r="F7" s="100"/>
      <c r="G7" s="98"/>
      <c r="H7" s="99"/>
      <c r="I7" s="100"/>
      <c r="J7" s="98"/>
      <c r="K7" s="99"/>
      <c r="L7" s="100"/>
      <c r="M7" s="98"/>
      <c r="N7" s="99"/>
      <c r="O7" s="97"/>
      <c r="P7" s="98"/>
      <c r="Q7" s="99"/>
      <c r="X7" s="7"/>
      <c r="Y7" s="7"/>
      <c r="Z7" s="7"/>
      <c r="AA7" s="7"/>
    </row>
    <row r="8" spans="1:27" x14ac:dyDescent="0.25">
      <c r="A8" s="17" t="s">
        <v>89</v>
      </c>
      <c r="B8" s="2"/>
      <c r="D8" s="98"/>
      <c r="E8" s="99"/>
      <c r="F8" s="100"/>
      <c r="G8" s="98"/>
      <c r="H8" s="99"/>
      <c r="I8" s="100"/>
      <c r="J8" s="98"/>
      <c r="K8" s="99"/>
      <c r="L8" s="100"/>
      <c r="M8" s="98"/>
      <c r="N8" s="99"/>
      <c r="O8" s="97"/>
      <c r="P8" s="98"/>
      <c r="Q8" s="99"/>
      <c r="X8" s="7"/>
      <c r="Y8" s="7"/>
      <c r="Z8" s="7"/>
      <c r="AA8" s="7"/>
    </row>
    <row r="9" spans="1:27" x14ac:dyDescent="0.25">
      <c r="A9" s="2"/>
      <c r="B9" s="2" t="s">
        <v>124</v>
      </c>
      <c r="D9" s="18">
        <v>84917</v>
      </c>
      <c r="E9" s="19">
        <f>D9</f>
        <v>84917</v>
      </c>
      <c r="F9" s="89"/>
      <c r="G9" s="18">
        <v>92778</v>
      </c>
      <c r="H9" s="19">
        <f>G9</f>
        <v>92778</v>
      </c>
      <c r="I9" s="89"/>
      <c r="J9" s="18">
        <v>108440</v>
      </c>
      <c r="K9" s="19">
        <f>J9</f>
        <v>108440</v>
      </c>
      <c r="L9" s="89"/>
      <c r="M9" s="18">
        <v>99806</v>
      </c>
      <c r="N9" s="19">
        <f>M9</f>
        <v>99806</v>
      </c>
      <c r="P9" s="18">
        <f>SUM(D9,G9,J9,M9)</f>
        <v>385941</v>
      </c>
      <c r="Q9" s="19">
        <f>P9</f>
        <v>385941</v>
      </c>
      <c r="X9" s="7"/>
      <c r="Y9" s="7"/>
      <c r="Z9" s="7"/>
      <c r="AA9" s="7"/>
    </row>
    <row r="10" spans="1:27" x14ac:dyDescent="0.25">
      <c r="A10" s="2"/>
      <c r="B10" s="2" t="s">
        <v>90</v>
      </c>
      <c r="D10" s="20">
        <v>6121</v>
      </c>
      <c r="E10" s="21">
        <f>D10</f>
        <v>6121</v>
      </c>
      <c r="F10" s="3"/>
      <c r="G10" s="20">
        <v>6351</v>
      </c>
      <c r="H10" s="21">
        <f>G10</f>
        <v>6351</v>
      </c>
      <c r="I10" s="3"/>
      <c r="J10" s="20">
        <v>3857</v>
      </c>
      <c r="K10" s="21">
        <f>J10</f>
        <v>3857</v>
      </c>
      <c r="L10" s="3"/>
      <c r="M10" s="20">
        <v>5193</v>
      </c>
      <c r="N10" s="21">
        <f>M10</f>
        <v>5193</v>
      </c>
      <c r="P10" s="20">
        <f t="shared" ref="P10" si="0">SUM(D10,G10,J10,M10)</f>
        <v>21522</v>
      </c>
      <c r="Q10" s="21">
        <f>P10</f>
        <v>21522</v>
      </c>
      <c r="X10" s="7"/>
      <c r="Y10" s="7"/>
      <c r="Z10" s="7"/>
      <c r="AA10" s="7"/>
    </row>
    <row r="11" spans="1:27" x14ac:dyDescent="0.25">
      <c r="A11" s="17" t="s">
        <v>91</v>
      </c>
      <c r="B11" s="17"/>
      <c r="D11" s="22">
        <f>SUM(D9:D10)</f>
        <v>91038</v>
      </c>
      <c r="E11" s="23">
        <f>SUM(E9:E10)</f>
        <v>91038</v>
      </c>
      <c r="F11" s="3"/>
      <c r="G11" s="22">
        <f>SUM(G9:G10)</f>
        <v>99129</v>
      </c>
      <c r="H11" s="23">
        <f>SUM(H9:H10)</f>
        <v>99129</v>
      </c>
      <c r="I11" s="3"/>
      <c r="J11" s="22">
        <f>SUM(J9:J10)</f>
        <v>112297</v>
      </c>
      <c r="K11" s="23">
        <f>SUM(K9:K10)</f>
        <v>112297</v>
      </c>
      <c r="L11" s="3"/>
      <c r="M11" s="22">
        <f>SUM(M9:M10)</f>
        <v>104999</v>
      </c>
      <c r="N11" s="23">
        <f>SUM(N9:N10)</f>
        <v>104999</v>
      </c>
      <c r="P11" s="22">
        <f>SUM(P9:P10)</f>
        <v>407463</v>
      </c>
      <c r="Q11" s="23">
        <f>SUM(Q9:Q10)</f>
        <v>407463</v>
      </c>
      <c r="X11" s="7"/>
      <c r="Y11" s="7"/>
      <c r="Z11" s="7"/>
      <c r="AA11" s="7"/>
    </row>
    <row r="12" spans="1:27" x14ac:dyDescent="0.25">
      <c r="A12" s="17"/>
      <c r="B12" s="17"/>
      <c r="D12" s="15"/>
      <c r="E12" s="16"/>
      <c r="F12" s="90"/>
      <c r="G12" s="15"/>
      <c r="H12" s="16"/>
      <c r="I12" s="90"/>
      <c r="J12" s="15"/>
      <c r="K12" s="16"/>
      <c r="L12" s="90"/>
      <c r="M12" s="15"/>
      <c r="N12" s="16"/>
      <c r="P12" s="15"/>
      <c r="Q12" s="16"/>
      <c r="X12" s="7"/>
      <c r="Y12" s="7"/>
      <c r="Z12" s="7"/>
      <c r="AA12" s="7"/>
    </row>
    <row r="13" spans="1:27" x14ac:dyDescent="0.25">
      <c r="A13" s="17" t="s">
        <v>6</v>
      </c>
      <c r="B13" s="17"/>
      <c r="D13" s="15"/>
      <c r="E13" s="16"/>
      <c r="F13" s="88"/>
      <c r="G13" s="15"/>
      <c r="H13" s="16"/>
      <c r="I13" s="88"/>
      <c r="J13" s="15"/>
      <c r="K13" s="16"/>
      <c r="L13" s="88"/>
      <c r="M13" s="15"/>
      <c r="N13" s="16"/>
      <c r="P13" s="15"/>
      <c r="Q13" s="16"/>
      <c r="X13" s="7"/>
      <c r="Y13" s="7"/>
      <c r="Z13" s="7"/>
      <c r="AA13" s="7"/>
    </row>
    <row r="14" spans="1:27" ht="15.75" x14ac:dyDescent="0.25">
      <c r="A14" s="2"/>
      <c r="B14" s="17" t="s">
        <v>127</v>
      </c>
      <c r="D14" s="20">
        <v>45145</v>
      </c>
      <c r="E14" s="21">
        <f>D14-E41-E43</f>
        <v>42908</v>
      </c>
      <c r="F14" s="89"/>
      <c r="G14" s="20">
        <v>47628</v>
      </c>
      <c r="H14" s="21">
        <f>G14-H41-H43</f>
        <v>45358</v>
      </c>
      <c r="I14" s="89"/>
      <c r="J14" s="20">
        <v>56894</v>
      </c>
      <c r="K14" s="21">
        <f>J14-K41-K43</f>
        <v>54669</v>
      </c>
      <c r="L14" s="89"/>
      <c r="M14" s="20">
        <v>55059</v>
      </c>
      <c r="N14" s="21">
        <f>M14-N41-N43</f>
        <v>52843</v>
      </c>
      <c r="P14" s="20">
        <f>SUM(D14,G14,J14,M14)</f>
        <v>204726</v>
      </c>
      <c r="Q14" s="21">
        <f>P14-Q41-Q43</f>
        <v>195778</v>
      </c>
      <c r="X14" s="7"/>
      <c r="Y14" s="7"/>
      <c r="Z14" s="7"/>
      <c r="AA14" s="7"/>
    </row>
    <row r="15" spans="1:27" ht="15.75" x14ac:dyDescent="0.25">
      <c r="A15" s="2"/>
      <c r="B15" s="17" t="s">
        <v>92</v>
      </c>
      <c r="D15" s="20">
        <v>3403</v>
      </c>
      <c r="E15" s="21">
        <f>D15-E42</f>
        <v>3377</v>
      </c>
      <c r="F15" s="89"/>
      <c r="G15" s="20">
        <v>3212</v>
      </c>
      <c r="H15" s="21">
        <f>G15-H42</f>
        <v>3183</v>
      </c>
      <c r="I15" s="89"/>
      <c r="J15" s="20">
        <v>2290</v>
      </c>
      <c r="K15" s="21">
        <f>J15-K42</f>
        <v>2264</v>
      </c>
      <c r="L15" s="89"/>
      <c r="M15" s="20">
        <v>3403</v>
      </c>
      <c r="N15" s="21">
        <f>M15-N42</f>
        <v>3370</v>
      </c>
      <c r="P15" s="20">
        <f>SUM(D15,G15,J15,M15)</f>
        <v>12308</v>
      </c>
      <c r="Q15" s="21">
        <f>P15-Q42</f>
        <v>12194</v>
      </c>
      <c r="X15" s="7"/>
      <c r="Y15" s="7"/>
      <c r="Z15" s="7"/>
      <c r="AA15" s="7"/>
    </row>
    <row r="16" spans="1:27" x14ac:dyDescent="0.25">
      <c r="A16" s="17" t="s">
        <v>7</v>
      </c>
      <c r="B16" s="17"/>
      <c r="D16" s="22">
        <f>SUM(D14:D15)</f>
        <v>48548</v>
      </c>
      <c r="E16" s="23">
        <f>SUM(E14:E15)</f>
        <v>46285</v>
      </c>
      <c r="F16" s="90"/>
      <c r="G16" s="22">
        <f>SUM(G14:G15)</f>
        <v>50840</v>
      </c>
      <c r="H16" s="23">
        <f>SUM(H14:H15)</f>
        <v>48541</v>
      </c>
      <c r="I16" s="90"/>
      <c r="J16" s="22">
        <f>SUM(J14:J15)</f>
        <v>59184</v>
      </c>
      <c r="K16" s="23">
        <f>SUM(K14:K15)</f>
        <v>56933</v>
      </c>
      <c r="L16" s="90"/>
      <c r="M16" s="22">
        <f>SUM(M14:M15)</f>
        <v>58462</v>
      </c>
      <c r="N16" s="23">
        <f>SUM(N14:N15)</f>
        <v>56213</v>
      </c>
      <c r="P16" s="22">
        <f>SUM(P14:P15)</f>
        <v>217034</v>
      </c>
      <c r="Q16" s="23">
        <f>SUM(Q14:Q15)</f>
        <v>207972</v>
      </c>
      <c r="X16" s="7"/>
      <c r="Y16" s="7"/>
      <c r="Z16" s="7"/>
      <c r="AA16" s="7"/>
    </row>
    <row r="17" spans="1:27" x14ac:dyDescent="0.25">
      <c r="A17" s="17"/>
      <c r="B17" s="17"/>
      <c r="D17" s="20"/>
      <c r="E17" s="21"/>
      <c r="F17" s="90"/>
      <c r="G17" s="20"/>
      <c r="H17" s="21"/>
      <c r="I17" s="90"/>
      <c r="J17" s="20"/>
      <c r="K17" s="21"/>
      <c r="L17" s="90"/>
      <c r="M17" s="20"/>
      <c r="N17" s="21"/>
      <c r="P17" s="20"/>
      <c r="Q17" s="21"/>
      <c r="X17" s="7"/>
      <c r="Y17" s="7"/>
      <c r="Z17" s="7"/>
      <c r="AA17" s="7"/>
    </row>
    <row r="18" spans="1:27" x14ac:dyDescent="0.25">
      <c r="A18" s="17" t="s">
        <v>8</v>
      </c>
      <c r="B18" s="17"/>
      <c r="D18" s="20">
        <f>+D11-D16</f>
        <v>42490</v>
      </c>
      <c r="E18" s="21">
        <f>+E11-E16</f>
        <v>44753</v>
      </c>
      <c r="F18" s="88"/>
      <c r="G18" s="20">
        <f>+G11-G16</f>
        <v>48289</v>
      </c>
      <c r="H18" s="21">
        <f>+H11-H16</f>
        <v>50588</v>
      </c>
      <c r="I18" s="88"/>
      <c r="J18" s="20">
        <f>+J11-J16</f>
        <v>53113</v>
      </c>
      <c r="K18" s="21">
        <f>+K11-K16</f>
        <v>55364</v>
      </c>
      <c r="L18" s="88"/>
      <c r="M18" s="20">
        <f>+M11-M16</f>
        <v>46537</v>
      </c>
      <c r="N18" s="21">
        <f>+N11-N16</f>
        <v>48786</v>
      </c>
      <c r="P18" s="20">
        <f>+P11-P16</f>
        <v>190429</v>
      </c>
      <c r="Q18" s="21">
        <f>+Q11-Q16</f>
        <v>199491</v>
      </c>
      <c r="X18" s="7"/>
      <c r="Y18" s="7"/>
      <c r="Z18" s="7"/>
      <c r="AA18" s="7"/>
    </row>
    <row r="19" spans="1:27" x14ac:dyDescent="0.25">
      <c r="A19" s="17"/>
      <c r="B19" s="17"/>
      <c r="D19" s="24"/>
      <c r="E19" s="16"/>
      <c r="F19" s="88"/>
      <c r="G19" s="24"/>
      <c r="H19" s="16"/>
      <c r="I19" s="88"/>
      <c r="J19" s="24"/>
      <c r="K19" s="16"/>
      <c r="L19" s="88"/>
      <c r="M19" s="24"/>
      <c r="N19" s="16"/>
      <c r="P19" s="24"/>
      <c r="Q19" s="16"/>
      <c r="X19" s="7"/>
      <c r="Y19" s="7"/>
      <c r="Z19" s="7"/>
      <c r="AA19" s="7"/>
    </row>
    <row r="20" spans="1:27" x14ac:dyDescent="0.25">
      <c r="A20" s="17" t="s">
        <v>9</v>
      </c>
      <c r="B20" s="17"/>
      <c r="D20" s="25">
        <f>+D18/D11</f>
        <v>0.46672817944155187</v>
      </c>
      <c r="E20" s="26">
        <f>+E18/E11</f>
        <v>0.49158593114962984</v>
      </c>
      <c r="F20" s="88"/>
      <c r="G20" s="25">
        <f>+G18/G11</f>
        <v>0.48713292780114797</v>
      </c>
      <c r="H20" s="26">
        <f>+H18/H11</f>
        <v>0.5103249301415328</v>
      </c>
      <c r="I20" s="88"/>
      <c r="J20" s="25">
        <f>+J18/J11</f>
        <v>0.47296900184332619</v>
      </c>
      <c r="K20" s="26">
        <f>+K18/K11</f>
        <v>0.49301406092771843</v>
      </c>
      <c r="L20" s="88"/>
      <c r="M20" s="25">
        <f>+M18/M11</f>
        <v>0.44321374489280851</v>
      </c>
      <c r="N20" s="26">
        <f>+N18/N11</f>
        <v>0.46463299650472861</v>
      </c>
      <c r="P20" s="25">
        <f>+P18/P11</f>
        <v>0.46735286394102044</v>
      </c>
      <c r="Q20" s="26">
        <f>+Q18/Q11</f>
        <v>0.4895929200933582</v>
      </c>
      <c r="X20" s="7"/>
      <c r="Y20" s="7"/>
      <c r="Z20" s="7"/>
      <c r="AA20" s="7"/>
    </row>
    <row r="21" spans="1:27" x14ac:dyDescent="0.25">
      <c r="A21" s="17"/>
      <c r="B21" s="17"/>
      <c r="D21" s="15"/>
      <c r="E21" s="16"/>
      <c r="F21" s="88"/>
      <c r="G21" s="15"/>
      <c r="H21" s="16"/>
      <c r="I21" s="88"/>
      <c r="J21" s="15"/>
      <c r="K21" s="16"/>
      <c r="L21" s="88"/>
      <c r="M21" s="15"/>
      <c r="N21" s="16"/>
      <c r="P21" s="15"/>
      <c r="Q21" s="16"/>
      <c r="X21" s="7"/>
      <c r="Y21" s="7"/>
      <c r="Z21" s="7"/>
      <c r="AA21" s="7"/>
    </row>
    <row r="22" spans="1:27" ht="15.75" x14ac:dyDescent="0.25">
      <c r="A22" s="17" t="s">
        <v>93</v>
      </c>
      <c r="B22" s="17"/>
      <c r="D22" s="20">
        <v>21914</v>
      </c>
      <c r="E22" s="27">
        <f>D22-E44</f>
        <v>20702</v>
      </c>
      <c r="F22" s="89"/>
      <c r="G22" s="20">
        <v>22851</v>
      </c>
      <c r="H22" s="27">
        <f>G22-H44</f>
        <v>21368</v>
      </c>
      <c r="I22" s="89"/>
      <c r="J22" s="20">
        <v>22120</v>
      </c>
      <c r="K22" s="27">
        <f>J22-K44</f>
        <v>21156</v>
      </c>
      <c r="L22" s="89"/>
      <c r="M22" s="20">
        <v>22829</v>
      </c>
      <c r="N22" s="27">
        <f>M22-N44</f>
        <v>21691</v>
      </c>
      <c r="P22" s="20">
        <f>SUM(D22,G22,J22,M22)</f>
        <v>89714</v>
      </c>
      <c r="Q22" s="27">
        <f>P22-Q44</f>
        <v>84917</v>
      </c>
      <c r="X22" s="7"/>
      <c r="Y22" s="7"/>
      <c r="Z22" s="7"/>
      <c r="AA22" s="7"/>
    </row>
    <row r="23" spans="1:27" ht="15.75" x14ac:dyDescent="0.25">
      <c r="A23" s="17" t="s">
        <v>94</v>
      </c>
      <c r="B23" s="17"/>
      <c r="D23" s="20">
        <v>19759</v>
      </c>
      <c r="E23" s="27">
        <f>D23-E45</f>
        <v>18334</v>
      </c>
      <c r="F23" s="89"/>
      <c r="G23" s="20">
        <v>19215</v>
      </c>
      <c r="H23" s="27">
        <f>G23-H45</f>
        <v>17559</v>
      </c>
      <c r="I23" s="89"/>
      <c r="J23" s="20">
        <v>18424</v>
      </c>
      <c r="K23" s="27">
        <f>J23-K45</f>
        <v>17736</v>
      </c>
      <c r="L23" s="89"/>
      <c r="M23" s="20">
        <v>21165</v>
      </c>
      <c r="N23" s="27">
        <f>M23-N45</f>
        <v>20222</v>
      </c>
      <c r="P23" s="20">
        <f>SUM(D23,G23,J23,M23)</f>
        <v>78563</v>
      </c>
      <c r="Q23" s="27">
        <f>P23-Q45</f>
        <v>73851</v>
      </c>
      <c r="X23" s="7"/>
      <c r="Y23" s="7"/>
      <c r="Z23" s="7"/>
      <c r="AA23" s="7"/>
    </row>
    <row r="24" spans="1:27" ht="15.75" x14ac:dyDescent="0.25">
      <c r="A24" s="17" t="s">
        <v>95</v>
      </c>
      <c r="B24" s="17"/>
      <c r="D24" s="20">
        <v>10152</v>
      </c>
      <c r="E24" s="27">
        <f>D24-E46-E48</f>
        <v>9112</v>
      </c>
      <c r="F24" s="89"/>
      <c r="G24" s="20">
        <v>9436</v>
      </c>
      <c r="H24" s="27">
        <f>G24-H46-H48</f>
        <v>8393</v>
      </c>
      <c r="I24" s="89"/>
      <c r="J24" s="20">
        <v>9140</v>
      </c>
      <c r="K24" s="27">
        <f>J24-K46-K48</f>
        <v>8259</v>
      </c>
      <c r="L24" s="89"/>
      <c r="M24" s="20">
        <v>9726</v>
      </c>
      <c r="N24" s="27">
        <f>M24-N46-N48</f>
        <v>8731</v>
      </c>
      <c r="P24" s="20">
        <f>SUM(D24,G24,J24,M24)</f>
        <v>38454</v>
      </c>
      <c r="Q24" s="27">
        <f>P24-Q46-Q48</f>
        <v>34495</v>
      </c>
      <c r="X24" s="7"/>
      <c r="Y24" s="7"/>
      <c r="Z24" s="7"/>
      <c r="AA24" s="7"/>
    </row>
    <row r="25" spans="1:27" ht="15.75" x14ac:dyDescent="0.25">
      <c r="A25" s="17" t="s">
        <v>96</v>
      </c>
      <c r="B25" s="17"/>
      <c r="D25" s="20">
        <v>2552</v>
      </c>
      <c r="E25" s="27">
        <f>D25-E47</f>
        <v>0</v>
      </c>
      <c r="F25" s="89"/>
      <c r="G25" s="20">
        <v>2552</v>
      </c>
      <c r="H25" s="27">
        <f>G25-H47</f>
        <v>0</v>
      </c>
      <c r="I25" s="89"/>
      <c r="J25" s="20">
        <v>2552</v>
      </c>
      <c r="K25" s="27">
        <f>J25-K47</f>
        <v>0</v>
      </c>
      <c r="L25" s="89"/>
      <c r="M25" s="20">
        <v>2552</v>
      </c>
      <c r="N25" s="27">
        <f>M25-N47</f>
        <v>0</v>
      </c>
      <c r="P25" s="20">
        <f>SUM(D25,G25,J25,M25)</f>
        <v>10208</v>
      </c>
      <c r="Q25" s="27">
        <f>P25-Q47</f>
        <v>0</v>
      </c>
      <c r="X25" s="7"/>
      <c r="Y25" s="7"/>
      <c r="Z25" s="7"/>
      <c r="AA25" s="7"/>
    </row>
    <row r="26" spans="1:27" x14ac:dyDescent="0.25">
      <c r="A26" s="2"/>
      <c r="B26" s="17" t="s">
        <v>10</v>
      </c>
      <c r="D26" s="22">
        <f>SUM(D22:D25)</f>
        <v>54377</v>
      </c>
      <c r="E26" s="28">
        <f>SUM(E22:E25)</f>
        <v>48148</v>
      </c>
      <c r="F26" s="90"/>
      <c r="G26" s="22">
        <f>SUM(G22:G25)</f>
        <v>54054</v>
      </c>
      <c r="H26" s="28">
        <f>SUM(H22:H25)</f>
        <v>47320</v>
      </c>
      <c r="I26" s="90"/>
      <c r="J26" s="22">
        <f>SUM(J22:J25)</f>
        <v>52236</v>
      </c>
      <c r="K26" s="28">
        <f>SUM(K22:K25)</f>
        <v>47151</v>
      </c>
      <c r="L26" s="90"/>
      <c r="M26" s="22">
        <f>SUM(M22:M25)</f>
        <v>56272</v>
      </c>
      <c r="N26" s="28">
        <f>SUM(N22:N25)</f>
        <v>50644</v>
      </c>
      <c r="P26" s="22">
        <f>SUM(P22:P25)</f>
        <v>216939</v>
      </c>
      <c r="Q26" s="28">
        <f>SUM(Q22:Q25)</f>
        <v>193263</v>
      </c>
      <c r="X26" s="7"/>
      <c r="Y26" s="7"/>
      <c r="Z26" s="7"/>
      <c r="AA26" s="7"/>
    </row>
    <row r="27" spans="1:27" x14ac:dyDescent="0.25">
      <c r="A27" s="17"/>
      <c r="B27" s="17"/>
      <c r="D27" s="20"/>
      <c r="E27" s="16"/>
      <c r="F27" s="90"/>
      <c r="G27" s="20"/>
      <c r="H27" s="16"/>
      <c r="I27" s="90"/>
      <c r="J27" s="20"/>
      <c r="K27" s="16"/>
      <c r="L27" s="90"/>
      <c r="M27" s="20"/>
      <c r="N27" s="16"/>
      <c r="P27" s="20"/>
      <c r="Q27" s="16"/>
      <c r="X27" s="7"/>
      <c r="Y27" s="7"/>
      <c r="Z27" s="7"/>
      <c r="AA27" s="7"/>
    </row>
    <row r="28" spans="1:27" x14ac:dyDescent="0.25">
      <c r="A28" s="17" t="s">
        <v>82</v>
      </c>
      <c r="B28" s="17"/>
      <c r="D28" s="20">
        <f>D18-D26</f>
        <v>-11887</v>
      </c>
      <c r="E28" s="21">
        <f>E18-E26</f>
        <v>-3395</v>
      </c>
      <c r="F28" s="90"/>
      <c r="G28" s="20">
        <f>G18-G26</f>
        <v>-5765</v>
      </c>
      <c r="H28" s="21">
        <f>H18-H26</f>
        <v>3268</v>
      </c>
      <c r="I28" s="90"/>
      <c r="J28" s="20">
        <f>J18-J26</f>
        <v>877</v>
      </c>
      <c r="K28" s="21">
        <f>K18-K26</f>
        <v>8213</v>
      </c>
      <c r="L28" s="90"/>
      <c r="M28" s="20">
        <f>M18-M26</f>
        <v>-9735</v>
      </c>
      <c r="N28" s="21">
        <f>N18-N26</f>
        <v>-1858</v>
      </c>
      <c r="P28" s="20">
        <f>P18-P26</f>
        <v>-26510</v>
      </c>
      <c r="Q28" s="21">
        <f>Q18-Q26</f>
        <v>6228</v>
      </c>
      <c r="X28" s="7"/>
      <c r="Y28" s="7"/>
      <c r="Z28" s="7"/>
      <c r="AA28" s="7"/>
    </row>
    <row r="29" spans="1:27" x14ac:dyDescent="0.25">
      <c r="A29" s="17"/>
      <c r="B29" s="17"/>
      <c r="D29" s="20"/>
      <c r="E29" s="16"/>
      <c r="F29" s="88"/>
      <c r="G29" s="20"/>
      <c r="H29" s="16"/>
      <c r="I29" s="88"/>
      <c r="J29" s="20"/>
      <c r="K29" s="16"/>
      <c r="L29" s="88"/>
      <c r="M29" s="20"/>
      <c r="N29" s="16"/>
      <c r="P29" s="20"/>
      <c r="Q29" s="16"/>
      <c r="X29" s="7"/>
      <c r="Y29" s="7"/>
      <c r="Z29" s="7"/>
      <c r="AA29" s="7"/>
    </row>
    <row r="30" spans="1:27" x14ac:dyDescent="0.25">
      <c r="A30" s="17" t="s">
        <v>11</v>
      </c>
      <c r="B30" s="17"/>
      <c r="D30" s="20">
        <v>379</v>
      </c>
      <c r="E30" s="21">
        <f>D30</f>
        <v>379</v>
      </c>
      <c r="F30" s="89"/>
      <c r="G30" s="20">
        <v>338</v>
      </c>
      <c r="H30" s="21">
        <f>G30</f>
        <v>338</v>
      </c>
      <c r="I30" s="89"/>
      <c r="J30" s="20">
        <v>297</v>
      </c>
      <c r="K30" s="21">
        <f>J30</f>
        <v>297</v>
      </c>
      <c r="L30" s="89"/>
      <c r="M30" s="20">
        <v>271</v>
      </c>
      <c r="N30" s="21">
        <f>M30</f>
        <v>271</v>
      </c>
      <c r="P30" s="20">
        <f>SUM(D30,G30,J30,M30)</f>
        <v>1285</v>
      </c>
      <c r="Q30" s="21">
        <f>P30</f>
        <v>1285</v>
      </c>
      <c r="X30" s="7"/>
      <c r="Y30" s="7"/>
      <c r="Z30" s="7"/>
      <c r="AA30" s="7"/>
    </row>
    <row r="31" spans="1:27" x14ac:dyDescent="0.25">
      <c r="A31" s="17" t="s">
        <v>12</v>
      </c>
      <c r="B31" s="17"/>
      <c r="D31" s="20">
        <v>-379</v>
      </c>
      <c r="E31" s="21">
        <f>D31</f>
        <v>-379</v>
      </c>
      <c r="F31" s="89"/>
      <c r="G31" s="20">
        <v>-279</v>
      </c>
      <c r="H31" s="21">
        <f>G31</f>
        <v>-279</v>
      </c>
      <c r="I31" s="89"/>
      <c r="J31" s="20">
        <v>-263</v>
      </c>
      <c r="K31" s="21">
        <f>J31</f>
        <v>-263</v>
      </c>
      <c r="L31" s="89"/>
      <c r="M31" s="20">
        <v>-223</v>
      </c>
      <c r="N31" s="21">
        <f>M31</f>
        <v>-223</v>
      </c>
      <c r="P31" s="20">
        <f>SUM(D31,G31,J31,M31)</f>
        <v>-1144</v>
      </c>
      <c r="Q31" s="21">
        <f>P31</f>
        <v>-1144</v>
      </c>
      <c r="X31" s="7"/>
      <c r="Y31" s="7"/>
      <c r="Z31" s="7"/>
      <c r="AA31" s="7"/>
    </row>
    <row r="32" spans="1:27" x14ac:dyDescent="0.25">
      <c r="A32" s="17" t="s">
        <v>13</v>
      </c>
      <c r="B32" s="17"/>
      <c r="D32" s="29">
        <v>48</v>
      </c>
      <c r="E32" s="30">
        <f t="shared" ref="E32" si="1">D32</f>
        <v>48</v>
      </c>
      <c r="F32" s="89"/>
      <c r="G32" s="29">
        <v>29</v>
      </c>
      <c r="H32" s="30">
        <f t="shared" ref="H32" si="2">G32</f>
        <v>29</v>
      </c>
      <c r="I32" s="89"/>
      <c r="J32" s="29">
        <v>196</v>
      </c>
      <c r="K32" s="30">
        <f t="shared" ref="K32" si="3">J32</f>
        <v>196</v>
      </c>
      <c r="L32" s="89"/>
      <c r="M32" s="29">
        <v>298</v>
      </c>
      <c r="N32" s="30">
        <f t="shared" ref="N32" si="4">M32</f>
        <v>298</v>
      </c>
      <c r="P32" s="29">
        <f>SUM(D32,G32,J32,M32)</f>
        <v>571</v>
      </c>
      <c r="Q32" s="30">
        <f t="shared" ref="Q32" si="5">P32</f>
        <v>571</v>
      </c>
      <c r="X32" s="7"/>
      <c r="Y32" s="7"/>
      <c r="Z32" s="7"/>
      <c r="AA32" s="7"/>
    </row>
    <row r="33" spans="1:27" x14ac:dyDescent="0.25">
      <c r="A33" s="2"/>
      <c r="B33" s="17" t="s">
        <v>14</v>
      </c>
      <c r="D33" s="20">
        <f>SUM(D30:D32)</f>
        <v>48</v>
      </c>
      <c r="E33" s="21">
        <f>SUM(E30:E32)</f>
        <v>48</v>
      </c>
      <c r="F33" s="90"/>
      <c r="G33" s="20">
        <f>SUM(G30:G32)</f>
        <v>88</v>
      </c>
      <c r="H33" s="21">
        <f>SUM(H30:H32)</f>
        <v>88</v>
      </c>
      <c r="I33" s="90"/>
      <c r="J33" s="20">
        <f>SUM(J30:J32)</f>
        <v>230</v>
      </c>
      <c r="K33" s="21">
        <f>SUM(K30:K32)</f>
        <v>230</v>
      </c>
      <c r="L33" s="90"/>
      <c r="M33" s="20">
        <f>SUM(M30:M32)</f>
        <v>346</v>
      </c>
      <c r="N33" s="21">
        <f>SUM(N30:N32)</f>
        <v>346</v>
      </c>
      <c r="P33" s="20">
        <f>SUM(P30:P32)</f>
        <v>712</v>
      </c>
      <c r="Q33" s="21">
        <f>SUM(Q30:Q32)</f>
        <v>712</v>
      </c>
      <c r="X33" s="7"/>
      <c r="Y33" s="7"/>
      <c r="Z33" s="7"/>
      <c r="AA33" s="7"/>
    </row>
    <row r="34" spans="1:27" x14ac:dyDescent="0.25">
      <c r="A34" s="17"/>
      <c r="B34" s="17"/>
      <c r="D34" s="20"/>
      <c r="E34" s="21"/>
      <c r="F34" s="88"/>
      <c r="G34" s="20"/>
      <c r="H34" s="21"/>
      <c r="I34" s="88"/>
      <c r="J34" s="20"/>
      <c r="K34" s="21"/>
      <c r="L34" s="88"/>
      <c r="M34" s="20"/>
      <c r="N34" s="21"/>
      <c r="P34" s="20"/>
      <c r="Q34" s="21"/>
      <c r="X34" s="7"/>
      <c r="Y34" s="7"/>
      <c r="Z34" s="7"/>
      <c r="AA34" s="7"/>
    </row>
    <row r="35" spans="1:27" x14ac:dyDescent="0.25">
      <c r="A35" s="17" t="s">
        <v>104</v>
      </c>
      <c r="B35" s="17"/>
      <c r="D35" s="20">
        <v>91</v>
      </c>
      <c r="E35" s="21">
        <f>D35</f>
        <v>91</v>
      </c>
      <c r="F35" s="89"/>
      <c r="G35" s="20">
        <v>102</v>
      </c>
      <c r="H35" s="21">
        <f>G35</f>
        <v>102</v>
      </c>
      <c r="I35" s="89"/>
      <c r="J35" s="20">
        <v>185</v>
      </c>
      <c r="K35" s="21">
        <f>J35</f>
        <v>185</v>
      </c>
      <c r="L35" s="89"/>
      <c r="M35" s="20">
        <v>157</v>
      </c>
      <c r="N35" s="21">
        <f>M35</f>
        <v>157</v>
      </c>
      <c r="P35" s="20">
        <f>SUM(D35,G35,J35,M35)</f>
        <v>535</v>
      </c>
      <c r="Q35" s="21">
        <f>P35</f>
        <v>535</v>
      </c>
      <c r="X35" s="7"/>
      <c r="Y35" s="7"/>
      <c r="Z35" s="7"/>
      <c r="AA35" s="7"/>
    </row>
    <row r="36" spans="1:27" x14ac:dyDescent="0.25">
      <c r="A36" s="17"/>
      <c r="B36" s="17"/>
      <c r="D36" s="20"/>
      <c r="E36" s="21"/>
      <c r="F36" s="90"/>
      <c r="G36" s="20"/>
      <c r="H36" s="21"/>
      <c r="I36" s="90"/>
      <c r="J36" s="20"/>
      <c r="K36" s="21"/>
      <c r="L36" s="90"/>
      <c r="M36" s="20"/>
      <c r="N36" s="21"/>
      <c r="P36" s="20"/>
      <c r="Q36" s="21"/>
      <c r="X36" s="7"/>
      <c r="Y36" s="7"/>
      <c r="Z36" s="7"/>
      <c r="AA36" s="7"/>
    </row>
    <row r="37" spans="1:27" ht="15.75" thickBot="1" x14ac:dyDescent="0.3">
      <c r="A37" s="17" t="s">
        <v>83</v>
      </c>
      <c r="B37" s="17"/>
      <c r="D37" s="31">
        <f>+D28+D33-D35</f>
        <v>-11930</v>
      </c>
      <c r="E37" s="32">
        <f>+E28+E33-E35</f>
        <v>-3438</v>
      </c>
      <c r="F37" s="89"/>
      <c r="G37" s="31">
        <f>+G28+G33-G35</f>
        <v>-5779</v>
      </c>
      <c r="H37" s="32">
        <f>+H28+H33-H35</f>
        <v>3254</v>
      </c>
      <c r="I37" s="89"/>
      <c r="J37" s="31">
        <f>+J28+J33-J35</f>
        <v>922</v>
      </c>
      <c r="K37" s="32">
        <f>+K28+K33-K35</f>
        <v>8258</v>
      </c>
      <c r="L37" s="89"/>
      <c r="M37" s="31">
        <f>+M28+M33-M35</f>
        <v>-9546</v>
      </c>
      <c r="N37" s="32">
        <f>+N28+N33-N35</f>
        <v>-1669</v>
      </c>
      <c r="P37" s="31">
        <f>+P28+P33-P35</f>
        <v>-26333</v>
      </c>
      <c r="Q37" s="32">
        <f>+Q28+Q33-Q35</f>
        <v>6405</v>
      </c>
      <c r="X37" s="7"/>
      <c r="Y37" s="7"/>
      <c r="Z37" s="7"/>
      <c r="AA37" s="7"/>
    </row>
    <row r="38" spans="1:27" ht="15.75" thickTop="1" x14ac:dyDescent="0.25">
      <c r="A38" s="17"/>
      <c r="B38" s="17"/>
      <c r="D38" s="15"/>
      <c r="E38" s="16"/>
      <c r="F38" s="90"/>
      <c r="G38" s="15"/>
      <c r="H38" s="16"/>
      <c r="I38" s="90"/>
      <c r="J38" s="15"/>
      <c r="K38" s="16"/>
      <c r="L38" s="90"/>
      <c r="M38" s="15"/>
      <c r="N38" s="16"/>
      <c r="P38" s="15"/>
      <c r="Q38" s="16"/>
      <c r="X38" s="7"/>
      <c r="Y38" s="7"/>
      <c r="Z38" s="7"/>
      <c r="AA38" s="7"/>
    </row>
    <row r="39" spans="1:27" x14ac:dyDescent="0.25">
      <c r="A39" s="33" t="s">
        <v>15</v>
      </c>
      <c r="B39" s="33"/>
      <c r="D39" s="15"/>
      <c r="E39" s="16"/>
      <c r="F39" s="90"/>
      <c r="G39" s="15"/>
      <c r="H39" s="16"/>
      <c r="I39" s="90"/>
      <c r="J39" s="15"/>
      <c r="K39" s="16"/>
      <c r="L39" s="90"/>
      <c r="M39" s="15"/>
      <c r="N39" s="16"/>
      <c r="P39" s="15"/>
      <c r="Q39" s="16"/>
      <c r="X39" s="7"/>
      <c r="Y39" s="7"/>
      <c r="Z39" s="7"/>
      <c r="AA39" s="7"/>
    </row>
    <row r="40" spans="1:27" x14ac:dyDescent="0.25">
      <c r="A40" s="17"/>
      <c r="B40" s="17"/>
      <c r="D40" s="15"/>
      <c r="E40" s="16"/>
      <c r="F40" s="90"/>
      <c r="G40" s="15"/>
      <c r="H40" s="16"/>
      <c r="I40" s="90"/>
      <c r="J40" s="15"/>
      <c r="K40" s="16"/>
      <c r="L40" s="90"/>
      <c r="M40" s="15"/>
      <c r="N40" s="16"/>
      <c r="P40" s="15"/>
      <c r="Q40" s="16"/>
      <c r="X40" s="7"/>
      <c r="Y40" s="7"/>
      <c r="Z40" s="7"/>
      <c r="AA40" s="7"/>
    </row>
    <row r="41" spans="1:27" x14ac:dyDescent="0.25">
      <c r="A41" s="17" t="s">
        <v>125</v>
      </c>
      <c r="B41" s="17"/>
      <c r="D41" s="34"/>
      <c r="E41" s="19">
        <v>149</v>
      </c>
      <c r="F41" s="89"/>
      <c r="G41" s="34"/>
      <c r="H41" s="19">
        <v>182</v>
      </c>
      <c r="I41" s="89"/>
      <c r="J41" s="34"/>
      <c r="K41" s="19">
        <v>137</v>
      </c>
      <c r="L41" s="89"/>
      <c r="M41" s="34"/>
      <c r="N41" s="19">
        <v>127</v>
      </c>
      <c r="P41" s="34"/>
      <c r="Q41" s="19">
        <f>SUM(E41,H41,K41,N41)</f>
        <v>595</v>
      </c>
      <c r="X41" s="7"/>
      <c r="Y41" s="7"/>
      <c r="Z41" s="7"/>
      <c r="AA41" s="7"/>
    </row>
    <row r="42" spans="1:27" x14ac:dyDescent="0.25">
      <c r="A42" s="17" t="s">
        <v>97</v>
      </c>
      <c r="B42" s="17"/>
      <c r="D42" s="34"/>
      <c r="E42" s="35">
        <v>26</v>
      </c>
      <c r="F42" s="89"/>
      <c r="G42" s="34"/>
      <c r="H42" s="35">
        <v>29</v>
      </c>
      <c r="I42" s="89"/>
      <c r="J42" s="34"/>
      <c r="K42" s="35">
        <v>26</v>
      </c>
      <c r="L42" s="89"/>
      <c r="M42" s="34"/>
      <c r="N42" s="35">
        <v>33</v>
      </c>
      <c r="P42" s="34"/>
      <c r="Q42" s="35">
        <f t="shared" ref="Q42:Q48" si="6">SUM(E42,H42,K42,N42)</f>
        <v>114</v>
      </c>
      <c r="X42" s="7"/>
      <c r="Y42" s="7"/>
      <c r="Z42" s="7"/>
      <c r="AA42" s="7"/>
    </row>
    <row r="43" spans="1:27" x14ac:dyDescent="0.25">
      <c r="A43" s="17" t="s">
        <v>126</v>
      </c>
      <c r="B43" s="17"/>
      <c r="D43" s="34"/>
      <c r="E43" s="35">
        <v>2088</v>
      </c>
      <c r="F43" s="89"/>
      <c r="G43" s="34"/>
      <c r="H43" s="35">
        <v>2088</v>
      </c>
      <c r="I43" s="89"/>
      <c r="J43" s="34"/>
      <c r="K43" s="35">
        <v>2088</v>
      </c>
      <c r="L43" s="89"/>
      <c r="M43" s="34"/>
      <c r="N43" s="35">
        <v>2089</v>
      </c>
      <c r="P43" s="34"/>
      <c r="Q43" s="35">
        <f t="shared" si="6"/>
        <v>8353</v>
      </c>
      <c r="X43" s="7"/>
      <c r="Y43" s="7"/>
      <c r="Z43" s="7"/>
      <c r="AA43" s="7"/>
    </row>
    <row r="44" spans="1:27" x14ac:dyDescent="0.25">
      <c r="A44" s="17" t="s">
        <v>98</v>
      </c>
      <c r="B44" s="17"/>
      <c r="D44" s="34"/>
      <c r="E44" s="35">
        <v>1212</v>
      </c>
      <c r="F44" s="89"/>
      <c r="G44" s="34"/>
      <c r="H44" s="35">
        <v>1483</v>
      </c>
      <c r="I44" s="89"/>
      <c r="J44" s="34"/>
      <c r="K44" s="35">
        <v>964</v>
      </c>
      <c r="L44" s="89"/>
      <c r="M44" s="34"/>
      <c r="N44" s="35">
        <v>1138</v>
      </c>
      <c r="P44" s="34"/>
      <c r="Q44" s="35">
        <f t="shared" si="6"/>
        <v>4797</v>
      </c>
      <c r="X44" s="7"/>
      <c r="Y44" s="7"/>
      <c r="Z44" s="7"/>
      <c r="AA44" s="7"/>
    </row>
    <row r="45" spans="1:27" x14ac:dyDescent="0.25">
      <c r="A45" s="17" t="s">
        <v>99</v>
      </c>
      <c r="B45" s="17"/>
      <c r="D45" s="34"/>
      <c r="E45" s="35">
        <v>1425</v>
      </c>
      <c r="F45" s="89"/>
      <c r="G45" s="34"/>
      <c r="H45" s="35">
        <v>1656</v>
      </c>
      <c r="I45" s="89"/>
      <c r="J45" s="34"/>
      <c r="K45" s="35">
        <v>688</v>
      </c>
      <c r="L45" s="89"/>
      <c r="M45" s="34"/>
      <c r="N45" s="35">
        <v>943</v>
      </c>
      <c r="P45" s="34"/>
      <c r="Q45" s="35">
        <f t="shared" si="6"/>
        <v>4712</v>
      </c>
      <c r="X45" s="7"/>
      <c r="Y45" s="7"/>
      <c r="Z45" s="7"/>
      <c r="AA45" s="7"/>
    </row>
    <row r="46" spans="1:27" x14ac:dyDescent="0.25">
      <c r="A46" s="17" t="s">
        <v>100</v>
      </c>
      <c r="B46" s="17"/>
      <c r="D46" s="34"/>
      <c r="E46" s="35">
        <v>850</v>
      </c>
      <c r="F46" s="89"/>
      <c r="G46" s="34"/>
      <c r="H46" s="35">
        <v>991</v>
      </c>
      <c r="I46" s="89"/>
      <c r="J46" s="34"/>
      <c r="K46" s="35">
        <v>775</v>
      </c>
      <c r="L46" s="89"/>
      <c r="M46" s="34"/>
      <c r="N46" s="35">
        <v>971</v>
      </c>
      <c r="P46" s="34"/>
      <c r="Q46" s="35">
        <f t="shared" si="6"/>
        <v>3587</v>
      </c>
      <c r="X46" s="7"/>
      <c r="Y46" s="7"/>
      <c r="Z46" s="7"/>
      <c r="AA46" s="7"/>
    </row>
    <row r="47" spans="1:27" x14ac:dyDescent="0.25">
      <c r="A47" s="17" t="s">
        <v>101</v>
      </c>
      <c r="B47" s="17"/>
      <c r="D47" s="34"/>
      <c r="E47" s="35">
        <v>2552</v>
      </c>
      <c r="F47" s="89"/>
      <c r="G47" s="34"/>
      <c r="H47" s="35">
        <v>2552</v>
      </c>
      <c r="I47" s="89"/>
      <c r="J47" s="34"/>
      <c r="K47" s="35">
        <v>2552</v>
      </c>
      <c r="L47" s="89"/>
      <c r="M47" s="34"/>
      <c r="N47" s="35">
        <v>2552</v>
      </c>
      <c r="P47" s="34"/>
      <c r="Q47" s="35">
        <f t="shared" si="6"/>
        <v>10208</v>
      </c>
      <c r="X47" s="7"/>
      <c r="Y47" s="7"/>
      <c r="Z47" s="7"/>
      <c r="AA47" s="7"/>
    </row>
    <row r="48" spans="1:27" x14ac:dyDescent="0.25">
      <c r="A48" s="17" t="s">
        <v>102</v>
      </c>
      <c r="B48" s="17"/>
      <c r="D48" s="34"/>
      <c r="E48" s="35">
        <v>190</v>
      </c>
      <c r="F48" s="89"/>
      <c r="G48" s="34"/>
      <c r="H48" s="35">
        <v>52</v>
      </c>
      <c r="I48" s="89"/>
      <c r="J48" s="34"/>
      <c r="K48" s="35">
        <v>106</v>
      </c>
      <c r="L48" s="89"/>
      <c r="M48" s="34"/>
      <c r="N48" s="35">
        <v>24</v>
      </c>
      <c r="O48" s="5"/>
      <c r="P48" s="34"/>
      <c r="Q48" s="35">
        <f t="shared" si="6"/>
        <v>372</v>
      </c>
      <c r="X48" s="7"/>
      <c r="Y48" s="7"/>
      <c r="Z48" s="7"/>
      <c r="AA48" s="7"/>
    </row>
    <row r="49" spans="1:27" x14ac:dyDescent="0.25">
      <c r="A49" s="7"/>
      <c r="B49" s="17" t="s">
        <v>105</v>
      </c>
      <c r="D49" s="34"/>
      <c r="E49" s="78">
        <f>SUM(E41:E48)</f>
        <v>8492</v>
      </c>
      <c r="F49" s="5"/>
      <c r="G49" s="34"/>
      <c r="H49" s="78">
        <f>SUM(H41:H48)</f>
        <v>9033</v>
      </c>
      <c r="I49" s="5"/>
      <c r="J49" s="34"/>
      <c r="K49" s="78">
        <f>SUM(K41:K48)</f>
        <v>7336</v>
      </c>
      <c r="L49" s="5"/>
      <c r="M49" s="34"/>
      <c r="N49" s="78">
        <f>SUM(N41:N48)</f>
        <v>7877</v>
      </c>
      <c r="O49" s="5"/>
      <c r="P49" s="34"/>
      <c r="Q49" s="78">
        <f>SUM(Q41:Q48)</f>
        <v>32738</v>
      </c>
      <c r="X49" s="7"/>
      <c r="Y49" s="7"/>
      <c r="Z49" s="7"/>
      <c r="AA49" s="7"/>
    </row>
    <row r="50" spans="1:27" x14ac:dyDescent="0.25">
      <c r="A50" s="17"/>
      <c r="B50" s="17"/>
      <c r="D50" s="15"/>
      <c r="E50" s="21"/>
      <c r="F50" s="5"/>
      <c r="G50" s="15"/>
      <c r="H50" s="21"/>
      <c r="I50" s="5"/>
      <c r="J50" s="15"/>
      <c r="K50" s="21"/>
      <c r="L50" s="5"/>
      <c r="M50" s="15"/>
      <c r="N50" s="21"/>
      <c r="O50" s="5"/>
      <c r="P50" s="15"/>
      <c r="Q50" s="21"/>
      <c r="X50" s="7"/>
      <c r="Y50" s="7"/>
      <c r="Z50" s="7"/>
      <c r="AA50" s="7"/>
    </row>
    <row r="51" spans="1:27" ht="15.75" thickBot="1" x14ac:dyDescent="0.3">
      <c r="A51" s="17" t="s">
        <v>84</v>
      </c>
      <c r="B51" s="17"/>
      <c r="D51" s="36"/>
      <c r="E51" s="37">
        <f>E37-E49</f>
        <v>-11930</v>
      </c>
      <c r="F51" s="5"/>
      <c r="G51" s="36"/>
      <c r="H51" s="37">
        <f>H37-H49</f>
        <v>-5779</v>
      </c>
      <c r="I51" s="5"/>
      <c r="J51" s="36"/>
      <c r="K51" s="37">
        <f>K37-K49</f>
        <v>922</v>
      </c>
      <c r="L51" s="5"/>
      <c r="M51" s="36"/>
      <c r="N51" s="37">
        <f>N37-N49</f>
        <v>-9546</v>
      </c>
      <c r="O51" s="5"/>
      <c r="P51" s="36"/>
      <c r="Q51" s="37">
        <f>Q37-Q49</f>
        <v>-26333</v>
      </c>
      <c r="X51" s="7"/>
      <c r="Y51" s="7"/>
      <c r="Z51" s="7"/>
      <c r="AA51" s="7"/>
    </row>
    <row r="52" spans="1:27" x14ac:dyDescent="0.25">
      <c r="A52" s="17"/>
      <c r="B52" s="17"/>
      <c r="D52" s="6"/>
      <c r="E52" s="76"/>
      <c r="F52" s="5"/>
      <c r="G52" s="6"/>
      <c r="H52" s="76"/>
      <c r="I52" s="5"/>
      <c r="J52" s="6"/>
      <c r="K52" s="76"/>
      <c r="L52" s="5"/>
      <c r="M52" s="6"/>
      <c r="N52" s="76"/>
      <c r="O52" s="5"/>
      <c r="P52" s="6"/>
      <c r="Q52" s="76"/>
      <c r="X52" s="7"/>
      <c r="Y52" s="7"/>
      <c r="Z52" s="7"/>
      <c r="AA52" s="7"/>
    </row>
    <row r="53" spans="1:27" x14ac:dyDescent="0.25">
      <c r="A53" s="2" t="s">
        <v>16</v>
      </c>
      <c r="B53" s="2"/>
      <c r="D53" s="6"/>
      <c r="E53" s="4"/>
      <c r="F53" s="5"/>
      <c r="G53" s="6"/>
      <c r="H53" s="4"/>
      <c r="I53" s="5"/>
      <c r="J53" s="6"/>
      <c r="K53" s="4"/>
      <c r="L53" s="5"/>
      <c r="M53" s="6"/>
      <c r="N53" s="4"/>
      <c r="P53" s="6"/>
      <c r="Q53" s="4"/>
      <c r="S53" s="91"/>
      <c r="X53" s="7"/>
      <c r="Y53" s="7"/>
      <c r="Z53" s="7"/>
      <c r="AA53" s="7"/>
    </row>
    <row r="54" spans="1:27" x14ac:dyDescent="0.25">
      <c r="A54" s="2" t="s">
        <v>17</v>
      </c>
      <c r="B54" s="2"/>
      <c r="D54" s="6"/>
      <c r="E54" s="4"/>
      <c r="F54" s="5"/>
      <c r="G54" s="6"/>
      <c r="H54" s="4"/>
      <c r="I54" s="5"/>
      <c r="J54" s="6"/>
      <c r="K54" s="4"/>
      <c r="L54" s="5"/>
      <c r="M54" s="6"/>
      <c r="N54" s="4"/>
      <c r="P54" s="6"/>
      <c r="Q54" s="4"/>
      <c r="S54" s="91"/>
      <c r="X54" s="7"/>
      <c r="Y54" s="7"/>
      <c r="Z54" s="7"/>
      <c r="AA54" s="7"/>
    </row>
    <row r="55" spans="1:27" x14ac:dyDescent="0.25">
      <c r="A55" s="2"/>
      <c r="B55" s="2"/>
      <c r="D55" s="6"/>
      <c r="E55" s="4"/>
      <c r="F55" s="5"/>
      <c r="G55" s="6"/>
      <c r="H55" s="4"/>
      <c r="I55" s="5"/>
      <c r="J55" s="6"/>
      <c r="K55" s="4"/>
      <c r="L55" s="5"/>
      <c r="M55" s="6"/>
      <c r="N55" s="4"/>
      <c r="P55" s="6"/>
      <c r="Q55" s="4"/>
      <c r="S55" s="92"/>
      <c r="X55" s="7"/>
      <c r="Y55" s="7"/>
      <c r="Z55" s="7"/>
      <c r="AA55" s="7"/>
    </row>
    <row r="56" spans="1:27" x14ac:dyDescent="0.25">
      <c r="A56" s="2"/>
      <c r="B56" s="2"/>
      <c r="D56" s="6"/>
      <c r="E56" s="4"/>
      <c r="F56" s="5"/>
      <c r="G56" s="6"/>
      <c r="H56" s="4"/>
      <c r="I56" s="5"/>
      <c r="J56" s="6"/>
      <c r="K56" s="4"/>
      <c r="L56" s="5"/>
      <c r="M56" s="6"/>
      <c r="N56" s="4"/>
      <c r="P56" s="6"/>
      <c r="Q56" s="4"/>
      <c r="S56" s="93"/>
      <c r="X56" s="7"/>
      <c r="Y56" s="7"/>
      <c r="Z56" s="7"/>
      <c r="AA56" s="7"/>
    </row>
    <row r="57" spans="1:27" x14ac:dyDescent="0.25">
      <c r="A57" s="1" t="s">
        <v>0</v>
      </c>
      <c r="B57" s="2"/>
      <c r="D57" s="6"/>
      <c r="E57" s="4"/>
      <c r="F57" s="5"/>
      <c r="G57" s="6"/>
      <c r="H57" s="4"/>
      <c r="I57" s="5"/>
      <c r="J57" s="6"/>
      <c r="K57" s="4"/>
      <c r="L57" s="5"/>
      <c r="M57" s="6"/>
      <c r="N57" s="4"/>
      <c r="P57" s="6"/>
      <c r="Q57" s="4"/>
      <c r="S57" s="38"/>
      <c r="X57" s="7"/>
      <c r="Y57" s="7"/>
      <c r="Z57" s="7"/>
      <c r="AA57" s="7"/>
    </row>
    <row r="58" spans="1:27" x14ac:dyDescent="0.25">
      <c r="A58" s="1" t="s">
        <v>1</v>
      </c>
      <c r="B58" s="2"/>
      <c r="D58" s="6"/>
      <c r="E58" s="4"/>
      <c r="F58" s="5"/>
      <c r="G58" s="6"/>
      <c r="H58" s="4"/>
      <c r="I58" s="5"/>
      <c r="J58" s="6"/>
      <c r="K58" s="4"/>
      <c r="L58" s="5"/>
      <c r="M58" s="6"/>
      <c r="N58" s="4"/>
      <c r="P58" s="6"/>
      <c r="Q58" s="4"/>
      <c r="S58" s="38"/>
      <c r="X58" s="7"/>
      <c r="Y58" s="7"/>
      <c r="Z58" s="7"/>
      <c r="AA58" s="7"/>
    </row>
    <row r="59" spans="1:27" x14ac:dyDescent="0.25">
      <c r="A59" s="1" t="s">
        <v>106</v>
      </c>
      <c r="B59" s="2"/>
      <c r="D59" s="6"/>
      <c r="E59" s="4"/>
      <c r="F59" s="5"/>
      <c r="G59" s="6"/>
      <c r="H59" s="4"/>
      <c r="I59" s="5"/>
      <c r="J59" s="6"/>
      <c r="K59" s="4"/>
      <c r="L59" s="5"/>
      <c r="M59" s="6"/>
      <c r="N59" s="4"/>
      <c r="S59" s="38"/>
      <c r="X59" s="7"/>
      <c r="Y59" s="7"/>
      <c r="Z59" s="7"/>
      <c r="AA59" s="7"/>
    </row>
    <row r="60" spans="1:27" ht="15.75" thickBot="1" x14ac:dyDescent="0.3">
      <c r="A60" s="8" t="s">
        <v>2</v>
      </c>
      <c r="B60" s="2"/>
      <c r="D60" s="6"/>
      <c r="E60" s="4"/>
      <c r="F60" s="87"/>
      <c r="G60" s="6"/>
      <c r="H60" s="4"/>
      <c r="I60" s="87"/>
      <c r="J60" s="6"/>
      <c r="K60" s="4"/>
      <c r="L60" s="87"/>
      <c r="M60" s="6"/>
      <c r="N60" s="4"/>
      <c r="S60" s="38"/>
      <c r="X60" s="7"/>
      <c r="Y60" s="7"/>
      <c r="Z60" s="7"/>
      <c r="AA60" s="7"/>
    </row>
    <row r="61" spans="1:27" x14ac:dyDescent="0.25">
      <c r="A61" s="2"/>
      <c r="B61" s="2"/>
      <c r="D61" s="118">
        <f>E6</f>
        <v>42091</v>
      </c>
      <c r="E61" s="119"/>
      <c r="F61" s="6"/>
      <c r="G61" s="118">
        <f>H6</f>
        <v>42182</v>
      </c>
      <c r="H61" s="119"/>
      <c r="I61" s="6"/>
      <c r="J61" s="118">
        <f>K6</f>
        <v>42273</v>
      </c>
      <c r="K61" s="119"/>
      <c r="L61" s="6"/>
      <c r="M61" s="118">
        <f>N6</f>
        <v>42369</v>
      </c>
      <c r="N61" s="119"/>
      <c r="S61" s="38"/>
      <c r="X61" s="7"/>
      <c r="Y61" s="7"/>
      <c r="Z61" s="7"/>
      <c r="AA61" s="7"/>
    </row>
    <row r="62" spans="1:27" x14ac:dyDescent="0.25">
      <c r="A62" s="2"/>
      <c r="B62" s="2"/>
      <c r="D62" s="15"/>
      <c r="E62" s="16"/>
      <c r="F62" s="5"/>
      <c r="G62" s="15"/>
      <c r="H62" s="16"/>
      <c r="I62" s="5"/>
      <c r="J62" s="15"/>
      <c r="K62" s="16"/>
      <c r="L62" s="5"/>
      <c r="M62" s="15"/>
      <c r="N62" s="16"/>
      <c r="S62" s="38"/>
      <c r="X62" s="7"/>
      <c r="Y62" s="7"/>
      <c r="Z62" s="7"/>
      <c r="AA62" s="7"/>
    </row>
    <row r="63" spans="1:27" x14ac:dyDescent="0.25">
      <c r="A63" s="39" t="s">
        <v>18</v>
      </c>
      <c r="B63" s="2"/>
      <c r="D63" s="15"/>
      <c r="E63" s="16"/>
      <c r="F63" s="5"/>
      <c r="G63" s="15"/>
      <c r="H63" s="16"/>
      <c r="I63" s="5"/>
      <c r="J63" s="15"/>
      <c r="K63" s="16"/>
      <c r="L63" s="5"/>
      <c r="M63" s="15"/>
      <c r="N63" s="16"/>
      <c r="S63" s="38"/>
      <c r="X63" s="7"/>
      <c r="Y63" s="7"/>
      <c r="Z63" s="7"/>
      <c r="AA63" s="7"/>
    </row>
    <row r="64" spans="1:27" x14ac:dyDescent="0.25">
      <c r="A64" s="40" t="s">
        <v>19</v>
      </c>
      <c r="B64" s="2"/>
      <c r="D64" s="15"/>
      <c r="E64" s="16"/>
      <c r="F64" s="5"/>
      <c r="G64" s="15"/>
      <c r="H64" s="16"/>
      <c r="I64" s="5"/>
      <c r="J64" s="15"/>
      <c r="K64" s="16"/>
      <c r="L64" s="5"/>
      <c r="M64" s="15"/>
      <c r="N64" s="16"/>
      <c r="S64" s="38"/>
      <c r="X64" s="7"/>
      <c r="Y64" s="7"/>
      <c r="Z64" s="7"/>
      <c r="AA64" s="7"/>
    </row>
    <row r="65" spans="1:27" x14ac:dyDescent="0.25">
      <c r="A65" s="41" t="s">
        <v>20</v>
      </c>
      <c r="B65" s="2"/>
      <c r="D65" s="42"/>
      <c r="E65" s="43">
        <v>29618</v>
      </c>
      <c r="F65" s="89"/>
      <c r="G65" s="42"/>
      <c r="H65" s="43">
        <v>39672</v>
      </c>
      <c r="I65" s="89"/>
      <c r="J65" s="42"/>
      <c r="K65" s="43">
        <v>36194</v>
      </c>
      <c r="L65" s="89"/>
      <c r="M65" s="42"/>
      <c r="N65" s="43">
        <v>23626</v>
      </c>
      <c r="S65" s="38"/>
      <c r="X65" s="7"/>
      <c r="Y65" s="7"/>
      <c r="Z65" s="7"/>
      <c r="AA65" s="7"/>
    </row>
    <row r="66" spans="1:27" x14ac:dyDescent="0.25">
      <c r="A66" s="41" t="s">
        <v>21</v>
      </c>
      <c r="B66" s="2"/>
      <c r="D66" s="42"/>
      <c r="E66" s="44">
        <v>68157</v>
      </c>
      <c r="F66" s="89"/>
      <c r="G66" s="42"/>
      <c r="H66" s="44">
        <v>59785</v>
      </c>
      <c r="I66" s="89"/>
      <c r="J66" s="42"/>
      <c r="K66" s="44">
        <v>57659</v>
      </c>
      <c r="L66" s="89"/>
      <c r="M66" s="42"/>
      <c r="N66" s="44">
        <v>49964</v>
      </c>
      <c r="S66" s="38"/>
      <c r="X66" s="7"/>
      <c r="Y66" s="7"/>
      <c r="Z66" s="7"/>
      <c r="AA66" s="7"/>
    </row>
    <row r="67" spans="1:27" s="46" customFormat="1" ht="13.5" x14ac:dyDescent="0.25">
      <c r="A67" s="41" t="s">
        <v>22</v>
      </c>
      <c r="B67" s="2"/>
      <c r="C67" s="3"/>
      <c r="D67" s="45"/>
      <c r="E67" s="44">
        <v>39000</v>
      </c>
      <c r="F67" s="89"/>
      <c r="G67" s="45"/>
      <c r="H67" s="44">
        <v>41985</v>
      </c>
      <c r="I67" s="89"/>
      <c r="J67" s="45"/>
      <c r="K67" s="44">
        <v>48188</v>
      </c>
      <c r="L67" s="89"/>
      <c r="M67" s="45"/>
      <c r="N67" s="44">
        <v>47155</v>
      </c>
      <c r="O67" s="3"/>
      <c r="S67" s="38"/>
    </row>
    <row r="68" spans="1:27" s="46" customFormat="1" ht="13.5" x14ac:dyDescent="0.25">
      <c r="A68" s="41" t="s">
        <v>23</v>
      </c>
      <c r="B68" s="2"/>
      <c r="C68" s="3"/>
      <c r="D68" s="45"/>
      <c r="E68" s="44">
        <v>40637</v>
      </c>
      <c r="F68" s="89"/>
      <c r="G68" s="45"/>
      <c r="H68" s="44">
        <v>40710</v>
      </c>
      <c r="I68" s="89"/>
      <c r="J68" s="45"/>
      <c r="K68" s="44">
        <v>43769</v>
      </c>
      <c r="L68" s="89"/>
      <c r="M68" s="45"/>
      <c r="N68" s="44">
        <v>47667</v>
      </c>
      <c r="O68" s="3"/>
      <c r="S68" s="38"/>
    </row>
    <row r="69" spans="1:27" s="46" customFormat="1" ht="13.5" x14ac:dyDescent="0.25">
      <c r="A69" s="41" t="s">
        <v>24</v>
      </c>
      <c r="B69" s="2"/>
      <c r="C69" s="3"/>
      <c r="D69" s="45"/>
      <c r="E69" s="44">
        <v>1762</v>
      </c>
      <c r="F69" s="89"/>
      <c r="G69" s="45"/>
      <c r="H69" s="44">
        <v>1284</v>
      </c>
      <c r="I69" s="89"/>
      <c r="J69" s="45"/>
      <c r="K69" s="44">
        <v>2998</v>
      </c>
      <c r="L69" s="89"/>
      <c r="M69" s="45"/>
      <c r="N69" s="44">
        <v>4918</v>
      </c>
      <c r="O69" s="3"/>
      <c r="S69" s="38"/>
    </row>
    <row r="70" spans="1:27" s="46" customFormat="1" ht="13.5" x14ac:dyDescent="0.25">
      <c r="A70" s="41" t="s">
        <v>25</v>
      </c>
      <c r="B70" s="2"/>
      <c r="C70" s="3"/>
      <c r="D70" s="45"/>
      <c r="E70" s="30">
        <v>10779</v>
      </c>
      <c r="F70" s="89"/>
      <c r="G70" s="45"/>
      <c r="H70" s="30">
        <v>11457</v>
      </c>
      <c r="I70" s="89"/>
      <c r="J70" s="45"/>
      <c r="K70" s="30">
        <v>8311</v>
      </c>
      <c r="L70" s="89"/>
      <c r="M70" s="45"/>
      <c r="N70" s="30">
        <v>9470</v>
      </c>
      <c r="O70" s="3"/>
      <c r="S70" s="38"/>
    </row>
    <row r="71" spans="1:27" s="46" customFormat="1" ht="12.75" x14ac:dyDescent="0.2">
      <c r="A71" s="40" t="s">
        <v>26</v>
      </c>
      <c r="B71" s="2"/>
      <c r="C71" s="3"/>
      <c r="D71" s="45"/>
      <c r="E71" s="27">
        <f>SUM(E65:E70)</f>
        <v>189953</v>
      </c>
      <c r="F71" s="5"/>
      <c r="G71" s="45"/>
      <c r="H71" s="27">
        <f>SUM(H65:H70)</f>
        <v>194893</v>
      </c>
      <c r="I71" s="5"/>
      <c r="J71" s="45"/>
      <c r="K71" s="27">
        <f>SUM(K65:K70)</f>
        <v>197119</v>
      </c>
      <c r="L71" s="5"/>
      <c r="M71" s="45"/>
      <c r="N71" s="27">
        <f>SUM(N65:N70)</f>
        <v>182800</v>
      </c>
      <c r="O71" s="3"/>
      <c r="S71" s="38"/>
    </row>
    <row r="72" spans="1:27" s="46" customFormat="1" ht="12.75" x14ac:dyDescent="0.2">
      <c r="A72" s="40"/>
      <c r="B72" s="2"/>
      <c r="C72" s="3"/>
      <c r="D72" s="45"/>
      <c r="E72" s="16"/>
      <c r="F72" s="5"/>
      <c r="G72" s="45"/>
      <c r="H72" s="16"/>
      <c r="I72" s="5"/>
      <c r="J72" s="45"/>
      <c r="K72" s="16"/>
      <c r="L72" s="5"/>
      <c r="M72" s="45"/>
      <c r="N72" s="16"/>
      <c r="O72" s="3"/>
      <c r="S72" s="38"/>
    </row>
    <row r="73" spans="1:27" s="46" customFormat="1" ht="13.5" x14ac:dyDescent="0.25">
      <c r="A73" s="41" t="s">
        <v>27</v>
      </c>
      <c r="B73" s="2"/>
      <c r="C73" s="3"/>
      <c r="D73" s="45"/>
      <c r="E73" s="21">
        <v>19403</v>
      </c>
      <c r="F73" s="89"/>
      <c r="G73" s="45"/>
      <c r="H73" s="21">
        <v>18790</v>
      </c>
      <c r="I73" s="89"/>
      <c r="J73" s="45"/>
      <c r="K73" s="21">
        <v>18484</v>
      </c>
      <c r="L73" s="89"/>
      <c r="M73" s="45"/>
      <c r="N73" s="21">
        <v>17149</v>
      </c>
      <c r="O73" s="3"/>
      <c r="S73" s="38"/>
    </row>
    <row r="74" spans="1:27" s="46" customFormat="1" ht="13.5" x14ac:dyDescent="0.25">
      <c r="A74" s="41" t="s">
        <v>28</v>
      </c>
      <c r="B74" s="2"/>
      <c r="C74" s="3"/>
      <c r="D74" s="45"/>
      <c r="E74" s="21">
        <v>116175</v>
      </c>
      <c r="F74" s="89"/>
      <c r="G74" s="45"/>
      <c r="H74" s="21">
        <v>116175</v>
      </c>
      <c r="I74" s="89"/>
      <c r="J74" s="45"/>
      <c r="K74" s="21">
        <v>116175</v>
      </c>
      <c r="L74" s="89"/>
      <c r="M74" s="45"/>
      <c r="N74" s="21">
        <v>116175</v>
      </c>
      <c r="O74" s="3"/>
      <c r="S74" s="38"/>
    </row>
    <row r="75" spans="1:27" s="46" customFormat="1" ht="13.5" x14ac:dyDescent="0.25">
      <c r="A75" s="41" t="s">
        <v>29</v>
      </c>
      <c r="B75" s="2"/>
      <c r="C75" s="3"/>
      <c r="D75" s="45"/>
      <c r="E75" s="21">
        <v>20539</v>
      </c>
      <c r="F75" s="89"/>
      <c r="G75" s="45"/>
      <c r="H75" s="21">
        <v>15899</v>
      </c>
      <c r="I75" s="89"/>
      <c r="J75" s="45"/>
      <c r="K75" s="21">
        <v>11259</v>
      </c>
      <c r="L75" s="89"/>
      <c r="M75" s="45"/>
      <c r="N75" s="21">
        <v>6618</v>
      </c>
      <c r="O75" s="3"/>
      <c r="S75" s="38"/>
    </row>
    <row r="76" spans="1:27" s="46" customFormat="1" ht="13.5" x14ac:dyDescent="0.25">
      <c r="A76" s="41" t="s">
        <v>30</v>
      </c>
      <c r="B76" s="2"/>
      <c r="C76" s="3"/>
      <c r="D76" s="45"/>
      <c r="E76" s="30">
        <v>1113</v>
      </c>
      <c r="F76" s="89"/>
      <c r="G76" s="45"/>
      <c r="H76" s="30">
        <v>1241</v>
      </c>
      <c r="I76" s="89"/>
      <c r="J76" s="45"/>
      <c r="K76" s="30">
        <v>1091</v>
      </c>
      <c r="L76" s="89"/>
      <c r="M76" s="45"/>
      <c r="N76" s="30">
        <v>1144</v>
      </c>
      <c r="O76" s="3"/>
      <c r="S76" s="38"/>
    </row>
    <row r="77" spans="1:27" s="46" customFormat="1" ht="13.5" thickBot="1" x14ac:dyDescent="0.25">
      <c r="A77" s="40" t="s">
        <v>31</v>
      </c>
      <c r="B77" s="2"/>
      <c r="C77" s="3"/>
      <c r="D77" s="42"/>
      <c r="E77" s="47">
        <f>SUM(E71:E76)</f>
        <v>347183</v>
      </c>
      <c r="F77" s="5"/>
      <c r="G77" s="42"/>
      <c r="H77" s="47">
        <f>SUM(H71:H76)</f>
        <v>346998</v>
      </c>
      <c r="I77" s="5"/>
      <c r="J77" s="42"/>
      <c r="K77" s="47">
        <f>SUM(K71:K76)</f>
        <v>344128</v>
      </c>
      <c r="L77" s="5"/>
      <c r="M77" s="42"/>
      <c r="N77" s="47">
        <f>SUM(N71:N76)</f>
        <v>323886</v>
      </c>
      <c r="O77" s="3"/>
      <c r="S77" s="38"/>
    </row>
    <row r="78" spans="1:27" s="46" customFormat="1" ht="13.5" thickTop="1" x14ac:dyDescent="0.2">
      <c r="A78" s="2"/>
      <c r="B78" s="2"/>
      <c r="C78" s="3"/>
      <c r="D78" s="48"/>
      <c r="E78" s="16"/>
      <c r="F78" s="5"/>
      <c r="G78" s="48"/>
      <c r="H78" s="16"/>
      <c r="I78" s="5"/>
      <c r="J78" s="48"/>
      <c r="K78" s="16"/>
      <c r="L78" s="5"/>
      <c r="M78" s="48"/>
      <c r="N78" s="16"/>
      <c r="O78" s="3"/>
      <c r="S78" s="38"/>
    </row>
    <row r="79" spans="1:27" s="46" customFormat="1" ht="12.75" x14ac:dyDescent="0.2">
      <c r="A79" s="39" t="s">
        <v>32</v>
      </c>
      <c r="B79" s="2"/>
      <c r="C79" s="3"/>
      <c r="D79" s="48"/>
      <c r="E79" s="16"/>
      <c r="F79" s="5"/>
      <c r="G79" s="48"/>
      <c r="H79" s="16"/>
      <c r="I79" s="5"/>
      <c r="J79" s="48"/>
      <c r="K79" s="16"/>
      <c r="L79" s="5"/>
      <c r="M79" s="48"/>
      <c r="N79" s="16"/>
      <c r="O79" s="3"/>
      <c r="S79" s="38"/>
    </row>
    <row r="80" spans="1:27" s="46" customFormat="1" ht="12.75" x14ac:dyDescent="0.2">
      <c r="A80" s="40" t="s">
        <v>33</v>
      </c>
      <c r="B80" s="2"/>
      <c r="C80" s="3"/>
      <c r="D80" s="48"/>
      <c r="E80" s="16"/>
      <c r="F80" s="5"/>
      <c r="G80" s="48"/>
      <c r="H80" s="16"/>
      <c r="I80" s="5"/>
      <c r="J80" s="48"/>
      <c r="K80" s="16"/>
      <c r="L80" s="5"/>
      <c r="M80" s="48"/>
      <c r="N80" s="16"/>
      <c r="O80" s="3"/>
      <c r="S80" s="38"/>
    </row>
    <row r="81" spans="1:19" s="46" customFormat="1" ht="13.5" x14ac:dyDescent="0.25">
      <c r="A81" s="41" t="s">
        <v>34</v>
      </c>
      <c r="B81" s="2"/>
      <c r="C81" s="3"/>
      <c r="D81" s="42"/>
      <c r="E81" s="43">
        <v>12792</v>
      </c>
      <c r="F81" s="89"/>
      <c r="G81" s="42"/>
      <c r="H81" s="43">
        <v>18538</v>
      </c>
      <c r="I81" s="89"/>
      <c r="J81" s="42"/>
      <c r="K81" s="43">
        <v>16784</v>
      </c>
      <c r="L81" s="89"/>
      <c r="M81" s="42"/>
      <c r="N81" s="43">
        <v>19603</v>
      </c>
      <c r="O81" s="3"/>
      <c r="S81" s="38"/>
    </row>
    <row r="82" spans="1:19" s="46" customFormat="1" ht="13.5" x14ac:dyDescent="0.25">
      <c r="A82" s="41" t="s">
        <v>35</v>
      </c>
      <c r="B82" s="2"/>
      <c r="C82" s="3"/>
      <c r="D82" s="45"/>
      <c r="E82" s="21">
        <v>39447</v>
      </c>
      <c r="F82" s="89"/>
      <c r="G82" s="45"/>
      <c r="H82" s="21">
        <v>36545</v>
      </c>
      <c r="I82" s="89"/>
      <c r="J82" s="45"/>
      <c r="K82" s="21">
        <v>38280</v>
      </c>
      <c r="L82" s="89"/>
      <c r="M82" s="45"/>
      <c r="N82" s="21">
        <v>35512</v>
      </c>
      <c r="O82" s="3"/>
      <c r="S82" s="38"/>
    </row>
    <row r="83" spans="1:19" s="46" customFormat="1" ht="13.5" x14ac:dyDescent="0.25">
      <c r="A83" s="41" t="s">
        <v>36</v>
      </c>
      <c r="B83" s="2"/>
      <c r="C83" s="3"/>
      <c r="D83" s="45"/>
      <c r="E83" s="30">
        <v>9036</v>
      </c>
      <c r="F83" s="89"/>
      <c r="G83" s="45"/>
      <c r="H83" s="30">
        <v>9132</v>
      </c>
      <c r="I83" s="89"/>
      <c r="J83" s="45"/>
      <c r="K83" s="30">
        <v>11414</v>
      </c>
      <c r="L83" s="89"/>
      <c r="M83" s="45"/>
      <c r="N83" s="30">
        <v>12124</v>
      </c>
      <c r="O83" s="3"/>
      <c r="S83" s="38"/>
    </row>
    <row r="84" spans="1:19" s="46" customFormat="1" ht="12.75" x14ac:dyDescent="0.2">
      <c r="A84" s="40" t="s">
        <v>37</v>
      </c>
      <c r="B84" s="2"/>
      <c r="C84" s="3"/>
      <c r="D84" s="45"/>
      <c r="E84" s="49">
        <f>SUM(E81:E83)</f>
        <v>61275</v>
      </c>
      <c r="F84" s="5"/>
      <c r="G84" s="45"/>
      <c r="H84" s="49">
        <f>SUM(H81:H83)</f>
        <v>64215</v>
      </c>
      <c r="I84" s="5"/>
      <c r="J84" s="45"/>
      <c r="K84" s="49">
        <f>SUM(K81:K83)</f>
        <v>66478</v>
      </c>
      <c r="L84" s="5"/>
      <c r="M84" s="45"/>
      <c r="N84" s="49">
        <f>SUM(N81:N83)</f>
        <v>67239</v>
      </c>
      <c r="O84" s="3"/>
      <c r="S84" s="38"/>
    </row>
    <row r="85" spans="1:19" s="46" customFormat="1" ht="12.75" x14ac:dyDescent="0.2">
      <c r="A85" s="40"/>
      <c r="B85" s="2"/>
      <c r="C85" s="3"/>
      <c r="D85" s="45"/>
      <c r="E85" s="16"/>
      <c r="F85" s="5"/>
      <c r="G85" s="45"/>
      <c r="H85" s="16"/>
      <c r="I85" s="5"/>
      <c r="J85" s="45"/>
      <c r="K85" s="16"/>
      <c r="L85" s="5"/>
      <c r="M85" s="45"/>
      <c r="N85" s="16"/>
      <c r="O85" s="3"/>
      <c r="S85" s="38"/>
    </row>
    <row r="86" spans="1:19" s="46" customFormat="1" ht="13.5" x14ac:dyDescent="0.25">
      <c r="A86" s="40" t="s">
        <v>38</v>
      </c>
      <c r="B86" s="2"/>
      <c r="C86" s="3"/>
      <c r="D86" s="45"/>
      <c r="E86" s="21">
        <v>19428</v>
      </c>
      <c r="F86" s="89"/>
      <c r="G86" s="45"/>
      <c r="H86" s="21">
        <v>19371</v>
      </c>
      <c r="I86" s="89"/>
      <c r="J86" s="45"/>
      <c r="K86" s="21">
        <v>19390</v>
      </c>
      <c r="L86" s="89"/>
      <c r="M86" s="45"/>
      <c r="N86" s="21">
        <v>19569</v>
      </c>
      <c r="O86" s="3"/>
      <c r="S86" s="38"/>
    </row>
    <row r="87" spans="1:19" s="46" customFormat="1" ht="13.5" x14ac:dyDescent="0.25">
      <c r="A87" s="40" t="s">
        <v>39</v>
      </c>
      <c r="B87" s="2"/>
      <c r="C87" s="3"/>
      <c r="D87" s="45"/>
      <c r="E87" s="21">
        <v>2091</v>
      </c>
      <c r="F87" s="89"/>
      <c r="G87" s="45"/>
      <c r="H87" s="21">
        <v>1903</v>
      </c>
      <c r="I87" s="89"/>
      <c r="J87" s="45"/>
      <c r="K87" s="21">
        <v>1700</v>
      </c>
      <c r="L87" s="89"/>
      <c r="M87" s="45"/>
      <c r="N87" s="21">
        <v>1293</v>
      </c>
      <c r="O87" s="3"/>
      <c r="S87" s="38"/>
    </row>
    <row r="88" spans="1:19" s="46" customFormat="1" ht="13.5" x14ac:dyDescent="0.25">
      <c r="A88" s="40"/>
      <c r="B88" s="2"/>
      <c r="C88" s="3"/>
      <c r="D88" s="50"/>
      <c r="E88" s="16"/>
      <c r="F88" s="89"/>
      <c r="G88" s="50"/>
      <c r="H88" s="16"/>
      <c r="I88" s="89"/>
      <c r="J88" s="50"/>
      <c r="K88" s="16"/>
      <c r="L88" s="89"/>
      <c r="M88" s="50"/>
      <c r="N88" s="16"/>
      <c r="O88" s="3"/>
      <c r="S88" s="38"/>
    </row>
    <row r="89" spans="1:19" s="46" customFormat="1" ht="13.5" x14ac:dyDescent="0.25">
      <c r="A89" s="40" t="s">
        <v>40</v>
      </c>
      <c r="B89" s="2"/>
      <c r="C89" s="3"/>
      <c r="D89" s="45"/>
      <c r="E89" s="16"/>
      <c r="F89" s="89"/>
      <c r="G89" s="45"/>
      <c r="H89" s="16"/>
      <c r="I89" s="89"/>
      <c r="J89" s="45"/>
      <c r="K89" s="16"/>
      <c r="L89" s="89"/>
      <c r="M89" s="45"/>
      <c r="N89" s="16"/>
      <c r="O89" s="3"/>
      <c r="S89" s="38"/>
    </row>
    <row r="90" spans="1:19" s="46" customFormat="1" ht="13.5" x14ac:dyDescent="0.25">
      <c r="A90" s="41" t="s">
        <v>41</v>
      </c>
      <c r="B90" s="2"/>
      <c r="C90" s="3"/>
      <c r="D90" s="51"/>
      <c r="E90" s="21">
        <v>1295</v>
      </c>
      <c r="F90" s="89"/>
      <c r="G90" s="51"/>
      <c r="H90" s="21">
        <v>1313</v>
      </c>
      <c r="I90" s="89"/>
      <c r="J90" s="51"/>
      <c r="K90" s="21">
        <v>1316</v>
      </c>
      <c r="L90" s="89"/>
      <c r="M90" s="51"/>
      <c r="N90" s="21">
        <v>1326</v>
      </c>
      <c r="O90" s="3"/>
      <c r="S90" s="38"/>
    </row>
    <row r="91" spans="1:19" s="46" customFormat="1" ht="13.5" x14ac:dyDescent="0.25">
      <c r="A91" s="41" t="s">
        <v>42</v>
      </c>
      <c r="B91" s="2"/>
      <c r="C91" s="3"/>
      <c r="D91" s="45"/>
      <c r="E91" s="21">
        <v>805525</v>
      </c>
      <c r="F91" s="89"/>
      <c r="G91" s="45"/>
      <c r="H91" s="21">
        <v>811737</v>
      </c>
      <c r="I91" s="89"/>
      <c r="J91" s="45"/>
      <c r="K91" s="21">
        <v>813776</v>
      </c>
      <c r="L91" s="89"/>
      <c r="M91" s="45"/>
      <c r="N91" s="21">
        <v>818754</v>
      </c>
      <c r="O91" s="3"/>
      <c r="S91" s="38"/>
    </row>
    <row r="92" spans="1:19" s="46" customFormat="1" ht="13.5" x14ac:dyDescent="0.25">
      <c r="A92" s="41" t="s">
        <v>107</v>
      </c>
      <c r="B92" s="2"/>
      <c r="C92" s="3"/>
      <c r="D92" s="45"/>
      <c r="E92" s="21">
        <v>89</v>
      </c>
      <c r="F92" s="89"/>
      <c r="G92" s="45"/>
      <c r="H92" s="21">
        <v>135</v>
      </c>
      <c r="I92" s="89"/>
      <c r="J92" s="45"/>
      <c r="K92" s="21">
        <v>-31</v>
      </c>
      <c r="L92" s="89"/>
      <c r="M92" s="45"/>
      <c r="N92" s="21">
        <v>-195</v>
      </c>
      <c r="O92" s="3"/>
      <c r="S92" s="38"/>
    </row>
    <row r="93" spans="1:19" s="46" customFormat="1" ht="13.5" x14ac:dyDescent="0.25">
      <c r="A93" s="41" t="s">
        <v>43</v>
      </c>
      <c r="B93" s="2"/>
      <c r="C93" s="3"/>
      <c r="D93" s="45"/>
      <c r="E93" s="21">
        <v>-542520</v>
      </c>
      <c r="F93" s="89"/>
      <c r="G93" s="45"/>
      <c r="H93" s="21">
        <v>-548299</v>
      </c>
      <c r="I93" s="89"/>
      <c r="J93" s="45"/>
      <c r="K93" s="21">
        <v>-547377</v>
      </c>
      <c r="L93" s="89"/>
      <c r="M93" s="45"/>
      <c r="N93" s="21">
        <v>-556923</v>
      </c>
      <c r="O93" s="3"/>
      <c r="S93" s="38"/>
    </row>
    <row r="94" spans="1:19" s="46" customFormat="1" ht="13.5" x14ac:dyDescent="0.25">
      <c r="A94" s="41" t="s">
        <v>44</v>
      </c>
      <c r="B94" s="2"/>
      <c r="C94" s="3"/>
      <c r="D94" s="45"/>
      <c r="E94" s="21">
        <v>0</v>
      </c>
      <c r="F94" s="89"/>
      <c r="G94" s="45"/>
      <c r="H94" s="21">
        <v>-3377</v>
      </c>
      <c r="I94" s="89"/>
      <c r="J94" s="45"/>
      <c r="K94" s="21">
        <v>-11124</v>
      </c>
      <c r="L94" s="89"/>
      <c r="M94" s="45"/>
      <c r="N94" s="21">
        <v>-27177</v>
      </c>
      <c r="O94" s="3"/>
      <c r="S94" s="38"/>
    </row>
    <row r="95" spans="1:19" s="46" customFormat="1" ht="13.5" x14ac:dyDescent="0.25">
      <c r="A95" s="40" t="s">
        <v>45</v>
      </c>
      <c r="B95" s="2"/>
      <c r="C95" s="3"/>
      <c r="D95" s="45"/>
      <c r="E95" s="52">
        <f>SUM(E90:E94)</f>
        <v>264389</v>
      </c>
      <c r="F95" s="89"/>
      <c r="G95" s="45"/>
      <c r="H95" s="52">
        <f>SUM(H90:H94)</f>
        <v>261509</v>
      </c>
      <c r="I95" s="89"/>
      <c r="J95" s="45"/>
      <c r="K95" s="52">
        <f>SUM(K90:K94)</f>
        <v>256560</v>
      </c>
      <c r="L95" s="89"/>
      <c r="M95" s="45"/>
      <c r="N95" s="52">
        <f>SUM(N90:N94)</f>
        <v>235785</v>
      </c>
      <c r="O95" s="3"/>
      <c r="S95" s="38"/>
    </row>
    <row r="96" spans="1:19" s="46" customFormat="1" ht="13.5" x14ac:dyDescent="0.25">
      <c r="A96" s="2"/>
      <c r="B96" s="2"/>
      <c r="C96" s="3"/>
      <c r="D96" s="45"/>
      <c r="E96" s="53"/>
      <c r="F96" s="89"/>
      <c r="G96" s="45"/>
      <c r="H96" s="53"/>
      <c r="I96" s="89"/>
      <c r="J96" s="45"/>
      <c r="K96" s="53"/>
      <c r="L96" s="89"/>
      <c r="M96" s="45"/>
      <c r="N96" s="53"/>
      <c r="O96" s="3"/>
      <c r="S96" s="38"/>
    </row>
    <row r="97" spans="1:19" s="46" customFormat="1" ht="14.25" thickBot="1" x14ac:dyDescent="0.3">
      <c r="A97" s="40" t="s">
        <v>46</v>
      </c>
      <c r="B97" s="2"/>
      <c r="C97" s="3"/>
      <c r="D97" s="42"/>
      <c r="E97" s="47">
        <f>+E84+E86+E87+E95</f>
        <v>347183</v>
      </c>
      <c r="F97" s="89"/>
      <c r="G97" s="42"/>
      <c r="H97" s="47">
        <f>+H84+H86+H87+H95</f>
        <v>346998</v>
      </c>
      <c r="I97" s="89"/>
      <c r="J97" s="42"/>
      <c r="K97" s="47">
        <f>+K84+K86+K87+K95</f>
        <v>344128</v>
      </c>
      <c r="L97" s="89"/>
      <c r="M97" s="42"/>
      <c r="N97" s="47">
        <f>+N84+N86+N87+N95</f>
        <v>323886</v>
      </c>
      <c r="O97" s="3"/>
      <c r="S97" s="38"/>
    </row>
    <row r="98" spans="1:19" s="46" customFormat="1" ht="14.25" thickTop="1" thickBot="1" x14ac:dyDescent="0.25">
      <c r="A98" s="2"/>
      <c r="B98" s="2"/>
      <c r="C98" s="3"/>
      <c r="D98" s="54"/>
      <c r="E98" s="55"/>
      <c r="F98" s="5"/>
      <c r="G98" s="54"/>
      <c r="H98" s="55"/>
      <c r="I98" s="5"/>
      <c r="J98" s="54"/>
      <c r="K98" s="55"/>
      <c r="L98" s="5"/>
      <c r="M98" s="54"/>
      <c r="N98" s="55"/>
      <c r="O98" s="3"/>
      <c r="S98" s="38"/>
    </row>
    <row r="99" spans="1:19" s="46" customFormat="1" ht="12.75" x14ac:dyDescent="0.2">
      <c r="A99" s="8"/>
      <c r="B99" s="2"/>
      <c r="C99" s="3"/>
      <c r="D99" s="6"/>
      <c r="E99" s="77"/>
      <c r="F99" s="5"/>
      <c r="G99" s="6"/>
      <c r="H99" s="77"/>
      <c r="I99" s="5"/>
      <c r="J99" s="6"/>
      <c r="K99" s="77"/>
      <c r="L99" s="5"/>
      <c r="M99" s="6"/>
      <c r="N99" s="77"/>
      <c r="O99" s="3"/>
      <c r="S99" s="38"/>
    </row>
    <row r="100" spans="1:19" s="46" customFormat="1" ht="12.75" x14ac:dyDescent="0.2">
      <c r="A100" s="8"/>
      <c r="B100" s="2"/>
      <c r="C100" s="3"/>
      <c r="D100" s="6"/>
      <c r="E100" s="4"/>
      <c r="F100" s="5"/>
      <c r="G100" s="6"/>
      <c r="H100" s="4"/>
      <c r="I100" s="5"/>
      <c r="J100" s="6"/>
      <c r="K100" s="4"/>
      <c r="L100" s="5"/>
      <c r="M100" s="6"/>
      <c r="N100" s="4"/>
      <c r="O100" s="3"/>
      <c r="S100" s="38"/>
    </row>
    <row r="101" spans="1:19" s="46" customFormat="1" ht="12.75" x14ac:dyDescent="0.2">
      <c r="A101" s="1" t="s">
        <v>0</v>
      </c>
      <c r="B101" s="2"/>
      <c r="C101" s="3"/>
      <c r="D101" s="6"/>
      <c r="E101" s="4"/>
      <c r="F101" s="5"/>
      <c r="G101" s="6"/>
      <c r="H101" s="4"/>
      <c r="I101" s="5"/>
      <c r="J101" s="6"/>
      <c r="K101" s="4"/>
      <c r="L101" s="5"/>
      <c r="M101" s="6"/>
      <c r="N101" s="4"/>
      <c r="O101" s="3"/>
      <c r="S101" s="38"/>
    </row>
    <row r="102" spans="1:19" s="46" customFormat="1" ht="12.75" x14ac:dyDescent="0.2">
      <c r="A102" s="1" t="s">
        <v>1</v>
      </c>
      <c r="B102" s="2"/>
      <c r="C102" s="3"/>
      <c r="D102" s="6"/>
      <c r="E102" s="4"/>
      <c r="F102" s="5"/>
      <c r="G102" s="6"/>
      <c r="H102" s="4"/>
      <c r="I102" s="5"/>
      <c r="J102" s="6"/>
      <c r="K102" s="4"/>
      <c r="L102" s="5"/>
      <c r="M102" s="6"/>
      <c r="N102" s="4"/>
      <c r="O102" s="3"/>
      <c r="S102" s="38"/>
    </row>
    <row r="103" spans="1:19" s="46" customFormat="1" ht="12.75" x14ac:dyDescent="0.2">
      <c r="A103" s="1" t="s">
        <v>108</v>
      </c>
      <c r="B103" s="2"/>
      <c r="C103" s="3"/>
      <c r="D103" s="6"/>
      <c r="E103" s="4"/>
      <c r="F103" s="5"/>
      <c r="G103" s="6"/>
      <c r="H103" s="4"/>
      <c r="I103" s="5"/>
      <c r="J103" s="6"/>
      <c r="K103" s="4"/>
      <c r="L103" s="5"/>
      <c r="M103" s="6"/>
      <c r="N103" s="4"/>
      <c r="O103" s="3"/>
      <c r="S103" s="38"/>
    </row>
    <row r="104" spans="1:19" s="46" customFormat="1" ht="13.5" thickBot="1" x14ac:dyDescent="0.25">
      <c r="A104" s="8" t="s">
        <v>2</v>
      </c>
      <c r="B104" s="2"/>
      <c r="C104" s="3"/>
      <c r="D104" s="6"/>
      <c r="E104" s="4"/>
      <c r="F104" s="5"/>
      <c r="G104" s="6"/>
      <c r="H104" s="4"/>
      <c r="I104" s="5"/>
      <c r="J104" s="6"/>
      <c r="K104" s="4"/>
      <c r="L104" s="5"/>
      <c r="M104" s="6"/>
      <c r="N104" s="4"/>
      <c r="O104" s="3"/>
      <c r="S104" s="38"/>
    </row>
    <row r="105" spans="1:19" s="46" customFormat="1" ht="12.75" x14ac:dyDescent="0.2">
      <c r="A105" s="2"/>
      <c r="B105" s="2"/>
      <c r="C105" s="3"/>
      <c r="D105" s="114" t="s">
        <v>5</v>
      </c>
      <c r="E105" s="115"/>
      <c r="F105" s="5"/>
      <c r="G105" s="114" t="s">
        <v>5</v>
      </c>
      <c r="H105" s="115"/>
      <c r="I105" s="5"/>
      <c r="J105" s="114" t="s">
        <v>5</v>
      </c>
      <c r="K105" s="115"/>
      <c r="L105" s="5"/>
      <c r="M105" s="114" t="s">
        <v>5</v>
      </c>
      <c r="N105" s="115"/>
      <c r="O105" s="3"/>
      <c r="P105" s="114" t="s">
        <v>77</v>
      </c>
      <c r="Q105" s="115"/>
      <c r="S105" s="38"/>
    </row>
    <row r="106" spans="1:19" s="46" customFormat="1" ht="12.75" x14ac:dyDescent="0.2">
      <c r="A106" s="2"/>
      <c r="B106" s="2"/>
      <c r="C106" s="3"/>
      <c r="D106" s="116">
        <f>D6</f>
        <v>42091</v>
      </c>
      <c r="E106" s="117"/>
      <c r="F106" s="5"/>
      <c r="G106" s="116">
        <f>G6</f>
        <v>42182</v>
      </c>
      <c r="H106" s="117"/>
      <c r="I106" s="5"/>
      <c r="J106" s="116">
        <f>J6</f>
        <v>42273</v>
      </c>
      <c r="K106" s="117"/>
      <c r="L106" s="5"/>
      <c r="M106" s="116">
        <f>M6</f>
        <v>42369</v>
      </c>
      <c r="N106" s="117"/>
      <c r="O106" s="3"/>
      <c r="P106" s="116">
        <f>P6</f>
        <v>42369</v>
      </c>
      <c r="Q106" s="117"/>
      <c r="S106" s="38"/>
    </row>
    <row r="107" spans="1:19" s="46" customFormat="1" ht="12.75" x14ac:dyDescent="0.2">
      <c r="A107" s="39" t="s">
        <v>47</v>
      </c>
      <c r="B107" s="2"/>
      <c r="C107" s="3"/>
      <c r="D107" s="15"/>
      <c r="E107" s="16"/>
      <c r="F107" s="5"/>
      <c r="G107" s="15"/>
      <c r="H107" s="16"/>
      <c r="I107" s="5"/>
      <c r="J107" s="15"/>
      <c r="K107" s="16"/>
      <c r="L107" s="5"/>
      <c r="M107" s="15"/>
      <c r="N107" s="16"/>
      <c r="O107" s="3"/>
      <c r="P107" s="15"/>
      <c r="Q107" s="16"/>
      <c r="S107" s="38"/>
    </row>
    <row r="108" spans="1:19" s="46" customFormat="1" ht="13.5" x14ac:dyDescent="0.25">
      <c r="A108" s="39"/>
      <c r="B108" s="2" t="s">
        <v>83</v>
      </c>
      <c r="C108" s="3"/>
      <c r="D108" s="15"/>
      <c r="E108" s="56">
        <f>D37</f>
        <v>-11930</v>
      </c>
      <c r="F108" s="94"/>
      <c r="G108" s="15"/>
      <c r="H108" s="56">
        <f>G37</f>
        <v>-5779</v>
      </c>
      <c r="I108" s="94"/>
      <c r="J108" s="15"/>
      <c r="K108" s="56">
        <f>J37</f>
        <v>922</v>
      </c>
      <c r="L108" s="94"/>
      <c r="M108" s="15"/>
      <c r="N108" s="56">
        <f>M37</f>
        <v>-9546</v>
      </c>
      <c r="O108" s="3"/>
      <c r="P108" s="15"/>
      <c r="Q108" s="56">
        <f>P37</f>
        <v>-26333</v>
      </c>
      <c r="S108" s="38"/>
    </row>
    <row r="109" spans="1:19" s="46" customFormat="1" ht="25.5" x14ac:dyDescent="0.2">
      <c r="A109" s="39"/>
      <c r="B109" s="57" t="s">
        <v>109</v>
      </c>
      <c r="C109" s="3"/>
      <c r="D109" s="15"/>
      <c r="E109" s="16"/>
      <c r="F109" s="5"/>
      <c r="G109" s="15"/>
      <c r="H109" s="16"/>
      <c r="I109" s="5"/>
      <c r="J109" s="15"/>
      <c r="K109" s="16"/>
      <c r="L109" s="5"/>
      <c r="M109" s="15"/>
      <c r="N109" s="16"/>
      <c r="O109" s="3"/>
      <c r="P109" s="15"/>
      <c r="Q109" s="16"/>
      <c r="S109" s="38"/>
    </row>
    <row r="110" spans="1:19" s="46" customFormat="1" ht="13.5" x14ac:dyDescent="0.25">
      <c r="A110" s="39"/>
      <c r="B110" s="41" t="s">
        <v>48</v>
      </c>
      <c r="C110" s="3"/>
      <c r="D110" s="15"/>
      <c r="E110" s="21">
        <v>2480</v>
      </c>
      <c r="F110" s="94"/>
      <c r="G110" s="15"/>
      <c r="H110" s="21">
        <v>2498</v>
      </c>
      <c r="I110" s="94"/>
      <c r="J110" s="15"/>
      <c r="K110" s="21">
        <v>2624</v>
      </c>
      <c r="L110" s="94"/>
      <c r="M110" s="15"/>
      <c r="N110" s="21">
        <v>2660</v>
      </c>
      <c r="O110" s="3"/>
      <c r="P110" s="15"/>
      <c r="Q110" s="21">
        <f>SUM(E110,H110,K110,N110)</f>
        <v>10262</v>
      </c>
      <c r="S110" s="38"/>
    </row>
    <row r="111" spans="1:19" s="46" customFormat="1" ht="13.5" x14ac:dyDescent="0.25">
      <c r="A111" s="39"/>
      <c r="B111" s="41" t="s">
        <v>110</v>
      </c>
      <c r="C111" s="3"/>
      <c r="D111" s="15"/>
      <c r="E111" s="58">
        <v>10</v>
      </c>
      <c r="F111" s="94"/>
      <c r="G111" s="15"/>
      <c r="H111" s="58">
        <v>-5</v>
      </c>
      <c r="I111" s="94"/>
      <c r="J111" s="15"/>
      <c r="K111" s="58">
        <v>9</v>
      </c>
      <c r="L111" s="94"/>
      <c r="M111" s="15"/>
      <c r="N111" s="58">
        <v>10</v>
      </c>
      <c r="O111" s="3"/>
      <c r="P111" s="15"/>
      <c r="Q111" s="21">
        <f>SUM(E111,H111,K111,N111)</f>
        <v>24</v>
      </c>
      <c r="S111" s="38"/>
    </row>
    <row r="112" spans="1:19" s="46" customFormat="1" ht="13.5" x14ac:dyDescent="0.25">
      <c r="A112" s="39"/>
      <c r="B112" s="41" t="s">
        <v>49</v>
      </c>
      <c r="C112" s="3"/>
      <c r="D112" s="15"/>
      <c r="E112" s="58">
        <f>SUM(E43,E47)</f>
        <v>4640</v>
      </c>
      <c r="F112" s="95"/>
      <c r="G112" s="15"/>
      <c r="H112" s="58">
        <f>SUM(H43,H47)</f>
        <v>4640</v>
      </c>
      <c r="I112" s="95"/>
      <c r="J112" s="15"/>
      <c r="K112" s="58">
        <f>SUM(K43,K47)</f>
        <v>4640</v>
      </c>
      <c r="L112" s="95"/>
      <c r="M112" s="15"/>
      <c r="N112" s="58">
        <f>SUM(N43,N47)</f>
        <v>4641</v>
      </c>
      <c r="O112" s="3"/>
      <c r="P112" s="15"/>
      <c r="Q112" s="58">
        <f>SUM(Q43,Q47)</f>
        <v>18561</v>
      </c>
      <c r="S112" s="38"/>
    </row>
    <row r="113" spans="1:19" s="46" customFormat="1" ht="13.5" x14ac:dyDescent="0.25">
      <c r="A113" s="59"/>
      <c r="B113" s="41" t="s">
        <v>50</v>
      </c>
      <c r="C113" s="3"/>
      <c r="D113" s="15"/>
      <c r="E113" s="58">
        <v>287</v>
      </c>
      <c r="F113" s="94"/>
      <c r="G113" s="15"/>
      <c r="H113" s="58">
        <v>254</v>
      </c>
      <c r="I113" s="94"/>
      <c r="J113" s="15"/>
      <c r="K113" s="58">
        <v>202</v>
      </c>
      <c r="L113" s="94"/>
      <c r="M113" s="15"/>
      <c r="N113" s="58">
        <v>164</v>
      </c>
      <c r="O113" s="3"/>
      <c r="P113" s="15"/>
      <c r="Q113" s="21">
        <f>SUM(E113,H113,K113,N113)</f>
        <v>907</v>
      </c>
      <c r="S113" s="38"/>
    </row>
    <row r="114" spans="1:19" s="46" customFormat="1" ht="12.75" x14ac:dyDescent="0.2">
      <c r="A114" s="39"/>
      <c r="B114" s="41" t="s">
        <v>51</v>
      </c>
      <c r="C114" s="3"/>
      <c r="D114" s="15"/>
      <c r="E114" s="58">
        <f>SUM(E41,E42,E44,E45,E46)</f>
        <v>3662</v>
      </c>
      <c r="F114" s="5"/>
      <c r="G114" s="15"/>
      <c r="H114" s="58">
        <f>SUM(H41,H42,H44,H45,H46)</f>
        <v>4341</v>
      </c>
      <c r="I114" s="5"/>
      <c r="J114" s="15"/>
      <c r="K114" s="58">
        <f>SUM(K41,K42,K44,K45,K46)</f>
        <v>2590</v>
      </c>
      <c r="L114" s="5"/>
      <c r="M114" s="15"/>
      <c r="N114" s="58">
        <f>SUM(N41,N42,N44,N45,N46)</f>
        <v>3212</v>
      </c>
      <c r="O114" s="3"/>
      <c r="P114" s="15"/>
      <c r="Q114" s="58">
        <f>SUM(Q41,Q42,Q44,Q45,Q46)</f>
        <v>13805</v>
      </c>
      <c r="S114" s="38"/>
    </row>
    <row r="115" spans="1:19" s="46" customFormat="1" ht="12.75" x14ac:dyDescent="0.2">
      <c r="A115" s="39"/>
      <c r="B115" s="41" t="s">
        <v>52</v>
      </c>
      <c r="C115" s="3"/>
      <c r="D115" s="15"/>
      <c r="E115" s="58"/>
      <c r="F115" s="5"/>
      <c r="G115" s="15"/>
      <c r="H115" s="58"/>
      <c r="I115" s="5"/>
      <c r="J115" s="15"/>
      <c r="K115" s="58"/>
      <c r="L115" s="5"/>
      <c r="M115" s="15"/>
      <c r="N115" s="58"/>
      <c r="O115" s="3"/>
      <c r="P115" s="15"/>
      <c r="Q115" s="58"/>
      <c r="S115" s="38"/>
    </row>
    <row r="116" spans="1:19" s="46" customFormat="1" ht="13.5" x14ac:dyDescent="0.25">
      <c r="A116" s="39"/>
      <c r="B116" s="60" t="s">
        <v>111</v>
      </c>
      <c r="C116" s="3"/>
      <c r="D116" s="15"/>
      <c r="E116" s="58">
        <v>295</v>
      </c>
      <c r="F116" s="94"/>
      <c r="G116" s="15"/>
      <c r="H116" s="58">
        <v>0</v>
      </c>
      <c r="I116" s="94"/>
      <c r="J116" s="15"/>
      <c r="K116" s="58">
        <v>0</v>
      </c>
      <c r="L116" s="94"/>
      <c r="M116" s="15"/>
      <c r="N116" s="58">
        <v>0</v>
      </c>
      <c r="O116" s="3"/>
      <c r="P116" s="15"/>
      <c r="Q116" s="58">
        <f t="shared" ref="Q116:Q124" si="7">SUM(E116,H116,K116,N116)</f>
        <v>295</v>
      </c>
      <c r="S116" s="38"/>
    </row>
    <row r="117" spans="1:19" s="46" customFormat="1" ht="13.5" x14ac:dyDescent="0.25">
      <c r="A117" s="39"/>
      <c r="B117" s="60" t="s">
        <v>53</v>
      </c>
      <c r="C117" s="3"/>
      <c r="D117" s="15"/>
      <c r="E117" s="58">
        <v>-8256</v>
      </c>
      <c r="F117" s="94"/>
      <c r="G117" s="15"/>
      <c r="H117" s="58">
        <v>-2984</v>
      </c>
      <c r="I117" s="94"/>
      <c r="J117" s="15"/>
      <c r="K117" s="58">
        <v>-6203</v>
      </c>
      <c r="L117" s="94"/>
      <c r="M117" s="15"/>
      <c r="N117" s="58">
        <v>1032</v>
      </c>
      <c r="O117" s="3"/>
      <c r="P117" s="15"/>
      <c r="Q117" s="58">
        <f t="shared" si="7"/>
        <v>-16411</v>
      </c>
      <c r="S117" s="38"/>
    </row>
    <row r="118" spans="1:19" s="46" customFormat="1" ht="13.5" x14ac:dyDescent="0.25">
      <c r="A118" s="39"/>
      <c r="B118" s="60" t="s">
        <v>54</v>
      </c>
      <c r="C118" s="3"/>
      <c r="D118" s="15"/>
      <c r="E118" s="58">
        <v>6115</v>
      </c>
      <c r="F118" s="94"/>
      <c r="G118" s="15"/>
      <c r="H118" s="58">
        <v>-73</v>
      </c>
      <c r="I118" s="94"/>
      <c r="J118" s="15"/>
      <c r="K118" s="58">
        <v>-3059</v>
      </c>
      <c r="L118" s="94"/>
      <c r="M118" s="15"/>
      <c r="N118" s="58">
        <v>-3898</v>
      </c>
      <c r="O118" s="3"/>
      <c r="P118" s="15"/>
      <c r="Q118" s="58">
        <f t="shared" si="7"/>
        <v>-915</v>
      </c>
      <c r="S118" s="38"/>
    </row>
    <row r="119" spans="1:19" s="46" customFormat="1" ht="13.5" x14ac:dyDescent="0.25">
      <c r="A119" s="39"/>
      <c r="B119" s="60" t="s">
        <v>55</v>
      </c>
      <c r="C119" s="3"/>
      <c r="D119" s="15"/>
      <c r="E119" s="58">
        <v>3318</v>
      </c>
      <c r="F119" s="94"/>
      <c r="G119" s="15"/>
      <c r="H119" s="58">
        <v>478</v>
      </c>
      <c r="I119" s="94"/>
      <c r="J119" s="15"/>
      <c r="K119" s="58">
        <v>-1714</v>
      </c>
      <c r="L119" s="94"/>
      <c r="M119" s="15"/>
      <c r="N119" s="58">
        <v>-1920</v>
      </c>
      <c r="O119" s="3"/>
      <c r="P119" s="15"/>
      <c r="Q119" s="58">
        <f t="shared" si="7"/>
        <v>162</v>
      </c>
      <c r="S119" s="38"/>
    </row>
    <row r="120" spans="1:19" s="46" customFormat="1" ht="13.5" x14ac:dyDescent="0.25">
      <c r="A120" s="39"/>
      <c r="B120" s="60" t="s">
        <v>56</v>
      </c>
      <c r="C120" s="3"/>
      <c r="D120" s="15"/>
      <c r="E120" s="58">
        <v>1974</v>
      </c>
      <c r="F120" s="94"/>
      <c r="G120" s="15"/>
      <c r="H120" s="58">
        <v>-909</v>
      </c>
      <c r="I120" s="94"/>
      <c r="J120" s="15"/>
      <c r="K120" s="58">
        <v>3116</v>
      </c>
      <c r="L120" s="94"/>
      <c r="M120" s="15"/>
      <c r="N120" s="58">
        <v>-1292</v>
      </c>
      <c r="O120" s="3"/>
      <c r="P120" s="15"/>
      <c r="Q120" s="58">
        <f t="shared" si="7"/>
        <v>2889</v>
      </c>
      <c r="S120" s="38"/>
    </row>
    <row r="121" spans="1:19" s="46" customFormat="1" ht="13.5" x14ac:dyDescent="0.25">
      <c r="A121" s="39"/>
      <c r="B121" s="60" t="s">
        <v>57</v>
      </c>
      <c r="C121" s="3"/>
      <c r="D121" s="15"/>
      <c r="E121" s="58">
        <v>-10836</v>
      </c>
      <c r="F121" s="94"/>
      <c r="G121" s="15"/>
      <c r="H121" s="58">
        <v>5745</v>
      </c>
      <c r="I121" s="94"/>
      <c r="J121" s="15"/>
      <c r="K121" s="58">
        <v>-1750</v>
      </c>
      <c r="L121" s="94"/>
      <c r="M121" s="15"/>
      <c r="N121" s="58">
        <v>2820</v>
      </c>
      <c r="O121" s="3"/>
      <c r="P121" s="15"/>
      <c r="Q121" s="58">
        <f t="shared" si="7"/>
        <v>-4021</v>
      </c>
      <c r="S121" s="38"/>
    </row>
    <row r="122" spans="1:19" s="46" customFormat="1" ht="13.5" x14ac:dyDescent="0.25">
      <c r="A122" s="39"/>
      <c r="B122" s="60" t="s">
        <v>58</v>
      </c>
      <c r="C122" s="3"/>
      <c r="D122" s="15"/>
      <c r="E122" s="58">
        <v>54</v>
      </c>
      <c r="F122" s="94"/>
      <c r="G122" s="15"/>
      <c r="H122" s="58">
        <v>-2943</v>
      </c>
      <c r="I122" s="94"/>
      <c r="J122" s="15"/>
      <c r="K122" s="58">
        <v>1834</v>
      </c>
      <c r="L122" s="94"/>
      <c r="M122" s="15"/>
      <c r="N122" s="58">
        <v>-2726</v>
      </c>
      <c r="O122" s="3"/>
      <c r="P122" s="15"/>
      <c r="Q122" s="58">
        <f t="shared" si="7"/>
        <v>-3781</v>
      </c>
      <c r="S122" s="38"/>
    </row>
    <row r="123" spans="1:19" s="46" customFormat="1" ht="13.5" x14ac:dyDescent="0.25">
      <c r="A123" s="39"/>
      <c r="B123" s="60" t="s">
        <v>59</v>
      </c>
      <c r="C123" s="3"/>
      <c r="D123" s="15"/>
      <c r="E123" s="58">
        <v>-3651</v>
      </c>
      <c r="F123" s="94"/>
      <c r="G123" s="15"/>
      <c r="H123" s="58">
        <v>39</v>
      </c>
      <c r="I123" s="94"/>
      <c r="J123" s="15"/>
      <c r="K123" s="58">
        <v>2300</v>
      </c>
      <c r="L123" s="94"/>
      <c r="M123" s="15"/>
      <c r="N123" s="58">
        <v>890</v>
      </c>
      <c r="O123" s="3"/>
      <c r="P123" s="15"/>
      <c r="Q123" s="58">
        <f t="shared" si="7"/>
        <v>-422</v>
      </c>
      <c r="S123" s="38"/>
    </row>
    <row r="124" spans="1:19" s="46" customFormat="1" ht="13.5" x14ac:dyDescent="0.25">
      <c r="A124" s="39"/>
      <c r="B124" s="60" t="s">
        <v>60</v>
      </c>
      <c r="C124" s="3"/>
      <c r="D124" s="15"/>
      <c r="E124" s="58">
        <v>-59</v>
      </c>
      <c r="F124" s="94"/>
      <c r="G124" s="15"/>
      <c r="H124" s="58">
        <v>-76</v>
      </c>
      <c r="I124" s="94"/>
      <c r="J124" s="15"/>
      <c r="K124" s="58">
        <v>-32</v>
      </c>
      <c r="L124" s="94"/>
      <c r="M124" s="15"/>
      <c r="N124" s="58">
        <v>-196</v>
      </c>
      <c r="O124" s="3"/>
      <c r="P124" s="15"/>
      <c r="Q124" s="58">
        <f t="shared" si="7"/>
        <v>-363</v>
      </c>
      <c r="S124" s="38"/>
    </row>
    <row r="125" spans="1:19" s="46" customFormat="1" ht="12.75" x14ac:dyDescent="0.2">
      <c r="A125" s="40" t="s">
        <v>86</v>
      </c>
      <c r="B125" s="2"/>
      <c r="C125" s="3"/>
      <c r="D125" s="61"/>
      <c r="E125" s="62">
        <f>SUM(E108:E124)</f>
        <v>-11897</v>
      </c>
      <c r="F125" s="5"/>
      <c r="G125" s="61"/>
      <c r="H125" s="62">
        <f>SUM(H108:H124)</f>
        <v>5226</v>
      </c>
      <c r="I125" s="5"/>
      <c r="J125" s="61"/>
      <c r="K125" s="62">
        <f>SUM(K108:K124)</f>
        <v>5479</v>
      </c>
      <c r="L125" s="5"/>
      <c r="M125" s="61"/>
      <c r="N125" s="62">
        <f>SUM(N108:N124)</f>
        <v>-4149</v>
      </c>
      <c r="O125" s="3"/>
      <c r="P125" s="61"/>
      <c r="Q125" s="62">
        <f>SUM(Q108:Q124)</f>
        <v>-5341</v>
      </c>
      <c r="S125" s="38"/>
    </row>
    <row r="126" spans="1:19" s="46" customFormat="1" ht="12.75" x14ac:dyDescent="0.2">
      <c r="A126" s="40"/>
      <c r="B126" s="2"/>
      <c r="C126" s="3"/>
      <c r="D126" s="63"/>
      <c r="E126" s="64"/>
      <c r="F126" s="5"/>
      <c r="G126" s="63"/>
      <c r="H126" s="64"/>
      <c r="I126" s="5"/>
      <c r="J126" s="63"/>
      <c r="K126" s="64"/>
      <c r="L126" s="5"/>
      <c r="M126" s="63"/>
      <c r="N126" s="64"/>
      <c r="O126" s="3"/>
      <c r="P126" s="63"/>
      <c r="Q126" s="64"/>
      <c r="S126" s="38"/>
    </row>
    <row r="127" spans="1:19" s="46" customFormat="1" ht="12.75" x14ac:dyDescent="0.2">
      <c r="A127" s="39" t="s">
        <v>61</v>
      </c>
      <c r="B127" s="2"/>
      <c r="C127" s="3"/>
      <c r="D127" s="63"/>
      <c r="E127" s="64"/>
      <c r="F127" s="5"/>
      <c r="G127" s="63"/>
      <c r="H127" s="64"/>
      <c r="I127" s="5"/>
      <c r="J127" s="63"/>
      <c r="K127" s="64"/>
      <c r="L127" s="5"/>
      <c r="M127" s="63"/>
      <c r="N127" s="64"/>
      <c r="O127" s="3"/>
      <c r="P127" s="63"/>
      <c r="Q127" s="64"/>
      <c r="S127" s="38"/>
    </row>
    <row r="128" spans="1:19" s="46" customFormat="1" ht="13.5" x14ac:dyDescent="0.25">
      <c r="A128" s="41" t="s">
        <v>62</v>
      </c>
      <c r="B128" s="2"/>
      <c r="C128" s="3"/>
      <c r="D128" s="65"/>
      <c r="E128" s="27">
        <v>-1742</v>
      </c>
      <c r="F128" s="94"/>
      <c r="G128" s="65"/>
      <c r="H128" s="27">
        <v>-1876</v>
      </c>
      <c r="I128" s="94"/>
      <c r="J128" s="65"/>
      <c r="K128" s="27">
        <v>-2325</v>
      </c>
      <c r="L128" s="94"/>
      <c r="M128" s="65"/>
      <c r="N128" s="27">
        <v>-1335</v>
      </c>
      <c r="O128" s="3"/>
      <c r="P128" s="65"/>
      <c r="Q128" s="27">
        <f t="shared" ref="Q128:Q130" si="8">SUM(E128,H128,K128,N128)</f>
        <v>-7278</v>
      </c>
      <c r="S128" s="38"/>
    </row>
    <row r="129" spans="1:19" s="46" customFormat="1" ht="13.5" x14ac:dyDescent="0.25">
      <c r="A129" s="41" t="s">
        <v>88</v>
      </c>
      <c r="B129" s="2"/>
      <c r="C129" s="3"/>
      <c r="D129" s="63"/>
      <c r="E129" s="66">
        <v>-17004</v>
      </c>
      <c r="F129" s="94"/>
      <c r="G129" s="63"/>
      <c r="H129" s="66">
        <v>-8267</v>
      </c>
      <c r="I129" s="94"/>
      <c r="J129" s="63"/>
      <c r="K129" s="66">
        <v>-21479</v>
      </c>
      <c r="L129" s="94"/>
      <c r="M129" s="63"/>
      <c r="N129" s="66">
        <v>-13252</v>
      </c>
      <c r="O129" s="3"/>
      <c r="P129" s="63"/>
      <c r="Q129" s="66">
        <f t="shared" si="8"/>
        <v>-60002</v>
      </c>
      <c r="S129" s="38"/>
    </row>
    <row r="130" spans="1:19" s="46" customFormat="1" ht="13.5" x14ac:dyDescent="0.25">
      <c r="A130" s="41" t="s">
        <v>63</v>
      </c>
      <c r="B130" s="2"/>
      <c r="C130" s="3"/>
      <c r="D130" s="65"/>
      <c r="E130" s="66">
        <v>11450</v>
      </c>
      <c r="F130" s="94"/>
      <c r="G130" s="65"/>
      <c r="H130" s="66">
        <v>16382</v>
      </c>
      <c r="I130" s="94"/>
      <c r="J130" s="65"/>
      <c r="K130" s="66">
        <v>23433</v>
      </c>
      <c r="L130" s="94"/>
      <c r="M130" s="65"/>
      <c r="N130" s="66">
        <v>20680</v>
      </c>
      <c r="O130" s="3"/>
      <c r="P130" s="65"/>
      <c r="Q130" s="66">
        <f t="shared" si="8"/>
        <v>71945</v>
      </c>
      <c r="S130" s="38"/>
    </row>
    <row r="131" spans="1:19" s="46" customFormat="1" ht="12.75" x14ac:dyDescent="0.2">
      <c r="A131" s="40" t="s">
        <v>112</v>
      </c>
      <c r="B131" s="2"/>
      <c r="C131" s="3"/>
      <c r="D131" s="67"/>
      <c r="E131" s="68">
        <f>SUM(E128:E130)</f>
        <v>-7296</v>
      </c>
      <c r="F131" s="5"/>
      <c r="G131" s="67"/>
      <c r="H131" s="68">
        <f>SUM(H128:H130)</f>
        <v>6239</v>
      </c>
      <c r="I131" s="5"/>
      <c r="J131" s="67"/>
      <c r="K131" s="68">
        <f>SUM(K128:K130)</f>
        <v>-371</v>
      </c>
      <c r="L131" s="5"/>
      <c r="M131" s="67"/>
      <c r="N131" s="68">
        <f>SUM(N128:N130)</f>
        <v>6093</v>
      </c>
      <c r="O131" s="3"/>
      <c r="P131" s="67"/>
      <c r="Q131" s="68">
        <f>SUM(Q128:Q130)</f>
        <v>4665</v>
      </c>
      <c r="S131" s="38"/>
    </row>
    <row r="132" spans="1:19" s="46" customFormat="1" ht="12.75" x14ac:dyDescent="0.2">
      <c r="A132" s="40"/>
      <c r="B132" s="2"/>
      <c r="C132" s="3"/>
      <c r="D132" s="63"/>
      <c r="E132" s="64"/>
      <c r="F132" s="5"/>
      <c r="G132" s="63"/>
      <c r="H132" s="64"/>
      <c r="I132" s="5"/>
      <c r="J132" s="63"/>
      <c r="K132" s="64"/>
      <c r="L132" s="5"/>
      <c r="M132" s="63"/>
      <c r="N132" s="64"/>
      <c r="O132" s="3"/>
      <c r="P132" s="63"/>
      <c r="Q132" s="64"/>
      <c r="S132" s="38"/>
    </row>
    <row r="133" spans="1:19" s="46" customFormat="1" ht="12.75" x14ac:dyDescent="0.2">
      <c r="A133" s="39" t="s">
        <v>64</v>
      </c>
      <c r="B133" s="2"/>
      <c r="C133" s="3"/>
      <c r="D133" s="63"/>
      <c r="E133" s="64"/>
      <c r="F133" s="5"/>
      <c r="G133" s="63"/>
      <c r="H133" s="64"/>
      <c r="I133" s="5"/>
      <c r="J133" s="63"/>
      <c r="K133" s="64"/>
      <c r="L133" s="5"/>
      <c r="M133" s="63"/>
      <c r="N133" s="64"/>
      <c r="O133" s="3"/>
      <c r="P133" s="63"/>
      <c r="Q133" s="64"/>
      <c r="S133" s="38"/>
    </row>
    <row r="134" spans="1:19" s="46" customFormat="1" ht="13.5" x14ac:dyDescent="0.25">
      <c r="A134" s="41" t="s">
        <v>65</v>
      </c>
      <c r="B134" s="2"/>
      <c r="C134" s="3"/>
      <c r="D134" s="63"/>
      <c r="E134" s="58">
        <v>564</v>
      </c>
      <c r="F134" s="94"/>
      <c r="G134" s="63"/>
      <c r="H134" s="58">
        <v>26</v>
      </c>
      <c r="I134" s="94"/>
      <c r="J134" s="63"/>
      <c r="K134" s="58">
        <v>35</v>
      </c>
      <c r="L134" s="94"/>
      <c r="M134" s="63"/>
      <c r="N134" s="58">
        <v>13</v>
      </c>
      <c r="O134" s="3"/>
      <c r="P134" s="63"/>
      <c r="Q134" s="58">
        <f t="shared" ref="Q134:Q138" si="9">SUM(E134,H134,K134,N134)</f>
        <v>638</v>
      </c>
      <c r="S134" s="38"/>
    </row>
    <row r="135" spans="1:19" s="46" customFormat="1" ht="13.5" x14ac:dyDescent="0.25">
      <c r="A135" s="41" t="s">
        <v>78</v>
      </c>
      <c r="B135" s="2"/>
      <c r="C135" s="3"/>
      <c r="D135" s="63"/>
      <c r="E135" s="58">
        <v>0</v>
      </c>
      <c r="F135" s="94"/>
      <c r="G135" s="63"/>
      <c r="H135" s="58">
        <v>2865</v>
      </c>
      <c r="I135" s="94"/>
      <c r="J135" s="63"/>
      <c r="K135" s="58">
        <v>0</v>
      </c>
      <c r="L135" s="94"/>
      <c r="M135" s="63"/>
      <c r="N135" s="58">
        <v>2023</v>
      </c>
      <c r="O135" s="3"/>
      <c r="P135" s="63"/>
      <c r="Q135" s="58">
        <f t="shared" si="9"/>
        <v>4888</v>
      </c>
      <c r="S135" s="38"/>
    </row>
    <row r="136" spans="1:19" s="46" customFormat="1" ht="13.5" x14ac:dyDescent="0.25">
      <c r="A136" s="41" t="s">
        <v>70</v>
      </c>
      <c r="B136" s="2"/>
      <c r="C136" s="3"/>
      <c r="D136" s="63"/>
      <c r="E136" s="58">
        <v>0</v>
      </c>
      <c r="F136" s="94"/>
      <c r="G136" s="63"/>
      <c r="H136" s="58">
        <v>-3377</v>
      </c>
      <c r="I136" s="94"/>
      <c r="J136" s="63"/>
      <c r="K136" s="58">
        <v>-7747</v>
      </c>
      <c r="L136" s="94"/>
      <c r="M136" s="63"/>
      <c r="N136" s="58">
        <v>-16053</v>
      </c>
      <c r="O136" s="3"/>
      <c r="P136" s="63"/>
      <c r="Q136" s="58">
        <f t="shared" si="9"/>
        <v>-27177</v>
      </c>
      <c r="S136" s="38"/>
    </row>
    <row r="137" spans="1:19" s="46" customFormat="1" ht="13.5" x14ac:dyDescent="0.25">
      <c r="A137" s="41" t="s">
        <v>66</v>
      </c>
      <c r="B137" s="2"/>
      <c r="C137" s="3"/>
      <c r="D137" s="63"/>
      <c r="E137" s="58">
        <v>-506</v>
      </c>
      <c r="F137" s="94"/>
      <c r="G137" s="63"/>
      <c r="H137" s="58">
        <v>-1004</v>
      </c>
      <c r="I137" s="94"/>
      <c r="J137" s="63"/>
      <c r="K137" s="58">
        <v>-583</v>
      </c>
      <c r="L137" s="94"/>
      <c r="M137" s="63"/>
      <c r="N137" s="58">
        <v>-259</v>
      </c>
      <c r="O137" s="3"/>
      <c r="P137" s="63"/>
      <c r="Q137" s="58">
        <f t="shared" si="9"/>
        <v>-2352</v>
      </c>
      <c r="S137" s="38"/>
    </row>
    <row r="138" spans="1:19" s="46" customFormat="1" ht="13.5" x14ac:dyDescent="0.25">
      <c r="A138" s="41" t="s">
        <v>113</v>
      </c>
      <c r="B138" s="2"/>
      <c r="C138" s="3"/>
      <c r="D138" s="63"/>
      <c r="E138" s="58">
        <v>0</v>
      </c>
      <c r="F138" s="94"/>
      <c r="G138" s="63"/>
      <c r="H138" s="58">
        <v>0</v>
      </c>
      <c r="I138" s="94"/>
      <c r="J138" s="63"/>
      <c r="K138" s="58">
        <v>0</v>
      </c>
      <c r="L138" s="94"/>
      <c r="M138" s="63"/>
      <c r="N138" s="58">
        <v>-138</v>
      </c>
      <c r="O138" s="3"/>
      <c r="P138" s="63"/>
      <c r="Q138" s="58">
        <f t="shared" si="9"/>
        <v>-138</v>
      </c>
      <c r="S138" s="38"/>
    </row>
    <row r="139" spans="1:19" s="46" customFormat="1" ht="12.75" x14ac:dyDescent="0.2">
      <c r="A139" s="40" t="s">
        <v>79</v>
      </c>
      <c r="B139" s="2"/>
      <c r="C139" s="3"/>
      <c r="D139" s="67"/>
      <c r="E139" s="68">
        <f>SUM(E134:E138)</f>
        <v>58</v>
      </c>
      <c r="F139" s="5"/>
      <c r="G139" s="67"/>
      <c r="H139" s="68">
        <f>SUM(H134:H138)</f>
        <v>-1490</v>
      </c>
      <c r="I139" s="5"/>
      <c r="J139" s="67"/>
      <c r="K139" s="68">
        <f>SUM(K134:K138)</f>
        <v>-8295</v>
      </c>
      <c r="L139" s="5"/>
      <c r="M139" s="67"/>
      <c r="N139" s="68">
        <f>SUM(N134:N138)</f>
        <v>-14414</v>
      </c>
      <c r="O139" s="3"/>
      <c r="P139" s="67"/>
      <c r="Q139" s="68">
        <f>SUM(Q134:Q138)</f>
        <v>-24141</v>
      </c>
      <c r="S139" s="38"/>
    </row>
    <row r="140" spans="1:19" s="46" customFormat="1" ht="9.75" customHeight="1" x14ac:dyDescent="0.2">
      <c r="A140" s="40"/>
      <c r="B140" s="2"/>
      <c r="C140" s="3"/>
      <c r="D140" s="67"/>
      <c r="E140" s="69"/>
      <c r="F140" s="5"/>
      <c r="G140" s="67"/>
      <c r="H140" s="69"/>
      <c r="I140" s="5"/>
      <c r="J140" s="67"/>
      <c r="K140" s="69"/>
      <c r="L140" s="5"/>
      <c r="M140" s="67"/>
      <c r="N140" s="69"/>
      <c r="O140" s="3"/>
      <c r="P140" s="67"/>
      <c r="Q140" s="69"/>
      <c r="S140" s="38"/>
    </row>
    <row r="141" spans="1:19" s="46" customFormat="1" ht="13.5" x14ac:dyDescent="0.25">
      <c r="A141" s="40" t="s">
        <v>67</v>
      </c>
      <c r="B141" s="2"/>
      <c r="C141" s="3"/>
      <c r="D141" s="63"/>
      <c r="E141" s="58">
        <v>-76</v>
      </c>
      <c r="F141" s="94"/>
      <c r="G141" s="63"/>
      <c r="H141" s="58">
        <v>79</v>
      </c>
      <c r="I141" s="94"/>
      <c r="J141" s="63"/>
      <c r="K141" s="58">
        <v>-291</v>
      </c>
      <c r="L141" s="94"/>
      <c r="M141" s="63"/>
      <c r="N141" s="58">
        <v>-98</v>
      </c>
      <c r="O141" s="3"/>
      <c r="P141" s="63"/>
      <c r="Q141" s="58">
        <f>SUM(E141,H141,K141,N141)</f>
        <v>-386</v>
      </c>
      <c r="S141" s="38"/>
    </row>
    <row r="142" spans="1:19" s="46" customFormat="1" ht="12.75" x14ac:dyDescent="0.2">
      <c r="A142" s="40"/>
      <c r="B142" s="2"/>
      <c r="C142" s="3"/>
      <c r="D142" s="63"/>
      <c r="E142" s="66"/>
      <c r="F142" s="5"/>
      <c r="G142" s="63"/>
      <c r="H142" s="66"/>
      <c r="I142" s="5"/>
      <c r="J142" s="63"/>
      <c r="K142" s="66"/>
      <c r="L142" s="5"/>
      <c r="M142" s="63"/>
      <c r="N142" s="66"/>
      <c r="O142" s="3"/>
      <c r="P142" s="63"/>
      <c r="Q142" s="66"/>
      <c r="S142" s="38"/>
    </row>
    <row r="143" spans="1:19" s="46" customFormat="1" ht="13.5" x14ac:dyDescent="0.25">
      <c r="A143" s="40" t="s">
        <v>80</v>
      </c>
      <c r="B143" s="2"/>
      <c r="C143" s="3"/>
      <c r="D143" s="70"/>
      <c r="E143" s="69">
        <f>+E125+E131+E139+E141</f>
        <v>-19211</v>
      </c>
      <c r="F143" s="94"/>
      <c r="G143" s="70"/>
      <c r="H143" s="69">
        <f>+H125+H131+H139+H141</f>
        <v>10054</v>
      </c>
      <c r="I143" s="94"/>
      <c r="J143" s="70"/>
      <c r="K143" s="69">
        <f>+K125+K131+K139+K141</f>
        <v>-3478</v>
      </c>
      <c r="L143" s="94"/>
      <c r="M143" s="70"/>
      <c r="N143" s="69">
        <f>+N125+N131+N139+N141</f>
        <v>-12568</v>
      </c>
      <c r="O143" s="3"/>
      <c r="P143" s="70"/>
      <c r="Q143" s="69">
        <f>+Q125+Q131+Q139+Q141</f>
        <v>-25203</v>
      </c>
      <c r="S143" s="38"/>
    </row>
    <row r="144" spans="1:19" s="46" customFormat="1" ht="13.5" x14ac:dyDescent="0.25">
      <c r="A144" s="40" t="s">
        <v>68</v>
      </c>
      <c r="B144" s="2"/>
      <c r="C144" s="3"/>
      <c r="D144" s="63"/>
      <c r="E144" s="71">
        <v>48829</v>
      </c>
      <c r="F144" s="94"/>
      <c r="G144" s="63"/>
      <c r="H144" s="71">
        <f>E145</f>
        <v>29618</v>
      </c>
      <c r="I144" s="94"/>
      <c r="J144" s="63"/>
      <c r="K144" s="71">
        <f>H145</f>
        <v>39672</v>
      </c>
      <c r="L144" s="94"/>
      <c r="M144" s="63"/>
      <c r="N144" s="71">
        <f>K145</f>
        <v>36194</v>
      </c>
      <c r="O144" s="3"/>
      <c r="P144" s="63"/>
      <c r="Q144" s="71">
        <f>E144</f>
        <v>48829</v>
      </c>
      <c r="S144" s="38"/>
    </row>
    <row r="145" spans="1:27" s="46" customFormat="1" ht="14.25" thickBot="1" x14ac:dyDescent="0.3">
      <c r="A145" s="40" t="s">
        <v>69</v>
      </c>
      <c r="B145" s="2"/>
      <c r="C145" s="3"/>
      <c r="D145" s="72"/>
      <c r="E145" s="47">
        <f>SUM(E143:E144)</f>
        <v>29618</v>
      </c>
      <c r="F145" s="94"/>
      <c r="G145" s="72"/>
      <c r="H145" s="47">
        <f>SUM(H143:H144)</f>
        <v>39672</v>
      </c>
      <c r="I145" s="94"/>
      <c r="J145" s="72"/>
      <c r="K145" s="47">
        <f>SUM(K143:K144)</f>
        <v>36194</v>
      </c>
      <c r="L145" s="94"/>
      <c r="M145" s="72"/>
      <c r="N145" s="47">
        <f>SUM(N143:N144)</f>
        <v>23626</v>
      </c>
      <c r="O145" s="3"/>
      <c r="P145" s="72"/>
      <c r="Q145" s="47">
        <f>SUM(Q143:Q144)</f>
        <v>23626</v>
      </c>
      <c r="S145" s="38"/>
    </row>
    <row r="146" spans="1:27" s="46" customFormat="1" ht="14.25" thickTop="1" thickBot="1" x14ac:dyDescent="0.25">
      <c r="A146" s="2"/>
      <c r="B146" s="2"/>
      <c r="C146" s="3"/>
      <c r="D146" s="54"/>
      <c r="E146" s="73"/>
      <c r="F146" s="6"/>
      <c r="G146" s="54"/>
      <c r="H146" s="73"/>
      <c r="I146" s="6"/>
      <c r="J146" s="54"/>
      <c r="K146" s="73"/>
      <c r="L146" s="6"/>
      <c r="M146" s="54"/>
      <c r="N146" s="73"/>
      <c r="O146" s="3"/>
      <c r="P146" s="54"/>
      <c r="Q146" s="73"/>
      <c r="R146" s="5"/>
      <c r="S146" s="38"/>
    </row>
    <row r="147" spans="1:27" x14ac:dyDescent="0.25"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5"/>
      <c r="P147" s="75"/>
      <c r="Q147" s="75"/>
      <c r="R147" s="75"/>
      <c r="S147" s="38"/>
      <c r="X147" s="7"/>
      <c r="Y147" s="7"/>
      <c r="Z147" s="7"/>
      <c r="AA147" s="7"/>
    </row>
    <row r="148" spans="1:27" x14ac:dyDescent="0.25">
      <c r="E148" s="7"/>
      <c r="H148" s="7"/>
      <c r="K148" s="7"/>
      <c r="N148" s="7"/>
      <c r="Q148" s="7"/>
      <c r="R148" s="5"/>
      <c r="S148" s="38"/>
      <c r="X148" s="7"/>
      <c r="Y148" s="7"/>
      <c r="Z148" s="7"/>
      <c r="AA148" s="7"/>
    </row>
    <row r="149" spans="1:27" x14ac:dyDescent="0.25">
      <c r="B149" s="2"/>
    </row>
  </sheetData>
  <mergeCells count="19">
    <mergeCell ref="J61:K61"/>
    <mergeCell ref="M61:N61"/>
    <mergeCell ref="D3:E3"/>
    <mergeCell ref="G3:H3"/>
    <mergeCell ref="J3:K3"/>
    <mergeCell ref="M3:N3"/>
    <mergeCell ref="P3:Q3"/>
    <mergeCell ref="D106:E106"/>
    <mergeCell ref="G106:H106"/>
    <mergeCell ref="J106:K106"/>
    <mergeCell ref="M106:N106"/>
    <mergeCell ref="P106:Q106"/>
    <mergeCell ref="D105:E105"/>
    <mergeCell ref="G105:H105"/>
    <mergeCell ref="J105:K105"/>
    <mergeCell ref="M105:N105"/>
    <mergeCell ref="P105:Q105"/>
    <mergeCell ref="D61:E61"/>
    <mergeCell ref="G61:H61"/>
  </mergeCells>
  <pageMargins left="0.7" right="0.31" top="0.5" bottom="0.25" header="0.05" footer="0"/>
  <pageSetup scale="74" fitToHeight="0" orientation="landscape" r:id="rId1"/>
  <rowBreaks count="2" manualBreakCount="2">
    <brk id="54" max="16" man="1"/>
    <brk id="10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 Historical FS</vt:lpstr>
      <vt:lpstr>2016 Historical FS</vt:lpstr>
      <vt:lpstr>2015 Historical FS</vt:lpstr>
      <vt:lpstr>'2015 Historical FS'!Print_Area</vt:lpstr>
      <vt:lpstr>'2016 Historical FS'!Print_Area</vt:lpstr>
      <vt:lpstr>'2017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Peter Bonetta</cp:lastModifiedBy>
  <cp:lastPrinted>2017-08-08T20:30:31Z</cp:lastPrinted>
  <dcterms:created xsi:type="dcterms:W3CDTF">2015-07-23T18:50:37Z</dcterms:created>
  <dcterms:modified xsi:type="dcterms:W3CDTF">2017-08-08T21:01:46Z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