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Z:\Fingroups\finrptg\External Financial Reporting\Press Release\2019\Q419\"/>
    </mc:Choice>
  </mc:AlternateContent>
  <xr:revisionPtr revIDLastSave="0" documentId="13_ncr:1_{24CF734E-AEAE-422D-83ED-7018564887EB}" xr6:coauthVersionLast="45" xr6:coauthVersionMax="45" xr10:uidLastSave="{00000000-0000-0000-0000-000000000000}"/>
  <bookViews>
    <workbookView xWindow="-108" yWindow="-108" windowWidth="23256" windowHeight="12720" firstSheet="2" activeTab="2" xr2:uid="{00000000-000D-0000-FFFF-FFFF00000000}"/>
  </bookViews>
  <sheets>
    <sheet name="Date and Manual" sheetId="11" state="hidden" r:id="rId1"/>
    <sheet name="CF (2)" sheetId="9" state="hidden" r:id="rId2"/>
    <sheet name="P&amp;L_GAAP" sheetId="12" r:id="rId3"/>
    <sheet name="Balance Sheet" sheetId="13" r:id="rId4"/>
    <sheet name="CF " sheetId="14" r:id="rId5"/>
    <sheet name="SEG1" sheetId="15" r:id="rId6"/>
    <sheet name="SEG2" sheetId="16" r:id="rId7"/>
    <sheet name="Non-GAAP" sheetId="10" r:id="rId8"/>
    <sheet name="Q2 SEG1 " sheetId="6" state="hidden" r:id="rId9"/>
    <sheet name="Q2SEG2" sheetId="7" state="hidden" r:id="rId10"/>
  </sheets>
  <externalReferences>
    <externalReference r:id="rId11"/>
  </externalReferences>
  <definedNames>
    <definedName name="Array">'[1]DB DataSheet'!$B$5:$AGQ$96</definedName>
    <definedName name="Column_Num">'[1]DB DataSheet'!$B$4:$AGQ$4</definedName>
    <definedName name="_xlnm.Print_Area" localSheetId="3">'Balance Sheet'!$A$1:$E$46</definedName>
    <definedName name="_xlnm.Print_Area" localSheetId="4">'CF '!$A$1:$E$11</definedName>
    <definedName name="_xlnm.Print_Area" localSheetId="1">'CF (2)'!$A$1:$D$11</definedName>
    <definedName name="_xlnm.Print_Area" localSheetId="7">'Non-GAAP'!$B$1:$V$53</definedName>
    <definedName name="_xlnm.Print_Area" localSheetId="2">'P&amp;L_GAAP'!$A$1:$H$26</definedName>
    <definedName name="_xlnm.Print_Area" localSheetId="5">'SEG1'!$A$1:$R$31</definedName>
    <definedName name="_xlnm.Print_Area" localSheetId="6">'SEG2'!$A$1:$I$31</definedName>
    <definedName name="Row_Num">'[1]DB DataSheet'!$B$5:$B$96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6" i="15" l="1"/>
  <c r="I17" i="16" l="1"/>
  <c r="H17" i="16"/>
  <c r="N23" i="15" s="1"/>
  <c r="F17" i="16"/>
  <c r="E17" i="16"/>
  <c r="D17" i="16"/>
  <c r="D23" i="15" s="1"/>
  <c r="H5" i="12" l="1"/>
  <c r="G5" i="12"/>
  <c r="L22" i="10"/>
  <c r="F22" i="10"/>
  <c r="L16" i="10"/>
  <c r="F10" i="10"/>
  <c r="J44" i="10"/>
  <c r="H44" i="10"/>
  <c r="N44" i="10"/>
  <c r="L44" i="10"/>
  <c r="H10" i="10"/>
  <c r="V44" i="10"/>
  <c r="T44" i="10"/>
  <c r="H16" i="10"/>
  <c r="L10" i="10"/>
  <c r="F16" i="10"/>
  <c r="I24" i="16"/>
  <c r="E24" i="16"/>
  <c r="G18" i="15"/>
  <c r="G17" i="15"/>
  <c r="F24" i="16" l="1"/>
  <c r="B15" i="15"/>
  <c r="B12" i="15"/>
  <c r="C32" i="12"/>
  <c r="B32" i="12" s="1"/>
  <c r="H22" i="10" l="1"/>
  <c r="D25" i="10" l="1"/>
  <c r="D24" i="10"/>
  <c r="F27" i="10"/>
  <c r="F31" i="10" s="1"/>
  <c r="B3" i="11"/>
  <c r="B13" i="11"/>
  <c r="B12" i="11"/>
  <c r="B11" i="11"/>
  <c r="B10" i="11"/>
  <c r="B9" i="11"/>
  <c r="B8" i="11"/>
  <c r="B5" i="11"/>
  <c r="B4" i="11"/>
  <c r="D26" i="10" l="1"/>
  <c r="D27" i="10" l="1"/>
  <c r="H27" i="10"/>
  <c r="H31" i="10" s="1"/>
  <c r="D31" i="10" l="1"/>
  <c r="C10" i="9" l="1"/>
</calcChain>
</file>

<file path=xl/sharedStrings.xml><?xml version="1.0" encoding="utf-8"?>
<sst xmlns="http://schemas.openxmlformats.org/spreadsheetml/2006/main" count="310" uniqueCount="202">
  <si>
    <t>ADVANCED MICRO DEVICES, INC.</t>
  </si>
  <si>
    <t>CONDENSED CONSOLIDATED STATEMENTS OF OPERATIONS</t>
  </si>
  <si>
    <t> </t>
  </si>
  <si>
    <t>Three Months Ended</t>
  </si>
  <si>
    <t>Net revenue</t>
  </si>
  <si>
    <t>Cost of sales</t>
  </si>
  <si>
    <t>Gross margin</t>
  </si>
  <si>
    <t>Gross margin %</t>
  </si>
  <si>
    <t>Research and development</t>
  </si>
  <si>
    <t>Marketing, general and administrative</t>
  </si>
  <si>
    <t>Amortization of acquired intangible assets</t>
  </si>
  <si>
    <t>Restructuring and other special charges, net</t>
  </si>
  <si>
    <t>Operating income (loss)</t>
  </si>
  <si>
    <t>Basic</t>
  </si>
  <si>
    <t>Diluted</t>
  </si>
  <si>
    <t>Shares used in per share calculation</t>
  </si>
  <si>
    <t>(Millions)</t>
  </si>
  <si>
    <t>Assets</t>
  </si>
  <si>
    <t>Current assets:</t>
  </si>
  <si>
    <t>Cash and cash equivalents</t>
  </si>
  <si>
    <t>Accounts receivable, net</t>
  </si>
  <si>
    <t>Inventories, net</t>
  </si>
  <si>
    <t>Total current assets</t>
  </si>
  <si>
    <t>Goodwill</t>
  </si>
  <si>
    <t>Other assets</t>
  </si>
  <si>
    <t>Total Assets</t>
  </si>
  <si>
    <t>Accounts payable</t>
  </si>
  <si>
    <t>Total current liabilities</t>
  </si>
  <si>
    <t>Other long-term liabilities</t>
  </si>
  <si>
    <t>Capital stock:</t>
  </si>
  <si>
    <t>Common stock, par value</t>
  </si>
  <si>
    <t>Additional paid-in capital</t>
  </si>
  <si>
    <t>Treasury stock, at cost</t>
  </si>
  <si>
    <t>Accumulated deficit</t>
  </si>
  <si>
    <t>CONDENSED CONSOLIDATED STATEMENT OF CASH FLOWS</t>
  </si>
  <si>
    <t>Depreciation and amortization</t>
  </si>
  <si>
    <t>Stock-based compensation expense</t>
  </si>
  <si>
    <t>Purchases of property, plant and equipment</t>
  </si>
  <si>
    <t>SELECTED CORPORATE DATA</t>
  </si>
  <si>
    <t>(Millions except headcount)</t>
  </si>
  <si>
    <t>Segment and Category Information</t>
  </si>
  <si>
    <r>
      <rPr>
        <sz val="11"/>
        <color rgb="FF000000"/>
        <rFont val="Times New Roman"/>
        <family val="1"/>
      </rPr>
      <t xml:space="preserve">Computing and Graphics </t>
    </r>
    <r>
      <rPr>
        <vertAlign val="superscript"/>
        <sz val="11"/>
        <color rgb="FF000000"/>
        <rFont val="Times New Roman"/>
        <family val="1"/>
      </rPr>
      <t>(1)</t>
    </r>
  </si>
  <si>
    <r>
      <rPr>
        <sz val="11"/>
        <color rgb="FF000000"/>
        <rFont val="Times New Roman"/>
        <family val="1"/>
      </rPr>
      <t xml:space="preserve">Enterprise, Embedded and Semi-Custom </t>
    </r>
    <r>
      <rPr>
        <vertAlign val="superscript"/>
        <sz val="11"/>
        <color rgb="FF000000"/>
        <rFont val="Times New Roman"/>
        <family val="1"/>
      </rPr>
      <t>(2)</t>
    </r>
  </si>
  <si>
    <t>Operating income</t>
  </si>
  <si>
    <r>
      <rPr>
        <sz val="11"/>
        <color rgb="FF000000"/>
        <rFont val="Times New Roman"/>
        <family val="1"/>
      </rPr>
      <t xml:space="preserve">All Other </t>
    </r>
    <r>
      <rPr>
        <vertAlign val="superscript"/>
        <sz val="11"/>
        <color rgb="FF000000"/>
        <rFont val="Times New Roman"/>
        <family val="1"/>
      </rPr>
      <t>(3)</t>
    </r>
  </si>
  <si>
    <t>Total</t>
  </si>
  <si>
    <t>Other Data</t>
  </si>
  <si>
    <t>Capital additions</t>
  </si>
  <si>
    <r>
      <rPr>
        <sz val="11"/>
        <color rgb="FF000000"/>
        <rFont val="Times New Roman"/>
        <family val="1"/>
      </rPr>
      <t>Adjusted EBITDA</t>
    </r>
    <r>
      <rPr>
        <vertAlign val="superscript"/>
        <sz val="11"/>
        <color rgb="FF000000"/>
        <rFont val="Times New Roman"/>
        <family val="1"/>
      </rPr>
      <t xml:space="preserve"> (4)</t>
    </r>
  </si>
  <si>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</si>
  <si>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</si>
  <si>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</si>
  <si>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</si>
  <si>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</si>
  <si>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Computing and Graphics segment primarily includes desktop and notebook processors, chipsets, discrete graphics processing units (GPUs) and professional graphics.</t>
  </si>
  <si>
    <t>GAAP operating income (loss)</t>
  </si>
  <si>
    <t>Goodwill impairment</t>
  </si>
  <si>
    <t>Lower of cost or market inventory adjustment</t>
  </si>
  <si>
    <t>Workforce rebalancing severance charges</t>
  </si>
  <si>
    <t>Adjusted EBITDA</t>
  </si>
  <si>
    <t>Non-GAAP free cash flow reconciliation**</t>
  </si>
  <si>
    <t>Non-GAAP free cash flow</t>
  </si>
  <si>
    <t>Current liabilities:</t>
  </si>
  <si>
    <t>Operating loss</t>
  </si>
  <si>
    <t>June 27, 
2015</t>
  </si>
  <si>
    <t>June 27,
2015</t>
  </si>
  <si>
    <t>Depreciation and amortization, excluding 
amortization of acquired intangible assets</t>
  </si>
  <si>
    <t>Enterprise, Embedded and Semi-Custom segment primarily includes server and embedded processors, semi-custom System-on-Chip (SoC) products, development services and technology for game consoles.</t>
  </si>
  <si>
    <t>Interest expense</t>
  </si>
  <si>
    <t>Reconciliation of GAAP Operating Income (Loss) to Adjusted EBITDA*</t>
  </si>
  <si>
    <t>Technology node transition charge</t>
  </si>
  <si>
    <t>-</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</si>
  <si>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</si>
  <si>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Six Months Ended</t>
  </si>
  <si>
    <t>March 28, 
2015</t>
  </si>
  <si>
    <t>June 28, 
2014</t>
  </si>
  <si>
    <t>Cash, cash equivalents and marketable securities, including long-term marketable securities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</si>
  <si>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</si>
  <si>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March 28,
2015</t>
  </si>
  <si>
    <t>June 28,
2014</t>
  </si>
  <si>
    <t>June 27,
2015</t>
  </si>
  <si>
    <t>June 28,
2014</t>
  </si>
  <si>
    <t>GAAP net cash used in operating activities</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</si>
  <si>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</si>
  <si>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t>
  </si>
  <si>
    <t>**</t>
  </si>
  <si>
    <t>Accrued liabilities</t>
  </si>
  <si>
    <t>Other current liabilities</t>
  </si>
  <si>
    <t>from SEG2</t>
  </si>
  <si>
    <t>Stock-based compensation</t>
  </si>
  <si>
    <t>Long-term debt, net</t>
  </si>
  <si>
    <t>April 1, 
2017</t>
  </si>
  <si>
    <t>Stockholders' equity:</t>
  </si>
  <si>
    <t xml:space="preserve">Total Stockholders' equity </t>
  </si>
  <si>
    <t xml:space="preserve">Total Liabilities and Stockholders' Equity </t>
  </si>
  <si>
    <t xml:space="preserve">Liabilities and Stockholders' Equity </t>
  </si>
  <si>
    <t>CONDENSED CONSOLIDATED BALANCE SHEETS</t>
  </si>
  <si>
    <t>Marketable securities</t>
  </si>
  <si>
    <t xml:space="preserve">Investment: equity method </t>
  </si>
  <si>
    <t>Payables to related parties</t>
  </si>
  <si>
    <t>December 30, 
2017</t>
  </si>
  <si>
    <t>March 31, 
2018</t>
  </si>
  <si>
    <t>CONDENSED CONSOLIDATED STATEMENTS OF COMPREHENSIVE INCOME (LOSS)</t>
  </si>
  <si>
    <t>July 1, 
2017</t>
  </si>
  <si>
    <t>Net cash provided by (used in)</t>
  </si>
  <si>
    <t>Operating activities</t>
  </si>
  <si>
    <t>Investing activities</t>
  </si>
  <si>
    <t>Financing activities</t>
  </si>
  <si>
    <t>Free cash flow</t>
  </si>
  <si>
    <t>Provision (benefit) for income taxes</t>
  </si>
  <si>
    <t>Other income (expense), net</t>
  </si>
  <si>
    <t>SELECTED CASH FLOW INFORMATION</t>
  </si>
  <si>
    <t>Free Cash Flow Reconciliation**</t>
  </si>
  <si>
    <t>Cash, cash equivalents and marketable securities</t>
  </si>
  <si>
    <t>The Enterprise, Embedded and Semi-Custom segment primarily includes server and embedded processors, semi-custom System-on-Chip (SoC) products, development services and technology for game consoles. The Company also licenses portions of its intellectual property portfolio.</t>
  </si>
  <si>
    <t>GAAP operating income</t>
  </si>
  <si>
    <t>Operating lease right-of use assets</t>
  </si>
  <si>
    <t>RECONCILIATION OF GAAP TO NON-GAAP FINANCIAL MEASURES</t>
  </si>
  <si>
    <t>GAAP gross margin</t>
  </si>
  <si>
    <t>GAAP gross margin %</t>
  </si>
  <si>
    <t>Non-GAAP gross margin</t>
  </si>
  <si>
    <t>Non-GAAP gross margin %</t>
  </si>
  <si>
    <t>GAAP operating expenses</t>
  </si>
  <si>
    <t>Non-GAAP operating expenses</t>
  </si>
  <si>
    <t>Non-GAAP operating income</t>
  </si>
  <si>
    <t>Loss on debt redemption</t>
  </si>
  <si>
    <t xml:space="preserve">Non-cash interest expense related to convertible debt </t>
  </si>
  <si>
    <t>Shares used and net income adjustment in
earnings per share calculation</t>
  </si>
  <si>
    <t>Interest expense add-back to GAAP net income</t>
  </si>
  <si>
    <t>Licensing gain</t>
  </si>
  <si>
    <t>Net Income</t>
  </si>
  <si>
    <t>Earnings per share</t>
  </si>
  <si>
    <t>Loss contingency on legal matter</t>
  </si>
  <si>
    <t>Accumulated other comprehensive loss</t>
  </si>
  <si>
    <t xml:space="preserve">Operating income </t>
  </si>
  <si>
    <t xml:space="preserve">The Company also presents free cash flow as a supplemental Non-GAAP measure of its performance. Free cash flow is determined by adjusting GAAP net cash provided by (used in)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 All periods presented conform to the current period presentation. </t>
  </si>
  <si>
    <t>Prepayment and receivables - related parties</t>
  </si>
  <si>
    <t>Property and equipment, net</t>
  </si>
  <si>
    <t>Purchases of property and equipment</t>
  </si>
  <si>
    <t>Long-term operating lease liabilities</t>
  </si>
  <si>
    <t>Short-term debt, net</t>
  </si>
  <si>
    <t>The Company has provided reconciliations within the earnings press release of these Non-GAAP financial measures to the most directly comparable GAAP financial measures.</t>
  </si>
  <si>
    <t>Total GAAP Interest Expense, Taxes and Other, net</t>
  </si>
  <si>
    <t>Total Non-GAAP Interest Expense, Taxes and Other, net</t>
  </si>
  <si>
    <t xml:space="preserve">All Other category primarily includes certain expenses and credits that are not allocated to any of the operating segments. Also included in this category is stock-based compensation expense.
</t>
  </si>
  <si>
    <t>Prepaid expenses and other current assets</t>
  </si>
  <si>
    <t>The Computing and Graphics segment primarily includes desktop and notebook processors and chipsets, discrete and integrated graphics processing units (GPUs), data center and professional GPUs, and development services. The Company also licenses portions of its intellectual property portfolio.</t>
  </si>
  <si>
    <t>Current Year</t>
  </si>
  <si>
    <t>Manual update</t>
  </si>
  <si>
    <t>Current Quarter</t>
  </si>
  <si>
    <t>Current Quarter End</t>
  </si>
  <si>
    <t>Prior Quarter End</t>
  </si>
  <si>
    <t>Prior Year Quarter End</t>
  </si>
  <si>
    <t>Prior Year End</t>
  </si>
  <si>
    <t>QTD</t>
  </si>
  <si>
    <t>YTD</t>
  </si>
  <si>
    <t>Prior Quarter</t>
  </si>
  <si>
    <t>Prior Year Quarter</t>
  </si>
  <si>
    <t>CFO YTD Current Quarter</t>
  </si>
  <si>
    <t>CFO YTD Prior Year Quarter</t>
  </si>
  <si>
    <t>Equity income (loss) in investee</t>
  </si>
  <si>
    <t>GAAP net income / earnings per share</t>
  </si>
  <si>
    <t>September 28, 
2019</t>
  </si>
  <si>
    <t>GAAP net income</t>
  </si>
  <si>
    <t>Reconciliation of GAAP Net Income to Adjusted EBITDA*</t>
  </si>
  <si>
    <t>Other (income) expense, net</t>
  </si>
  <si>
    <t>Equity (income) loss in investee</t>
  </si>
  <si>
    <t>Year Ended</t>
  </si>
  <si>
    <t>December 28, 
2019</t>
  </si>
  <si>
    <t>December 29, 
2018</t>
  </si>
  <si>
    <t xml:space="preserve">December 28, 
2019 </t>
  </si>
  <si>
    <t>Impairment of technology licenses</t>
  </si>
  <si>
    <t>September 29, 
2019</t>
  </si>
  <si>
    <t>Withholding tax refund including interest</t>
  </si>
  <si>
    <t>Non-cash interest expense related to convertible debt</t>
  </si>
  <si>
    <t>December 29,
2018</t>
  </si>
  <si>
    <t xml:space="preserve">Shares used in per share calculation (GAAP) </t>
  </si>
  <si>
    <t>Non-GAAP net income / earnings per share</t>
  </si>
  <si>
    <t>Loss on debt redemption/conversion</t>
  </si>
  <si>
    <t>(1)</t>
  </si>
  <si>
    <t>(2)</t>
  </si>
  <si>
    <t>During the second quarter of 2019, GLOBALFOUNDRIES Inc. (GF) ceased being a related party of the Company. All prior period GF related party balances have been reclassified to conform to the current period presentation.</t>
  </si>
  <si>
    <t>GAAP net cash provided by operating activities</t>
  </si>
  <si>
    <r>
      <t>December 28, 
2019</t>
    </r>
    <r>
      <rPr>
        <vertAlign val="superscript"/>
        <sz val="9.9"/>
        <rFont val="Times New Roman"/>
        <family val="1"/>
      </rPr>
      <t>(1)(2)</t>
    </r>
  </si>
  <si>
    <r>
      <t>December 29, 
2018</t>
    </r>
    <r>
      <rPr>
        <vertAlign val="superscript"/>
        <sz val="11"/>
        <rFont val="Times New Roman"/>
        <family val="1"/>
      </rPr>
      <t>(2)</t>
    </r>
  </si>
  <si>
    <r>
      <t xml:space="preserve">Computing and Graphics </t>
    </r>
    <r>
      <rPr>
        <vertAlign val="superscript"/>
        <sz val="11"/>
        <color rgb="FF000000"/>
        <rFont val="Times New Roman"/>
        <family val="1"/>
      </rPr>
      <t>(1)</t>
    </r>
  </si>
  <si>
    <r>
      <t xml:space="preserve">Enterprise, Embedded and Semi-Custom </t>
    </r>
    <r>
      <rPr>
        <vertAlign val="superscript"/>
        <sz val="11"/>
        <color rgb="FF000000"/>
        <rFont val="Times New Roman"/>
        <family val="1"/>
      </rPr>
      <t>(2)</t>
    </r>
  </si>
  <si>
    <r>
      <t xml:space="preserve">All Other </t>
    </r>
    <r>
      <rPr>
        <vertAlign val="superscript"/>
        <sz val="11"/>
        <color rgb="FF000000"/>
        <rFont val="Times New Roman"/>
        <family val="1"/>
      </rPr>
      <t>(3)</t>
    </r>
  </si>
  <si>
    <r>
      <t>Capital expenditures</t>
    </r>
    <r>
      <rPr>
        <sz val="10"/>
        <color rgb="FF000000"/>
        <rFont val="Times New Roman"/>
        <family val="1"/>
      </rPr>
      <t xml:space="preserve"> </t>
    </r>
  </si>
  <si>
    <r>
      <t>Adjusted EBITDA</t>
    </r>
    <r>
      <rPr>
        <vertAlign val="superscript"/>
        <sz val="11"/>
        <color rgb="FF000000"/>
        <rFont val="Times New Roman"/>
        <family val="1"/>
      </rPr>
      <t xml:space="preserve"> (4)</t>
    </r>
  </si>
  <si>
    <r>
      <t xml:space="preserve">Free cash flow </t>
    </r>
    <r>
      <rPr>
        <vertAlign val="superscript"/>
        <sz val="11"/>
        <color rgb="FF000000"/>
        <rFont val="Times New Roman"/>
        <family val="1"/>
      </rPr>
      <t>(5)</t>
    </r>
  </si>
  <si>
    <r>
      <t>Provision (benefit) for income taxes</t>
    </r>
    <r>
      <rPr>
        <vertAlign val="superscript"/>
        <sz val="11"/>
        <color rgb="FF000000"/>
        <rFont val="Times New Roman"/>
        <family val="1"/>
      </rPr>
      <t xml:space="preserve"> (1)</t>
    </r>
  </si>
  <si>
    <t>Income before income taxes and equity income (loss)</t>
  </si>
  <si>
    <t>The three months ended December 28, 2019, GAAP diluted EPS calculation includes the 31 million shares related to the Company's 2026 Convertible Notes and the associated $4 million interest expense add-back to net income under the "if converted" method.
The three months and year ended December 28, 2019, Non-GAAP diluted EPS calculation includes the 59 million and 89 million shares, respectively, related to the Company's 2026 Convertible Notes and the associated $2 million and $16 million interest expense add-back to net income, respectively, under the "if converted" method.
The three months ended September 28, 2019, Non-GAAP diluted EPS calculation includes the 95 million shares related to the Company's 2026 Convertible Notes and the associated $4 million interest expense add-back to net income under the "if converted" method.
The three months and year ended December 29, 2018, Non-GAAP diluted EPS calculation includes the 100.6 million shares related to the Company's 2026 Convertible Notes and the associated $5 million and $18 million, respectively, interest expense add-back to net income under the "if converted" method.</t>
  </si>
  <si>
    <r>
      <t>Shares used in per share calculation (Non-GAAP)</t>
    </r>
    <r>
      <rPr>
        <vertAlign val="superscript"/>
        <sz val="11"/>
        <rFont val="Times New Roman"/>
        <family val="1"/>
      </rPr>
      <t>(1)</t>
    </r>
  </si>
  <si>
    <r>
      <t>Interest expense add-back to Non-GAAP net income</t>
    </r>
    <r>
      <rPr>
        <vertAlign val="superscript"/>
        <sz val="11"/>
        <rFont val="Times New Roman"/>
        <family val="1"/>
      </rPr>
      <t>(1)</t>
    </r>
  </si>
  <si>
    <t>During the first quarter of 2019, the Company adopted the new lease accounting standard, ASC 842, Leases, which resulted in an increase to assets and liabilities for leases primarily related to office buildings. The adoption of this standard had no impact to the Company's results of operations or cash flows.</t>
  </si>
  <si>
    <t>(Millions except per share amounts and percentages) (Unaudited)</t>
  </si>
  <si>
    <t>(Millions) (Unaudited)</t>
  </si>
  <si>
    <t> (In millions, except per share data) (Unaudited)</t>
  </si>
  <si>
    <t>Provision for (benefit from) for income taxes</t>
  </si>
  <si>
    <t>The Company presents “Adjusted EBITDA” as a supplemental measure of its performance. Adjusted EBITDA for the Company is determined by adjusting GAAP net income for interest expense, other income (expense), net, provision (benefit) for income taxes, equity income (loss) on investee, stock-based compensation, and depreciation and amortization expense. In addition, the Company included a loss contingency on legal matter in the year ended December 28, 2019 and an impairment of technology licenses in the three months and the year ended December 29, 2018.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</si>
</sst>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34"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theme="0" tint="-0.34998626667073579"/>
      <name val="Times New Roman"/>
      <family val="1"/>
    </font>
    <font>
      <b/>
      <sz val="11"/>
      <color rgb="FFFF0000"/>
      <name val="Times New Roman"/>
      <family val="1"/>
    </font>
    <font>
      <sz val="10"/>
      <color theme="0" tint="-0.249977111117893"/>
      <name val="Times New Roman"/>
      <family val="1"/>
    </font>
    <font>
      <sz val="10"/>
      <color rgb="FF000000"/>
      <name val="Times New Roman"/>
      <family val="1"/>
    </font>
    <font>
      <sz val="11"/>
      <color indexed="8"/>
      <name val="Calibri"/>
      <family val="2"/>
    </font>
    <font>
      <sz val="8"/>
      <name val="Times New Roman"/>
      <family val="1"/>
    </font>
    <font>
      <b/>
      <sz val="9"/>
      <name val="Times New Roman"/>
      <family val="1"/>
    </font>
    <font>
      <sz val="9"/>
      <name val="Times New Roman"/>
      <family val="1"/>
    </font>
    <font>
      <vertAlign val="superscript"/>
      <sz val="9.9"/>
      <name val="Times New Roman"/>
      <family val="1"/>
    </font>
    <font>
      <vertAlign val="superscript"/>
      <sz val="11"/>
      <name val="Times New Roman"/>
      <family val="1"/>
    </font>
    <font>
      <sz val="10"/>
      <color theme="0"/>
      <name val="Times New Roman"/>
      <family val="1"/>
    </font>
    <font>
      <sz val="11"/>
      <color rgb="FFFFC000"/>
      <name val="Times New Roman"/>
      <family val="1"/>
    </font>
    <font>
      <sz val="11"/>
      <color theme="0"/>
      <name val="Times New Roman"/>
      <family val="1"/>
    </font>
    <font>
      <b/>
      <sz val="11"/>
      <color rgb="FFFFC000"/>
      <name val="Times New Roman"/>
      <family val="1"/>
    </font>
    <font>
      <i/>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
      <left style="thin">
        <color auto="1"/>
      </left>
      <right style="thin">
        <color auto="1"/>
      </right>
      <top style="thin">
        <color auto="1"/>
      </top>
      <bottom style="thin">
        <color indexed="64"/>
      </bottom>
      <diagonal/>
    </border>
  </borders>
  <cellStyleXfs count="24">
    <xf numFmtId="0" fontId="0" fillId="0" borderId="0"/>
    <xf numFmtId="43" fontId="10" fillId="0" borderId="0" applyFont="0" applyFill="0" applyBorder="0" applyAlignment="0" applyProtection="0"/>
    <xf numFmtId="44" fontId="1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Fill="0" applyBorder="0" applyAlignment="0" applyProtection="0"/>
    <xf numFmtId="0" fontId="22" fillId="0" borderId="0"/>
    <xf numFmtId="0" fontId="10" fillId="0" borderId="0"/>
    <xf numFmtId="0" fontId="15" fillId="0" borderId="0"/>
    <xf numFmtId="0" fontId="3" fillId="0" borderId="0"/>
    <xf numFmtId="43" fontId="10" fillId="0" borderId="0" applyFont="0" applyFill="0" applyBorder="0" applyAlignment="0" applyProtection="0"/>
    <xf numFmtId="44" fontId="15"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cellStyleXfs>
  <cellXfs count="471">
    <xf numFmtId="0" fontId="0" fillId="0" borderId="0" xfId="0" applyAlignment="1">
      <alignment wrapText="1"/>
    </xf>
    <xf numFmtId="0" fontId="0" fillId="2" borderId="0" xfId="0" applyFill="1" applyAlignment="1">
      <alignment wrapText="1"/>
    </xf>
    <xf numFmtId="0" fontId="5" fillId="2" borderId="0" xfId="0" applyFont="1" applyFill="1" applyAlignment="1">
      <alignment horizontal="left"/>
    </xf>
    <xf numFmtId="0" fontId="5" fillId="2" borderId="0" xfId="0" applyFont="1" applyFill="1" applyAlignment="1">
      <alignment horizontal="left" vertical="center"/>
    </xf>
    <xf numFmtId="0" fontId="0" fillId="2" borderId="0" xfId="0" applyFill="1" applyAlignment="1">
      <alignment horizontal="left"/>
    </xf>
    <xf numFmtId="0" fontId="5" fillId="2" borderId="2" xfId="0" applyFont="1" applyFill="1" applyBorder="1" applyAlignment="1">
      <alignment horizontal="center" vertical="center" wrapText="1"/>
    </xf>
    <xf numFmtId="166" fontId="5" fillId="2" borderId="0" xfId="0" applyNumberFormat="1" applyFont="1" applyFill="1" applyAlignment="1">
      <alignment vertical="center"/>
    </xf>
    <xf numFmtId="0" fontId="4" fillId="2" borderId="0" xfId="0" applyFont="1" applyFill="1" applyAlignment="1">
      <alignment wrapText="1"/>
    </xf>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0" fillId="2" borderId="8" xfId="0" applyFill="1" applyBorder="1" applyAlignment="1">
      <alignment horizontal="left"/>
    </xf>
    <xf numFmtId="0" fontId="5" fillId="2" borderId="10" xfId="0" applyFont="1" applyFill="1" applyBorder="1" applyAlignment="1">
      <alignment vertical="center" wrapText="1" indent="3"/>
    </xf>
    <xf numFmtId="0" fontId="0" fillId="2" borderId="11" xfId="0" applyFill="1" applyBorder="1" applyAlignment="1">
      <alignment horizontal="left"/>
    </xf>
    <xf numFmtId="0" fontId="5" fillId="2" borderId="10" xfId="0" applyFont="1" applyFill="1" applyBorder="1" applyAlignment="1">
      <alignment vertical="center" wrapText="1" indent="5"/>
    </xf>
    <xf numFmtId="166" fontId="5" fillId="2" borderId="11" xfId="0" applyNumberFormat="1" applyFont="1" applyFill="1" applyBorder="1"/>
    <xf numFmtId="0" fontId="5" fillId="2" borderId="10" xfId="0" applyFont="1" applyFill="1" applyBorder="1" applyAlignment="1">
      <alignment horizontal="left" vertical="center" indent="3"/>
    </xf>
    <xf numFmtId="165" fontId="5" fillId="2" borderId="11" xfId="0" applyNumberFormat="1" applyFont="1" applyFill="1" applyBorder="1"/>
    <xf numFmtId="0" fontId="4" fillId="2" borderId="10" xfId="0" applyFont="1" applyFill="1" applyBorder="1" applyAlignment="1">
      <alignment vertical="center" wrapText="1" indent="3"/>
    </xf>
    <xf numFmtId="0" fontId="4" fillId="2" borderId="10" xfId="0" applyFont="1" applyFill="1" applyBorder="1" applyAlignment="1">
      <alignment vertical="center" wrapText="1" indent="5"/>
    </xf>
    <xf numFmtId="0" fontId="4" fillId="2" borderId="12" xfId="0" applyFont="1" applyFill="1" applyBorder="1" applyAlignment="1">
      <alignment vertical="center" wrapText="1" indent="5"/>
    </xf>
    <xf numFmtId="166" fontId="4" fillId="2" borderId="11" xfId="0" applyNumberFormat="1" applyFont="1" applyFill="1" applyBorder="1"/>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10" xfId="0" applyFont="1" applyFill="1" applyBorder="1" applyAlignment="1">
      <alignment vertical="center" wrapText="1"/>
    </xf>
    <xf numFmtId="166" fontId="5" fillId="2" borderId="11" xfId="0" applyNumberFormat="1" applyFont="1" applyFill="1" applyBorder="1" applyAlignment="1">
      <alignment vertical="center"/>
    </xf>
    <xf numFmtId="0" fontId="5" fillId="2" borderId="12" xfId="0" applyFont="1" applyFill="1" applyBorder="1" applyAlignment="1">
      <alignment vertical="center" wrapText="1" indent="3"/>
    </xf>
    <xf numFmtId="0" fontId="5" fillId="2" borderId="0" xfId="0" applyFont="1" applyFill="1" applyAlignment="1">
      <alignment wrapText="1"/>
    </xf>
    <xf numFmtId="165" fontId="5" fillId="2" borderId="0" xfId="0" applyNumberFormat="1" applyFont="1" applyFill="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left" vertical="center"/>
    </xf>
    <xf numFmtId="167" fontId="5" fillId="2" borderId="10" xfId="1" applyNumberFormat="1" applyFont="1" applyFill="1" applyBorder="1" applyAlignment="1">
      <alignment vertical="center"/>
    </xf>
    <xf numFmtId="165" fontId="0" fillId="2" borderId="10" xfId="0" applyNumberFormat="1" applyFill="1" applyBorder="1"/>
    <xf numFmtId="167" fontId="4" fillId="2" borderId="10" xfId="1" applyNumberFormat="1" applyFont="1" applyFill="1" applyBorder="1" applyAlignment="1">
      <alignment vertical="center"/>
    </xf>
    <xf numFmtId="167" fontId="5" fillId="2" borderId="14" xfId="1" applyNumberFormat="1" applyFont="1" applyFill="1" applyBorder="1" applyAlignment="1">
      <alignment vertical="center"/>
    </xf>
    <xf numFmtId="0" fontId="4" fillId="2" borderId="0" xfId="0" applyFont="1" applyFill="1" applyAlignment="1">
      <alignment horizontal="left"/>
    </xf>
    <xf numFmtId="167" fontId="9" fillId="2" borderId="0" xfId="1" applyNumberFormat="1" applyFont="1" applyFill="1" applyAlignment="1">
      <alignment horizontal="center" wrapText="1"/>
    </xf>
    <xf numFmtId="165" fontId="6" fillId="2" borderId="0" xfId="0" applyNumberFormat="1" applyFont="1" applyFill="1" applyAlignment="1">
      <alignment vertical="center"/>
    </xf>
    <xf numFmtId="167" fontId="4" fillId="2" borderId="0" xfId="1" applyNumberFormat="1" applyFont="1" applyFill="1" applyAlignment="1">
      <alignment vertical="center"/>
    </xf>
    <xf numFmtId="167" fontId="4" fillId="2" borderId="11" xfId="1"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0" fontId="5" fillId="2" borderId="15"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9" xfId="0" applyFont="1" applyFill="1" applyBorder="1" applyAlignment="1">
      <alignment vertical="center" wrapText="1" indent="3"/>
    </xf>
    <xf numFmtId="0" fontId="5" fillId="2" borderId="9" xfId="0" applyFont="1" applyFill="1" applyBorder="1" applyAlignment="1">
      <alignment vertical="center" wrapText="1" indent="5"/>
    </xf>
    <xf numFmtId="0" fontId="5" fillId="2" borderId="9" xfId="0" applyFont="1" applyFill="1" applyBorder="1" applyAlignment="1">
      <alignment horizontal="left" vertical="center" indent="3"/>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13" xfId="0" applyFont="1" applyFill="1" applyBorder="1" applyAlignment="1">
      <alignment vertical="center" wrapText="1" indent="5"/>
    </xf>
    <xf numFmtId="0" fontId="4" fillId="2" borderId="9" xfId="0" applyFont="1" applyFill="1" applyBorder="1" applyAlignment="1">
      <alignment vertical="center" wrapText="1"/>
    </xf>
    <xf numFmtId="0" fontId="5" fillId="2" borderId="13" xfId="0" applyFont="1" applyFill="1" applyBorder="1" applyAlignment="1">
      <alignment vertical="center" wrapText="1" indent="3"/>
    </xf>
    <xf numFmtId="164" fontId="6" fillId="2" borderId="0" xfId="0" applyNumberFormat="1" applyFont="1" applyFill="1" applyAlignment="1">
      <alignment vertical="center"/>
    </xf>
    <xf numFmtId="0" fontId="5" fillId="2" borderId="8" xfId="0" applyFont="1" applyFill="1" applyBorder="1" applyAlignment="1">
      <alignment horizontal="left" vertical="center"/>
    </xf>
    <xf numFmtId="167" fontId="5" fillId="2" borderId="11" xfId="1" applyNumberFormat="1" applyFont="1" applyFill="1" applyBorder="1" applyAlignment="1">
      <alignment vertical="center"/>
    </xf>
    <xf numFmtId="165" fontId="0" fillId="2" borderId="11" xfId="0" applyNumberFormat="1" applyFill="1" applyBorder="1"/>
    <xf numFmtId="0" fontId="6" fillId="2" borderId="0" xfId="0" applyFont="1" applyFill="1" applyAlignment="1">
      <alignment vertical="center"/>
    </xf>
    <xf numFmtId="0" fontId="4" fillId="2" borderId="6" xfId="0" applyFont="1" applyFill="1" applyBorder="1" applyAlignment="1">
      <alignment vertical="center" wrapText="1"/>
    </xf>
    <xf numFmtId="0" fontId="7" fillId="2" borderId="0" xfId="0" applyFont="1" applyFill="1" applyAlignment="1">
      <alignment horizontal="left" vertical="center"/>
    </xf>
    <xf numFmtId="166" fontId="7" fillId="2" borderId="0" xfId="0" applyNumberFormat="1" applyFont="1" applyFill="1" applyAlignment="1">
      <alignment vertical="center"/>
    </xf>
    <xf numFmtId="0" fontId="7" fillId="2" borderId="3" xfId="0" applyFont="1" applyFill="1" applyBorder="1" applyAlignment="1">
      <alignment horizontal="left" vertical="center"/>
    </xf>
    <xf numFmtId="167" fontId="7" fillId="2" borderId="1" xfId="1" applyNumberFormat="1" applyFont="1" applyFill="1" applyBorder="1" applyAlignment="1">
      <alignment vertical="center"/>
    </xf>
    <xf numFmtId="0" fontId="5" fillId="2" borderId="6" xfId="0" applyFont="1" applyFill="1" applyBorder="1" applyAlignment="1">
      <alignment horizontal="center" vertical="center" wrapText="1"/>
    </xf>
    <xf numFmtId="0" fontId="5" fillId="2" borderId="11" xfId="0" applyFont="1" applyFill="1" applyBorder="1" applyAlignment="1">
      <alignment vertical="center"/>
    </xf>
    <xf numFmtId="167" fontId="5" fillId="2" borderId="0" xfId="1" applyNumberFormat="1" applyFont="1" applyFill="1" applyAlignment="1">
      <alignment vertical="center"/>
    </xf>
    <xf numFmtId="0" fontId="5" fillId="2" borderId="0" xfId="0" applyFont="1" applyFill="1" applyAlignment="1">
      <alignment vertical="center"/>
    </xf>
    <xf numFmtId="164" fontId="6" fillId="2" borderId="10" xfId="0" applyNumberFormat="1" applyFont="1" applyFill="1" applyBorder="1" applyAlignment="1">
      <alignment vertical="center"/>
    </xf>
    <xf numFmtId="0" fontId="6" fillId="2" borderId="10" xfId="0" applyFont="1" applyFill="1" applyBorder="1" applyAlignment="1">
      <alignment vertical="center"/>
    </xf>
    <xf numFmtId="165" fontId="6"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0" fontId="7" fillId="2" borderId="10" xfId="0" applyFont="1" applyFill="1" applyBorder="1" applyAlignment="1">
      <alignment horizontal="left" vertical="center"/>
    </xf>
    <xf numFmtId="166" fontId="7" fillId="2" borderId="10" xfId="0" applyNumberFormat="1" applyFont="1" applyFill="1" applyBorder="1" applyAlignment="1">
      <alignment vertical="center"/>
    </xf>
    <xf numFmtId="167" fontId="7" fillId="2" borderId="12" xfId="1" applyNumberFormat="1" applyFont="1" applyFill="1" applyBorder="1" applyAlignment="1">
      <alignment vertical="center"/>
    </xf>
    <xf numFmtId="167" fontId="5" fillId="2" borderId="1" xfId="1" applyNumberFormat="1" applyFont="1" applyFill="1" applyBorder="1" applyAlignment="1">
      <alignment vertical="center"/>
    </xf>
    <xf numFmtId="0" fontId="5" fillId="2" borderId="15" xfId="0" applyFont="1" applyFill="1" applyBorder="1" applyAlignment="1">
      <alignment horizontal="center" wrapText="1"/>
    </xf>
    <xf numFmtId="0" fontId="5" fillId="2" borderId="3" xfId="0" applyFont="1" applyFill="1" applyBorder="1" applyAlignment="1">
      <alignment horizontal="left" vertical="center"/>
    </xf>
    <xf numFmtId="0" fontId="5" fillId="2" borderId="10" xfId="0" applyFont="1" applyFill="1" applyBorder="1" applyAlignment="1">
      <alignmen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5" fontId="5" fillId="2" borderId="14" xfId="0" applyNumberFormat="1" applyFont="1" applyFill="1" applyBorder="1"/>
    <xf numFmtId="0" fontId="7" fillId="2" borderId="4" xfId="0" applyFont="1" applyFill="1" applyBorder="1" applyAlignment="1">
      <alignment horizontal="left" vertical="center"/>
    </xf>
    <xf numFmtId="167" fontId="9" fillId="2" borderId="0" xfId="1" applyNumberFormat="1" applyFont="1" applyFill="1" applyAlignment="1">
      <alignment horizontal="center" vertical="top" wrapText="1"/>
    </xf>
    <xf numFmtId="167" fontId="11" fillId="2" borderId="1" xfId="1" applyNumberFormat="1" applyFont="1" applyFill="1" applyBorder="1" applyAlignment="1">
      <alignment vertical="center"/>
    </xf>
    <xf numFmtId="166" fontId="11" fillId="2" borderId="0" xfId="0" applyNumberFormat="1" applyFont="1" applyFill="1" applyAlignment="1">
      <alignment vertical="center"/>
    </xf>
    <xf numFmtId="168" fontId="11" fillId="2" borderId="0" xfId="2" applyNumberFormat="1" applyFont="1" applyFill="1" applyAlignment="1">
      <alignment horizontal="left" vertical="center"/>
    </xf>
    <xf numFmtId="168" fontId="13" fillId="2" borderId="0" xfId="2" applyNumberFormat="1" applyFont="1" applyFill="1" applyAlignment="1">
      <alignment horizontal="left" vertical="center"/>
    </xf>
    <xf numFmtId="168" fontId="4" fillId="2" borderId="0" xfId="2" applyNumberFormat="1" applyFont="1" applyFill="1" applyAlignment="1">
      <alignment vertical="center"/>
    </xf>
    <xf numFmtId="167" fontId="14" fillId="0" borderId="0" xfId="3" applyNumberFormat="1" applyFont="1"/>
    <xf numFmtId="41" fontId="14" fillId="2" borderId="0" xfId="1" applyNumberFormat="1" applyFont="1" applyFill="1"/>
    <xf numFmtId="0" fontId="11" fillId="2" borderId="2" xfId="0" applyFont="1" applyFill="1" applyBorder="1" applyAlignment="1">
      <alignment horizontal="center" vertical="center" wrapText="1"/>
    </xf>
    <xf numFmtId="43" fontId="0" fillId="2" borderId="0" xfId="0" applyNumberFormat="1" applyFill="1" applyAlignment="1">
      <alignment horizontal="left"/>
    </xf>
    <xf numFmtId="0" fontId="11" fillId="2" borderId="0" xfId="0" applyFont="1" applyFill="1" applyAlignment="1">
      <alignment horizontal="left"/>
    </xf>
    <xf numFmtId="0" fontId="5" fillId="2" borderId="0" xfId="0" applyFont="1" applyFill="1" applyAlignment="1">
      <alignment vertical="center" wrapText="1"/>
    </xf>
    <xf numFmtId="169" fontId="14" fillId="0" borderId="0" xfId="3" applyNumberFormat="1" applyFont="1"/>
    <xf numFmtId="168" fontId="13" fillId="2" borderId="10" xfId="2" applyNumberFormat="1" applyFont="1" applyFill="1" applyBorder="1" applyAlignment="1">
      <alignment horizontal="left" vertical="center"/>
    </xf>
    <xf numFmtId="168" fontId="4" fillId="2" borderId="10" xfId="2" applyNumberFormat="1" applyFont="1" applyFill="1" applyBorder="1" applyAlignment="1">
      <alignment vertical="center"/>
    </xf>
    <xf numFmtId="168" fontId="13" fillId="2" borderId="11" xfId="2" applyNumberFormat="1" applyFont="1" applyFill="1" applyBorder="1" applyAlignment="1">
      <alignment horizontal="left" vertical="center"/>
    </xf>
    <xf numFmtId="168" fontId="4" fillId="2" borderId="11" xfId="2" applyNumberFormat="1" applyFont="1" applyFill="1" applyBorder="1" applyAlignment="1">
      <alignment vertical="center"/>
    </xf>
    <xf numFmtId="6" fontId="14" fillId="2" borderId="0" xfId="6" applyNumberFormat="1" applyFont="1" applyFill="1" applyAlignment="1">
      <alignment horizontal="center" vertical="top" wrapText="1"/>
    </xf>
    <xf numFmtId="42" fontId="11" fillId="2" borderId="0" xfId="0" applyNumberFormat="1" applyFont="1" applyFill="1" applyAlignment="1">
      <alignment vertical="center"/>
    </xf>
    <xf numFmtId="6" fontId="14" fillId="2" borderId="2" xfId="6" applyNumberFormat="1" applyFont="1" applyFill="1" applyBorder="1" applyAlignment="1">
      <alignment horizontal="center" vertical="top" wrapText="1"/>
    </xf>
    <xf numFmtId="169" fontId="14" fillId="2" borderId="0" xfId="3" applyNumberFormat="1" applyFont="1" applyFill="1"/>
    <xf numFmtId="0" fontId="0" fillId="0" borderId="0" xfId="0" applyAlignment="1">
      <alignment horizontal="left"/>
    </xf>
    <xf numFmtId="166" fontId="18" fillId="2" borderId="0" xfId="0" applyNumberFormat="1" applyFont="1" applyFill="1" applyAlignment="1">
      <alignment vertical="center"/>
    </xf>
    <xf numFmtId="0" fontId="5" fillId="2" borderId="0" xfId="0" applyFont="1" applyFill="1" applyAlignment="1">
      <alignment horizontal="center" vertical="center" wrapText="1"/>
    </xf>
    <xf numFmtId="166" fontId="5" fillId="2" borderId="0" xfId="0" applyNumberFormat="1" applyFont="1" applyFill="1" applyAlignment="1">
      <alignment horizontal="center" vertical="center"/>
    </xf>
    <xf numFmtId="167" fontId="5" fillId="2" borderId="1" xfId="1"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41" fontId="14" fillId="2" borderId="0" xfId="1" applyNumberFormat="1" applyFont="1" applyFill="1" applyAlignment="1">
      <alignment horizontal="center" vertical="center"/>
    </xf>
    <xf numFmtId="168" fontId="14" fillId="2" borderId="3" xfId="4" applyNumberFormat="1" applyFont="1" applyFill="1" applyBorder="1" applyAlignment="1">
      <alignment vertical="center"/>
    </xf>
    <xf numFmtId="41" fontId="14" fillId="2" borderId="0" xfId="1" applyNumberFormat="1" applyFont="1" applyFill="1" applyAlignment="1">
      <alignment vertical="center"/>
    </xf>
    <xf numFmtId="168" fontId="14" fillId="2" borderId="0" xfId="4" applyNumberFormat="1" applyFont="1" applyFill="1" applyAlignment="1">
      <alignment vertical="center"/>
    </xf>
    <xf numFmtId="167" fontId="14" fillId="2" borderId="0" xfId="5" applyNumberFormat="1" applyFont="1" applyFill="1" applyAlignment="1">
      <alignment vertical="center"/>
    </xf>
    <xf numFmtId="168" fontId="0" fillId="2" borderId="0" xfId="0" applyNumberFormat="1" applyFill="1" applyAlignment="1">
      <alignment horizontal="left"/>
    </xf>
    <xf numFmtId="42" fontId="11" fillId="0" borderId="0" xfId="0" applyNumberFormat="1" applyFont="1" applyAlignment="1">
      <alignment horizontal="center" vertical="center"/>
    </xf>
    <xf numFmtId="168" fontId="11" fillId="0" borderId="0" xfId="2" applyNumberFormat="1" applyFont="1" applyAlignment="1">
      <alignment horizontal="left" vertical="center"/>
    </xf>
    <xf numFmtId="167" fontId="5" fillId="0" borderId="0" xfId="1" applyNumberFormat="1" applyFont="1" applyAlignment="1">
      <alignment vertical="center"/>
    </xf>
    <xf numFmtId="0" fontId="10" fillId="2" borderId="0" xfId="0" applyFont="1" applyFill="1" applyAlignment="1">
      <alignment horizontal="left"/>
    </xf>
    <xf numFmtId="42" fontId="11" fillId="2" borderId="3" xfId="0" applyNumberFormat="1" applyFont="1" applyFill="1" applyBorder="1" applyAlignment="1">
      <alignment vertical="center"/>
    </xf>
    <xf numFmtId="167" fontId="11" fillId="2" borderId="0" xfId="1" applyNumberFormat="1" applyFont="1" applyFill="1" applyAlignment="1">
      <alignment vertical="center"/>
    </xf>
    <xf numFmtId="42" fontId="11" fillId="2" borderId="7" xfId="0" applyNumberFormat="1" applyFont="1" applyFill="1" applyBorder="1" applyAlignment="1">
      <alignment vertical="center"/>
    </xf>
    <xf numFmtId="166" fontId="11" fillId="2" borderId="7" xfId="0" applyNumberFormat="1" applyFont="1" applyFill="1" applyBorder="1" applyAlignment="1">
      <alignment vertical="center"/>
    </xf>
    <xf numFmtId="166" fontId="5" fillId="2" borderId="7" xfId="0" applyNumberFormat="1" applyFont="1" applyFill="1" applyBorder="1" applyAlignment="1">
      <alignment vertical="center"/>
    </xf>
    <xf numFmtId="168" fontId="14" fillId="2" borderId="7" xfId="9" applyNumberFormat="1" applyFont="1" applyFill="1" applyBorder="1" applyAlignment="1">
      <alignment vertical="center"/>
    </xf>
    <xf numFmtId="166" fontId="11" fillId="2" borderId="0" xfId="0" applyNumberFormat="1" applyFont="1" applyFill="1" applyAlignment="1">
      <alignment horizontal="center" vertical="center"/>
    </xf>
    <xf numFmtId="167" fontId="11" fillId="2" borderId="1" xfId="1" applyNumberFormat="1" applyFont="1" applyFill="1" applyBorder="1" applyAlignment="1">
      <alignment horizontal="center" vertical="center"/>
    </xf>
    <xf numFmtId="166" fontId="5" fillId="2" borderId="7" xfId="0" applyNumberFormat="1" applyFont="1" applyFill="1" applyBorder="1" applyAlignment="1">
      <alignment horizontal="center" vertical="center"/>
    </xf>
    <xf numFmtId="41" fontId="11" fillId="2" borderId="0" xfId="0" applyNumberFormat="1" applyFont="1" applyFill="1"/>
    <xf numFmtId="164" fontId="11" fillId="2" borderId="0" xfId="0" applyNumberFormat="1" applyFont="1" applyFill="1" applyAlignment="1">
      <alignment vertical="center"/>
    </xf>
    <xf numFmtId="0" fontId="12" fillId="2" borderId="0" xfId="0" applyFont="1" applyFill="1" applyAlignment="1">
      <alignment horizontal="left"/>
    </xf>
    <xf numFmtId="42" fontId="11" fillId="3" borderId="0" xfId="0" applyNumberFormat="1" applyFont="1" applyFill="1" applyAlignment="1">
      <alignment vertical="center"/>
    </xf>
    <xf numFmtId="0" fontId="4" fillId="2" borderId="0" xfId="10" applyFont="1" applyFill="1" applyAlignment="1">
      <alignment horizontal="left"/>
    </xf>
    <xf numFmtId="0" fontId="22" fillId="2" borderId="0" xfId="10" applyFill="1" applyAlignment="1">
      <alignment wrapText="1"/>
    </xf>
    <xf numFmtId="0" fontId="17" fillId="2" borderId="0" xfId="10" applyFont="1" applyFill="1" applyAlignment="1">
      <alignment wrapText="1"/>
    </xf>
    <xf numFmtId="0" fontId="5" fillId="2" borderId="0" xfId="10" applyFont="1" applyFill="1" applyAlignment="1">
      <alignment horizontal="left"/>
    </xf>
    <xf numFmtId="0" fontId="20" fillId="2" borderId="0" xfId="10" applyFont="1" applyFill="1" applyAlignment="1">
      <alignment vertical="center" wrapText="1"/>
    </xf>
    <xf numFmtId="0" fontId="5" fillId="2" borderId="2" xfId="10" applyFont="1" applyFill="1" applyBorder="1" applyAlignment="1">
      <alignment horizontal="left" vertical="center"/>
    </xf>
    <xf numFmtId="0" fontId="19" fillId="0" borderId="0" xfId="10" applyFont="1" applyAlignment="1">
      <alignment horizontal="center" vertical="center" wrapText="1"/>
    </xf>
    <xf numFmtId="0" fontId="5" fillId="2" borderId="0" xfId="10" applyFont="1" applyFill="1" applyAlignment="1">
      <alignment horizontal="left" vertical="center"/>
    </xf>
    <xf numFmtId="0" fontId="5" fillId="2" borderId="0" xfId="10" applyFont="1" applyFill="1" applyAlignment="1">
      <alignment vertical="center" wrapText="1"/>
    </xf>
    <xf numFmtId="164" fontId="11" fillId="2" borderId="3" xfId="10" applyNumberFormat="1" applyFont="1" applyFill="1" applyBorder="1" applyAlignment="1">
      <alignment vertical="center"/>
    </xf>
    <xf numFmtId="171" fontId="19" fillId="2" borderId="0" xfId="10" applyNumberFormat="1" applyFont="1" applyFill="1" applyAlignment="1">
      <alignment vertical="center"/>
    </xf>
    <xf numFmtId="0" fontId="22" fillId="2" borderId="0" xfId="10" applyFill="1" applyAlignment="1">
      <alignment horizontal="left" vertical="center"/>
    </xf>
    <xf numFmtId="172" fontId="11" fillId="2" borderId="0" xfId="10" applyNumberFormat="1" applyFont="1" applyFill="1" applyAlignment="1">
      <alignment vertical="center"/>
    </xf>
    <xf numFmtId="165" fontId="11"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2" fillId="2" borderId="0" xfId="10" applyNumberFormat="1" applyFill="1" applyAlignment="1">
      <alignment horizontal="left" vertical="center"/>
    </xf>
    <xf numFmtId="0" fontId="12" fillId="2" borderId="0" xfId="10" applyFont="1" applyFill="1" applyAlignment="1">
      <alignment wrapText="1"/>
    </xf>
    <xf numFmtId="172" fontId="11" fillId="3" borderId="0" xfId="10" applyNumberFormat="1" applyFont="1" applyFill="1" applyAlignment="1">
      <alignment vertical="center"/>
    </xf>
    <xf numFmtId="165" fontId="21" fillId="2" borderId="0" xfId="0" applyNumberFormat="1" applyFont="1" applyFill="1" applyAlignment="1">
      <alignment horizontal="left"/>
    </xf>
    <xf numFmtId="165" fontId="12" fillId="2" borderId="0" xfId="0" applyNumberFormat="1" applyFont="1" applyFill="1" applyAlignment="1">
      <alignment wrapText="1"/>
    </xf>
    <xf numFmtId="0" fontId="2" fillId="0" borderId="0" xfId="22"/>
    <xf numFmtId="0" fontId="2" fillId="4" borderId="0" xfId="22" applyFill="1"/>
    <xf numFmtId="174" fontId="2" fillId="0" borderId="0" xfId="22" applyNumberFormat="1" applyAlignment="1">
      <alignment horizontal="right"/>
    </xf>
    <xf numFmtId="174" fontId="2" fillId="4" borderId="0" xfId="22" applyNumberFormat="1" applyFill="1" applyAlignment="1">
      <alignment horizontal="right"/>
    </xf>
    <xf numFmtId="0" fontId="2" fillId="0" borderId="0" xfId="22" applyAlignment="1">
      <alignment horizontal="right"/>
    </xf>
    <xf numFmtId="0" fontId="2" fillId="0" borderId="0" xfId="22" applyFill="1"/>
    <xf numFmtId="0" fontId="12" fillId="2" borderId="0" xfId="0" applyFont="1" applyFill="1" applyAlignment="1">
      <alignment wrapText="1"/>
    </xf>
    <xf numFmtId="0" fontId="11" fillId="2" borderId="0" xfId="0" applyFont="1" applyFill="1" applyAlignment="1">
      <alignment horizontal="left" vertical="top" wrapText="1"/>
    </xf>
    <xf numFmtId="0" fontId="5" fillId="2" borderId="0" xfId="0" applyFont="1" applyFill="1" applyAlignment="1">
      <alignment horizontal="left"/>
    </xf>
    <xf numFmtId="0" fontId="13" fillId="2" borderId="0" xfId="0" applyFont="1" applyFill="1" applyAlignment="1">
      <alignment horizontal="left"/>
    </xf>
    <xf numFmtId="0" fontId="10" fillId="2" borderId="0" xfId="0" applyFont="1" applyFill="1" applyAlignment="1">
      <alignment wrapText="1"/>
    </xf>
    <xf numFmtId="0" fontId="25" fillId="0" borderId="0" xfId="0" applyFont="1" applyFill="1" applyAlignment="1">
      <alignment vertical="center" wrapText="1"/>
    </xf>
    <xf numFmtId="0" fontId="13" fillId="2" borderId="0" xfId="0" applyFont="1" applyFill="1" applyAlignment="1">
      <alignment vertical="center" wrapText="1"/>
    </xf>
    <xf numFmtId="0" fontId="11" fillId="2" borderId="2"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2" borderId="0" xfId="0" applyFont="1" applyFill="1" applyAlignment="1">
      <alignment horizontal="left" vertical="center"/>
    </xf>
    <xf numFmtId="0" fontId="11" fillId="2" borderId="0" xfId="0" applyFont="1" applyFill="1" applyAlignment="1">
      <alignment vertical="center" wrapText="1"/>
    </xf>
    <xf numFmtId="168" fontId="11" fillId="0" borderId="0" xfId="1" applyNumberFormat="1" applyFont="1" applyFill="1" applyAlignment="1">
      <alignment horizontal="right" vertical="center"/>
    </xf>
    <xf numFmtId="0" fontId="12" fillId="2" borderId="0" xfId="0" applyFont="1" applyFill="1" applyAlignment="1">
      <alignment horizontal="right" vertical="center"/>
    </xf>
    <xf numFmtId="0" fontId="12" fillId="2" borderId="0" xfId="0" applyFont="1" applyFill="1" applyAlignment="1">
      <alignment horizontal="left" vertical="center"/>
    </xf>
    <xf numFmtId="0" fontId="11" fillId="2" borderId="1" xfId="0" applyFont="1" applyFill="1" applyBorder="1" applyAlignment="1">
      <alignment vertical="center" wrapText="1"/>
    </xf>
    <xf numFmtId="167" fontId="11" fillId="0" borderId="1" xfId="1" applyNumberFormat="1" applyFont="1" applyFill="1" applyBorder="1" applyAlignment="1">
      <alignment horizontal="right" vertical="center"/>
    </xf>
    <xf numFmtId="167" fontId="11" fillId="0" borderId="0" xfId="1" applyNumberFormat="1" applyFont="1" applyFill="1" applyAlignment="1">
      <alignment horizontal="right" vertical="center"/>
    </xf>
    <xf numFmtId="9" fontId="11" fillId="0" borderId="0" xfId="0" applyNumberFormat="1" applyFont="1" applyFill="1" applyAlignment="1">
      <alignment horizontal="right" vertical="center"/>
    </xf>
    <xf numFmtId="9" fontId="11" fillId="2" borderId="0" xfId="0" applyNumberFormat="1" applyFont="1" applyFill="1" applyAlignment="1">
      <alignment horizontal="right" vertical="center"/>
    </xf>
    <xf numFmtId="0" fontId="11" fillId="2" borderId="0" xfId="0" applyFont="1" applyFill="1" applyAlignment="1">
      <alignment horizontal="left" vertical="center" wrapText="1" indent="4"/>
    </xf>
    <xf numFmtId="167" fontId="11" fillId="0" borderId="0" xfId="1" applyNumberFormat="1" applyFont="1" applyFill="1" applyBorder="1" applyAlignment="1">
      <alignment horizontal="right" vertical="center"/>
    </xf>
    <xf numFmtId="0" fontId="5" fillId="2" borderId="3" xfId="0" applyFont="1" applyFill="1" applyBorder="1" applyAlignment="1">
      <alignment vertical="center" wrapText="1"/>
    </xf>
    <xf numFmtId="0" fontId="11" fillId="2" borderId="1" xfId="0" applyFont="1" applyFill="1" applyBorder="1" applyAlignment="1">
      <alignment horizontal="left" vertical="center" wrapText="1" indent="4"/>
    </xf>
    <xf numFmtId="0" fontId="12" fillId="0" borderId="0" xfId="0" applyFont="1" applyFill="1" applyAlignment="1">
      <alignment horizontal="right" vertical="center"/>
    </xf>
    <xf numFmtId="0" fontId="11" fillId="2" borderId="0" xfId="0" applyFont="1" applyFill="1" applyAlignment="1">
      <alignment horizontal="left" vertical="center" indent="3"/>
    </xf>
    <xf numFmtId="0" fontId="11" fillId="2" borderId="0" xfId="0" applyFont="1" applyFill="1" applyAlignment="1">
      <alignment vertical="center" wrapText="1" indent="3"/>
    </xf>
    <xf numFmtId="44" fontId="11" fillId="0" borderId="0" xfId="1" applyNumberFormat="1" applyFont="1" applyFill="1" applyAlignment="1">
      <alignment horizontal="right" vertical="center"/>
    </xf>
    <xf numFmtId="44" fontId="12" fillId="0" borderId="0" xfId="0" applyNumberFormat="1" applyFont="1" applyFill="1" applyAlignment="1">
      <alignment horizontal="right" vertical="center"/>
    </xf>
    <xf numFmtId="0" fontId="11" fillId="2" borderId="3" xfId="0" applyFont="1" applyFill="1" applyBorder="1" applyAlignment="1">
      <alignment vertical="center" wrapText="1"/>
    </xf>
    <xf numFmtId="0" fontId="11" fillId="0" borderId="3" xfId="0" applyFont="1" applyFill="1" applyBorder="1" applyAlignment="1">
      <alignment horizontal="right" vertical="center"/>
    </xf>
    <xf numFmtId="0" fontId="11" fillId="2" borderId="1" xfId="0" applyFont="1" applyFill="1" applyBorder="1" applyAlignment="1">
      <alignment vertical="center" wrapText="1" indent="3"/>
    </xf>
    <xf numFmtId="0" fontId="12" fillId="0" borderId="3" xfId="0" applyFont="1" applyFill="1" applyBorder="1" applyAlignment="1">
      <alignment vertical="center"/>
    </xf>
    <xf numFmtId="0" fontId="12" fillId="0" borderId="3" xfId="0" applyFont="1" applyFill="1" applyBorder="1" applyAlignment="1">
      <alignment horizontal="left" vertical="center"/>
    </xf>
    <xf numFmtId="0" fontId="12" fillId="0" borderId="0" xfId="0" applyFont="1" applyFill="1" applyAlignment="1">
      <alignment wrapText="1"/>
    </xf>
    <xf numFmtId="0" fontId="12" fillId="2" borderId="3" xfId="0" applyFont="1" applyFill="1" applyBorder="1" applyAlignment="1">
      <alignment horizontal="left" vertical="center"/>
    </xf>
    <xf numFmtId="0" fontId="5" fillId="2" borderId="2" xfId="0" applyFont="1" applyFill="1" applyBorder="1" applyAlignment="1">
      <alignment vertical="center" wrapText="1"/>
    </xf>
    <xf numFmtId="164" fontId="11" fillId="2" borderId="2" xfId="0" applyNumberFormat="1" applyFont="1" applyFill="1" applyBorder="1" applyAlignment="1">
      <alignment vertical="center"/>
    </xf>
    <xf numFmtId="0" fontId="26" fillId="2" borderId="0" xfId="0" applyFont="1" applyFill="1" applyAlignment="1">
      <alignment vertical="center" wrapText="1"/>
    </xf>
    <xf numFmtId="0" fontId="13" fillId="2" borderId="0" xfId="0" applyFont="1" applyFill="1" applyAlignment="1">
      <alignment horizontal="left" vertical="center"/>
    </xf>
    <xf numFmtId="0" fontId="13" fillId="2" borderId="0" xfId="0" applyFont="1" applyFill="1" applyAlignment="1">
      <alignment horizontal="left" wrapText="1"/>
    </xf>
    <xf numFmtId="166" fontId="11" fillId="2" borderId="0" xfId="0" applyNumberFormat="1" applyFont="1" applyFill="1" applyAlignment="1">
      <alignment horizontal="right" vertical="center"/>
    </xf>
    <xf numFmtId="168" fontId="11" fillId="0" borderId="0" xfId="0" applyNumberFormat="1" applyFont="1" applyFill="1"/>
    <xf numFmtId="164" fontId="11" fillId="2" borderId="0" xfId="0" applyNumberFormat="1" applyFont="1" applyFill="1"/>
    <xf numFmtId="168" fontId="11" fillId="2" borderId="0" xfId="0" applyNumberFormat="1" applyFont="1" applyFill="1"/>
    <xf numFmtId="167" fontId="11" fillId="0" borderId="0" xfId="1" applyNumberFormat="1" applyFont="1" applyFill="1" applyAlignment="1">
      <alignment vertical="center"/>
    </xf>
    <xf numFmtId="165" fontId="11" fillId="2" borderId="0" xfId="0" applyNumberFormat="1" applyFont="1" applyFill="1"/>
    <xf numFmtId="167" fontId="11" fillId="0" borderId="1" xfId="1" applyNumberFormat="1" applyFont="1" applyFill="1" applyBorder="1" applyAlignment="1">
      <alignment vertical="center"/>
    </xf>
    <xf numFmtId="165" fontId="11" fillId="2" borderId="0" xfId="0" applyNumberFormat="1" applyFont="1" applyFill="1" applyBorder="1"/>
    <xf numFmtId="0" fontId="11" fillId="2" borderId="0" xfId="0" applyFont="1" applyFill="1" applyAlignment="1">
      <alignment vertical="center" wrapText="1" indent="5"/>
    </xf>
    <xf numFmtId="0" fontId="13" fillId="2" borderId="16" xfId="0" applyFont="1" applyFill="1" applyBorder="1" applyAlignment="1">
      <alignment vertical="center" wrapText="1"/>
    </xf>
    <xf numFmtId="168" fontId="11" fillId="0" borderId="16" xfId="0" applyNumberFormat="1" applyFont="1" applyFill="1" applyBorder="1"/>
    <xf numFmtId="168" fontId="11" fillId="2" borderId="7" xfId="0" applyNumberFormat="1" applyFont="1" applyFill="1" applyBorder="1"/>
    <xf numFmtId="0" fontId="13" fillId="2" borderId="0" xfId="0" applyFont="1" applyFill="1" applyAlignment="1">
      <alignment horizontal="center" vertical="center"/>
    </xf>
    <xf numFmtId="165" fontId="11" fillId="0" borderId="0" xfId="0" applyNumberFormat="1" applyFont="1" applyFill="1"/>
    <xf numFmtId="0" fontId="13" fillId="2" borderId="0" xfId="0" applyFont="1" applyFill="1" applyAlignment="1">
      <alignment horizontal="left" vertical="center" wrapText="1"/>
    </xf>
    <xf numFmtId="168" fontId="11" fillId="0" borderId="0" xfId="2" applyNumberFormat="1" applyFont="1" applyFill="1" applyAlignment="1">
      <alignment vertical="center"/>
    </xf>
    <xf numFmtId="168" fontId="11" fillId="2" borderId="0" xfId="2" applyNumberFormat="1" applyFont="1" applyFill="1" applyAlignment="1">
      <alignment vertical="center"/>
    </xf>
    <xf numFmtId="168" fontId="11" fillId="2" borderId="0" xfId="2" applyNumberFormat="1" applyFont="1" applyFill="1"/>
    <xf numFmtId="0" fontId="11" fillId="2" borderId="0" xfId="0" applyFont="1" applyFill="1" applyBorder="1" applyAlignment="1">
      <alignment vertical="center" wrapText="1" indent="5"/>
    </xf>
    <xf numFmtId="0" fontId="11" fillId="2" borderId="3" xfId="0" applyFont="1" applyFill="1" applyBorder="1" applyAlignment="1">
      <alignment vertical="center" wrapText="1" indent="5"/>
    </xf>
    <xf numFmtId="168" fontId="11" fillId="0" borderId="2" xfId="2" applyNumberFormat="1" applyFont="1" applyFill="1" applyBorder="1" applyAlignment="1">
      <alignment vertical="center"/>
    </xf>
    <xf numFmtId="165" fontId="11" fillId="2" borderId="0" xfId="0" applyNumberFormat="1" applyFont="1" applyFill="1" applyAlignment="1">
      <alignment vertical="center"/>
    </xf>
    <xf numFmtId="168" fontId="11" fillId="2" borderId="2" xfId="2" applyNumberFormat="1" applyFont="1" applyFill="1" applyBorder="1" applyAlignment="1">
      <alignment vertical="center"/>
    </xf>
    <xf numFmtId="0" fontId="13" fillId="2" borderId="7" xfId="0" applyFont="1" applyFill="1" applyBorder="1" applyAlignment="1">
      <alignment vertical="center" wrapText="1"/>
    </xf>
    <xf numFmtId="168" fontId="11" fillId="2" borderId="16" xfId="0" applyNumberFormat="1" applyFont="1" applyFill="1" applyBorder="1"/>
    <xf numFmtId="0" fontId="12" fillId="2" borderId="0" xfId="0" quotePrefix="1" applyFont="1" applyFill="1" applyAlignment="1">
      <alignment horizontal="left" vertical="top"/>
    </xf>
    <xf numFmtId="0" fontId="12" fillId="2" borderId="0" xfId="0" applyFont="1" applyFill="1" applyAlignment="1">
      <alignment horizontal="left" vertical="top" wrapText="1"/>
    </xf>
    <xf numFmtId="0" fontId="13" fillId="2" borderId="0" xfId="0" applyFont="1" applyFill="1" applyAlignment="1">
      <alignment wrapText="1"/>
    </xf>
    <xf numFmtId="0" fontId="11" fillId="0" borderId="0" xfId="0" applyFont="1" applyFill="1" applyAlignment="1">
      <alignment horizontal="left"/>
    </xf>
    <xf numFmtId="0" fontId="11"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3" fillId="2" borderId="2" xfId="0" applyFont="1" applyFill="1" applyBorder="1" applyAlignment="1">
      <alignment vertical="center" wrapText="1"/>
    </xf>
    <xf numFmtId="42" fontId="13" fillId="0" borderId="2" xfId="0" applyNumberFormat="1" applyFont="1" applyFill="1" applyBorder="1" applyAlignment="1">
      <alignment vertical="center"/>
    </xf>
    <xf numFmtId="42" fontId="13" fillId="0" borderId="0" xfId="0" applyNumberFormat="1" applyFont="1" applyFill="1" applyAlignment="1">
      <alignment vertical="center"/>
    </xf>
    <xf numFmtId="0" fontId="11" fillId="2" borderId="0" xfId="0" applyFont="1" applyFill="1" applyAlignment="1">
      <alignment horizontal="left" vertical="center" wrapText="1" indent="3"/>
    </xf>
    <xf numFmtId="168" fontId="12" fillId="2" borderId="0" xfId="0" applyNumberFormat="1" applyFont="1" applyFill="1" applyAlignment="1">
      <alignment wrapText="1"/>
    </xf>
    <xf numFmtId="0" fontId="11" fillId="2" borderId="1" xfId="0" applyFont="1" applyFill="1" applyBorder="1" applyAlignment="1">
      <alignment horizontal="left" vertical="center" wrapText="1" indent="3"/>
    </xf>
    <xf numFmtId="41" fontId="11" fillId="0" borderId="0" xfId="0" applyNumberFormat="1" applyFont="1" applyFill="1" applyAlignment="1">
      <alignment vertical="center"/>
    </xf>
    <xf numFmtId="0" fontId="29" fillId="2" borderId="0" xfId="0" applyFont="1" applyFill="1" applyAlignment="1">
      <alignment wrapText="1"/>
    </xf>
    <xf numFmtId="0" fontId="20" fillId="2" borderId="0" xfId="0" applyFont="1" applyFill="1" applyAlignment="1">
      <alignment horizontal="left" vertical="center"/>
    </xf>
    <xf numFmtId="0" fontId="5" fillId="0" borderId="2" xfId="0" applyFont="1" applyBorder="1" applyAlignment="1">
      <alignment horizontal="center" vertical="center" wrapText="1"/>
    </xf>
    <xf numFmtId="0" fontId="5" fillId="0" borderId="0" xfId="0" applyFont="1" applyFill="1" applyAlignment="1">
      <alignment horizontal="left" vertical="center"/>
    </xf>
    <xf numFmtId="0" fontId="10" fillId="2" borderId="8" xfId="0" applyFont="1" applyFill="1" applyBorder="1" applyAlignment="1">
      <alignment horizontal="left"/>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10" fillId="0" borderId="11" xfId="0" applyFont="1" applyFill="1" applyBorder="1" applyAlignment="1">
      <alignment horizontal="left"/>
    </xf>
    <xf numFmtId="0" fontId="29" fillId="0" borderId="0" xfId="0" applyFont="1" applyFill="1" applyAlignment="1">
      <alignment wrapText="1"/>
    </xf>
    <xf numFmtId="0" fontId="5" fillId="0" borderId="10" xfId="0" applyFont="1" applyFill="1" applyBorder="1" applyAlignment="1">
      <alignment vertical="center" wrapText="1" indent="3"/>
    </xf>
    <xf numFmtId="0" fontId="10" fillId="2" borderId="11" xfId="0" applyFont="1" applyFill="1" applyBorder="1" applyAlignment="1">
      <alignment horizontal="left"/>
    </xf>
    <xf numFmtId="168" fontId="11" fillId="0" borderId="0" xfId="2" applyNumberFormat="1" applyFont="1" applyFill="1" applyAlignment="1">
      <alignment horizontal="left" vertical="center"/>
    </xf>
    <xf numFmtId="164" fontId="6" fillId="0" borderId="0" xfId="0" applyNumberFormat="1" applyFont="1" applyFill="1" applyAlignment="1">
      <alignment vertical="center"/>
    </xf>
    <xf numFmtId="164" fontId="6" fillId="0" borderId="10" xfId="0" applyNumberFormat="1" applyFont="1" applyFill="1" applyBorder="1" applyAlignment="1">
      <alignment vertical="center"/>
    </xf>
    <xf numFmtId="167" fontId="5" fillId="0" borderId="11" xfId="1" applyNumberFormat="1" applyFont="1" applyFill="1" applyBorder="1" applyAlignment="1">
      <alignment vertical="center"/>
    </xf>
    <xf numFmtId="167" fontId="5" fillId="0" borderId="10" xfId="1" applyNumberFormat="1" applyFont="1" applyFill="1" applyBorder="1" applyAlignment="1">
      <alignment vertical="center"/>
    </xf>
    <xf numFmtId="166" fontId="5" fillId="0" borderId="11" xfId="0" applyNumberFormat="1" applyFont="1" applyFill="1" applyBorder="1"/>
    <xf numFmtId="167" fontId="29" fillId="0" borderId="0" xfId="1" applyNumberFormat="1" applyFont="1" applyFill="1" applyAlignment="1">
      <alignment wrapText="1"/>
    </xf>
    <xf numFmtId="0" fontId="5" fillId="0" borderId="10" xfId="0" applyFont="1" applyFill="1" applyBorder="1" applyAlignment="1">
      <alignment vertical="center" wrapText="1" indent="5"/>
    </xf>
    <xf numFmtId="168" fontId="30" fillId="0" borderId="0" xfId="2" applyNumberFormat="1" applyFont="1" applyFill="1" applyAlignment="1">
      <alignment horizontal="left" vertical="center"/>
    </xf>
    <xf numFmtId="0" fontId="6" fillId="0" borderId="0" xfId="0" applyFont="1" applyFill="1" applyAlignment="1">
      <alignment vertical="center"/>
    </xf>
    <xf numFmtId="0" fontId="6" fillId="0" borderId="1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168" fontId="30" fillId="2" borderId="0" xfId="2" applyNumberFormat="1" applyFont="1" applyFill="1" applyAlignment="1">
      <alignment horizontal="left" vertical="center"/>
    </xf>
    <xf numFmtId="165" fontId="6" fillId="0" borderId="0" xfId="0" applyNumberFormat="1" applyFont="1" applyFill="1" applyAlignment="1">
      <alignment vertical="center"/>
    </xf>
    <xf numFmtId="165" fontId="6" fillId="0" borderId="10" xfId="0" applyNumberFormat="1" applyFont="1" applyFill="1" applyBorder="1" applyAlignment="1">
      <alignment vertical="center"/>
    </xf>
    <xf numFmtId="165" fontId="5" fillId="0" borderId="11" xfId="0" applyNumberFormat="1" applyFont="1" applyFill="1" applyBorder="1"/>
    <xf numFmtId="167" fontId="11" fillId="0" borderId="0" xfId="1" applyNumberFormat="1" applyFont="1" applyFill="1" applyAlignment="1">
      <alignment horizontal="left" vertical="center"/>
    </xf>
    <xf numFmtId="165" fontId="10" fillId="0" borderId="11" xfId="0" applyNumberFormat="1" applyFont="1" applyFill="1" applyBorder="1"/>
    <xf numFmtId="165" fontId="10" fillId="0" borderId="10" xfId="0" applyNumberFormat="1" applyFont="1" applyFill="1" applyBorder="1"/>
    <xf numFmtId="41" fontId="11" fillId="0" borderId="0" xfId="1" applyNumberFormat="1" applyFont="1" applyFill="1"/>
    <xf numFmtId="165" fontId="10" fillId="2" borderId="10" xfId="0" applyNumberFormat="1" applyFont="1" applyFill="1" applyBorder="1"/>
    <xf numFmtId="0" fontId="30" fillId="0" borderId="0" xfId="0" applyFont="1" applyFill="1" applyAlignment="1">
      <alignment vertical="center"/>
    </xf>
    <xf numFmtId="0" fontId="30" fillId="0" borderId="0" xfId="0" applyFont="1" applyAlignment="1">
      <alignment vertical="center"/>
    </xf>
    <xf numFmtId="0" fontId="4" fillId="0" borderId="10" xfId="0" applyFont="1" applyFill="1" applyBorder="1" applyAlignment="1">
      <alignment vertical="center" wrapText="1" indent="3"/>
    </xf>
    <xf numFmtId="0" fontId="30" fillId="2" borderId="0" xfId="0" applyFont="1" applyFill="1" applyAlignment="1">
      <alignment vertical="center"/>
    </xf>
    <xf numFmtId="168" fontId="13" fillId="0" borderId="0" xfId="2" applyNumberFormat="1" applyFont="1" applyFill="1" applyAlignment="1">
      <alignment horizontal="left" vertical="center"/>
    </xf>
    <xf numFmtId="164" fontId="8" fillId="0" borderId="0" xfId="0" applyNumberFormat="1" applyFont="1" applyFill="1" applyAlignment="1">
      <alignment vertical="center"/>
    </xf>
    <xf numFmtId="164" fontId="8" fillId="0" borderId="10" xfId="0" applyNumberFormat="1" applyFont="1" applyFill="1" applyBorder="1" applyAlignment="1">
      <alignment vertical="center"/>
    </xf>
    <xf numFmtId="168" fontId="13" fillId="0" borderId="10" xfId="2" applyNumberFormat="1" applyFont="1" applyFill="1" applyBorder="1" applyAlignment="1">
      <alignment horizontal="left" vertical="center"/>
    </xf>
    <xf numFmtId="166" fontId="4" fillId="0" borderId="11" xfId="0" applyNumberFormat="1" applyFont="1" applyFill="1" applyBorder="1"/>
    <xf numFmtId="167" fontId="31" fillId="0" borderId="0" xfId="1" applyNumberFormat="1" applyFont="1" applyFill="1" applyAlignment="1">
      <alignment vertical="center"/>
    </xf>
    <xf numFmtId="0" fontId="4" fillId="0" borderId="10" xfId="0" applyFont="1" applyFill="1" applyBorder="1" applyAlignment="1">
      <alignment vertical="center" wrapText="1" indent="5"/>
    </xf>
    <xf numFmtId="168" fontId="4" fillId="0" borderId="0" xfId="2" applyNumberFormat="1" applyFont="1" applyFill="1" applyAlignment="1">
      <alignment vertical="center"/>
    </xf>
    <xf numFmtId="168" fontId="4" fillId="0" borderId="10" xfId="2" applyNumberFormat="1" applyFont="1" applyFill="1" applyBorder="1" applyAlignment="1">
      <alignment vertical="center"/>
    </xf>
    <xf numFmtId="167" fontId="31" fillId="0" borderId="0" xfId="1" applyNumberFormat="1" applyFont="1" applyFill="1"/>
    <xf numFmtId="168" fontId="13" fillId="0" borderId="0" xfId="2" applyNumberFormat="1" applyFont="1" applyAlignment="1">
      <alignment horizontal="left" vertical="center"/>
    </xf>
    <xf numFmtId="164" fontId="32" fillId="0" borderId="1" xfId="0" applyNumberFormat="1" applyFont="1" applyFill="1" applyBorder="1" applyAlignment="1">
      <alignment vertical="center"/>
    </xf>
    <xf numFmtId="164" fontId="8" fillId="0" borderId="1" xfId="0" applyNumberFormat="1" applyFont="1" applyFill="1" applyBorder="1" applyAlignment="1">
      <alignment vertical="center"/>
    </xf>
    <xf numFmtId="164" fontId="8" fillId="0" borderId="12" xfId="0" applyNumberFormat="1" applyFont="1" applyFill="1" applyBorder="1" applyAlignment="1">
      <alignment vertical="center"/>
    </xf>
    <xf numFmtId="164" fontId="32" fillId="0" borderId="1" xfId="0" applyNumberFormat="1" applyFont="1" applyBorder="1" applyAlignment="1">
      <alignment vertical="center"/>
    </xf>
    <xf numFmtId="167" fontId="4" fillId="0" borderId="14" xfId="1" applyNumberFormat="1" applyFont="1" applyFill="1" applyBorder="1" applyAlignment="1">
      <alignment vertical="center"/>
    </xf>
    <xf numFmtId="167" fontId="4" fillId="0" borderId="12" xfId="1" applyNumberFormat="1" applyFont="1" applyFill="1" applyBorder="1" applyAlignment="1">
      <alignment vertical="center"/>
    </xf>
    <xf numFmtId="167" fontId="4" fillId="0" borderId="1" xfId="1" applyNumberFormat="1" applyFont="1" applyFill="1" applyBorder="1" applyAlignment="1">
      <alignment vertical="center"/>
    </xf>
    <xf numFmtId="166" fontId="4" fillId="0" borderId="14" xfId="0" applyNumberFormat="1" applyFont="1" applyFill="1" applyBorder="1"/>
    <xf numFmtId="0" fontId="4" fillId="0" borderId="12" xfId="0" applyFont="1" applyFill="1" applyBorder="1" applyAlignment="1">
      <alignment vertical="center" wrapText="1" indent="5"/>
    </xf>
    <xf numFmtId="164" fontId="32" fillId="2" borderId="1" xfId="0" applyNumberFormat="1" applyFont="1" applyFill="1" applyBorder="1" applyAlignment="1">
      <alignment vertical="center"/>
    </xf>
    <xf numFmtId="0" fontId="30" fillId="0" borderId="3"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30" fillId="0" borderId="3" xfId="0" applyFont="1" applyBorder="1" applyAlignment="1">
      <alignment horizontal="left" vertical="center"/>
    </xf>
    <xf numFmtId="0" fontId="5" fillId="0" borderId="8"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10" fillId="0" borderId="8" xfId="0" applyFont="1" applyFill="1" applyBorder="1" applyAlignment="1">
      <alignment horizontal="left"/>
    </xf>
    <xf numFmtId="0" fontId="30" fillId="2" borderId="3" xfId="0" applyFont="1" applyFill="1" applyBorder="1" applyAlignment="1">
      <alignment horizontal="left" vertical="center"/>
    </xf>
    <xf numFmtId="0" fontId="30" fillId="0" borderId="0" xfId="0" applyFont="1" applyFill="1" applyAlignment="1">
      <alignment horizontal="left" vertical="center"/>
    </xf>
    <xf numFmtId="0" fontId="7" fillId="0" borderId="0" xfId="0" applyFont="1" applyFill="1" applyAlignment="1">
      <alignment horizontal="left" vertical="center"/>
    </xf>
    <xf numFmtId="0" fontId="7" fillId="0" borderId="10" xfId="0" applyFont="1" applyFill="1" applyBorder="1" applyAlignment="1">
      <alignment horizontal="left" vertical="center"/>
    </xf>
    <xf numFmtId="0" fontId="30" fillId="0" borderId="0" xfId="0" applyFont="1" applyAlignment="1">
      <alignment horizontal="left" vertical="center"/>
    </xf>
    <xf numFmtId="0" fontId="4" fillId="0" borderId="10" xfId="0" applyFont="1" applyFill="1" applyBorder="1" applyAlignment="1">
      <alignment vertical="center" wrapText="1"/>
    </xf>
    <xf numFmtId="0" fontId="30" fillId="2" borderId="0" xfId="0" applyFont="1" applyFill="1" applyAlignment="1">
      <alignment horizontal="left" vertical="center"/>
    </xf>
    <xf numFmtId="166" fontId="7" fillId="0" borderId="0" xfId="0" applyNumberFormat="1" applyFont="1" applyFill="1" applyAlignment="1">
      <alignment vertical="center"/>
    </xf>
    <xf numFmtId="166" fontId="7" fillId="0" borderId="10" xfId="0" applyNumberFormat="1" applyFont="1" applyFill="1" applyBorder="1" applyAlignment="1">
      <alignment vertical="center"/>
    </xf>
    <xf numFmtId="166" fontId="5" fillId="0" borderId="11" xfId="0" applyNumberFormat="1" applyFont="1" applyFill="1" applyBorder="1" applyAlignment="1">
      <alignment vertical="center"/>
    </xf>
    <xf numFmtId="166" fontId="5" fillId="0" borderId="10" xfId="0" applyNumberFormat="1" applyFont="1" applyFill="1" applyBorder="1" applyAlignment="1">
      <alignment vertical="center"/>
    </xf>
    <xf numFmtId="0" fontId="29" fillId="0" borderId="0" xfId="0" applyFont="1" applyFill="1" applyAlignment="1">
      <alignment horizontal="left"/>
    </xf>
    <xf numFmtId="166" fontId="18" fillId="0" borderId="0" xfId="0" applyNumberFormat="1" applyFont="1" applyFill="1" applyAlignment="1">
      <alignment vertical="center"/>
    </xf>
    <xf numFmtId="168" fontId="18" fillId="0" borderId="0" xfId="2" applyNumberFormat="1" applyFont="1" applyFill="1" applyAlignment="1">
      <alignment horizontal="left" vertical="center"/>
    </xf>
    <xf numFmtId="168" fontId="11" fillId="0" borderId="1" xfId="2" applyNumberFormat="1" applyFont="1" applyFill="1" applyBorder="1" applyAlignment="1">
      <alignment horizontal="left" vertical="center"/>
    </xf>
    <xf numFmtId="166" fontId="7" fillId="0" borderId="1" xfId="0" applyNumberFormat="1" applyFont="1" applyFill="1" applyBorder="1" applyAlignment="1">
      <alignment vertical="center"/>
    </xf>
    <xf numFmtId="166" fontId="7" fillId="0" borderId="12" xfId="0" applyNumberFormat="1" applyFont="1" applyFill="1" applyBorder="1" applyAlignment="1">
      <alignment vertical="center"/>
    </xf>
    <xf numFmtId="166" fontId="5" fillId="0" borderId="14" xfId="0" applyNumberFormat="1" applyFont="1" applyFill="1" applyBorder="1" applyAlignment="1">
      <alignment vertical="center"/>
    </xf>
    <xf numFmtId="166" fontId="5" fillId="0" borderId="12" xfId="0" applyNumberFormat="1" applyFont="1" applyFill="1" applyBorder="1" applyAlignment="1">
      <alignment vertical="center"/>
    </xf>
    <xf numFmtId="166" fontId="5" fillId="0" borderId="14" xfId="0" applyNumberFormat="1" applyFont="1" applyFill="1" applyBorder="1"/>
    <xf numFmtId="0" fontId="5" fillId="0" borderId="12" xfId="0" applyFont="1" applyFill="1" applyBorder="1" applyAlignment="1">
      <alignment vertical="center" wrapText="1" indent="3"/>
    </xf>
    <xf numFmtId="167" fontId="11" fillId="0" borderId="1" xfId="1" applyNumberFormat="1" applyFont="1" applyBorder="1" applyAlignment="1">
      <alignment vertical="center"/>
    </xf>
    <xf numFmtId="0" fontId="10" fillId="0" borderId="0" xfId="0" applyFont="1" applyFill="1" applyAlignment="1">
      <alignment horizontal="left"/>
    </xf>
    <xf numFmtId="0" fontId="5" fillId="0" borderId="0" xfId="0" applyFont="1" applyFill="1" applyAlignment="1">
      <alignment wrapText="1"/>
    </xf>
    <xf numFmtId="0" fontId="10" fillId="0" borderId="0" xfId="0" applyFont="1" applyAlignment="1">
      <alignment horizontal="left"/>
    </xf>
    <xf numFmtId="0" fontId="5" fillId="2" borderId="0" xfId="11" applyFont="1" applyFill="1" applyAlignment="1">
      <alignment horizontal="left"/>
    </xf>
    <xf numFmtId="0" fontId="11" fillId="2" borderId="0" xfId="11" applyFont="1" applyFill="1" applyAlignment="1">
      <alignment horizontal="left"/>
    </xf>
    <xf numFmtId="0" fontId="5" fillId="2" borderId="0" xfId="11" applyFont="1" applyFill="1" applyAlignment="1">
      <alignment wrapText="1"/>
    </xf>
    <xf numFmtId="0" fontId="25" fillId="2" borderId="0" xfId="11" applyFont="1" applyFill="1" applyAlignment="1">
      <alignment horizontal="left"/>
    </xf>
    <xf numFmtId="0" fontId="13" fillId="2" borderId="0" xfId="12" applyFont="1" applyFill="1"/>
    <xf numFmtId="0" fontId="20" fillId="2" borderId="0" xfId="11" applyFont="1" applyFill="1" applyAlignment="1">
      <alignment wrapText="1"/>
    </xf>
    <xf numFmtId="0" fontId="4" fillId="2" borderId="0" xfId="11" applyFont="1" applyFill="1" applyAlignment="1">
      <alignment wrapText="1"/>
    </xf>
    <xf numFmtId="0" fontId="5" fillId="0" borderId="0" xfId="11" applyFont="1" applyAlignment="1">
      <alignment wrapText="1"/>
    </xf>
    <xf numFmtId="0" fontId="11" fillId="2" borderId="0" xfId="11" applyFont="1" applyFill="1"/>
    <xf numFmtId="0" fontId="11" fillId="2" borderId="0" xfId="12" applyFont="1" applyFill="1"/>
    <xf numFmtId="0" fontId="11" fillId="0" borderId="2" xfId="13" applyFont="1" applyFill="1" applyBorder="1" applyAlignment="1">
      <alignment horizontal="center" vertical="center" wrapText="1"/>
    </xf>
    <xf numFmtId="0" fontId="11" fillId="2" borderId="3" xfId="11" applyFont="1" applyFill="1" applyBorder="1" applyAlignment="1">
      <alignment horizontal="center" vertical="center" wrapText="1"/>
    </xf>
    <xf numFmtId="0" fontId="11" fillId="2" borderId="2" xfId="13" applyFont="1" applyFill="1" applyBorder="1" applyAlignment="1">
      <alignment horizontal="center" vertical="center" wrapText="1"/>
    </xf>
    <xf numFmtId="0" fontId="11" fillId="2" borderId="0" xfId="11" applyFont="1" applyFill="1" applyAlignment="1">
      <alignment horizontal="center" vertical="center" wrapText="1"/>
    </xf>
    <xf numFmtId="42" fontId="11" fillId="0" borderId="0" xfId="14" applyNumberFormat="1" applyFont="1" applyFill="1"/>
    <xf numFmtId="42" fontId="11" fillId="2" borderId="0" xfId="14" applyNumberFormat="1" applyFont="1" applyFill="1"/>
    <xf numFmtId="168" fontId="11" fillId="2" borderId="0" xfId="15" applyNumberFormat="1" applyFont="1" applyFill="1"/>
    <xf numFmtId="0" fontId="33" fillId="2" borderId="0" xfId="12" applyFont="1" applyFill="1" applyAlignment="1">
      <alignment horizontal="left" indent="2"/>
    </xf>
    <xf numFmtId="9" fontId="33" fillId="0" borderId="0" xfId="12" applyNumberFormat="1" applyFont="1" applyFill="1"/>
    <xf numFmtId="9" fontId="33" fillId="2" borderId="0" xfId="12" applyNumberFormat="1" applyFont="1" applyFill="1"/>
    <xf numFmtId="0" fontId="5" fillId="2" borderId="0" xfId="11" applyFont="1" applyFill="1" applyAlignment="1">
      <alignment horizontal="left" wrapText="1" indent="2"/>
    </xf>
    <xf numFmtId="41" fontId="11" fillId="0" borderId="0" xfId="14" applyNumberFormat="1" applyFont="1" applyFill="1"/>
    <xf numFmtId="41" fontId="11" fillId="2" borderId="0" xfId="14" applyNumberFormat="1" applyFont="1" applyFill="1"/>
    <xf numFmtId="42" fontId="11" fillId="0" borderId="7" xfId="14" applyNumberFormat="1" applyFont="1" applyFill="1" applyBorder="1"/>
    <xf numFmtId="168" fontId="11" fillId="2" borderId="0" xfId="16" applyNumberFormat="1" applyFont="1" applyFill="1"/>
    <xf numFmtId="9" fontId="33" fillId="0" borderId="0" xfId="17" applyFont="1" applyFill="1"/>
    <xf numFmtId="9" fontId="33" fillId="2" borderId="0" xfId="17" applyFont="1" applyFill="1"/>
    <xf numFmtId="0" fontId="4" fillId="2" borderId="0" xfId="11" applyFont="1" applyFill="1" applyAlignment="1">
      <alignment horizontal="left"/>
    </xf>
    <xf numFmtId="173" fontId="11" fillId="2" borderId="0" xfId="18" applyNumberFormat="1" applyFont="1" applyFill="1"/>
    <xf numFmtId="41" fontId="11" fillId="2" borderId="0" xfId="18" applyNumberFormat="1" applyFont="1" applyFill="1"/>
    <xf numFmtId="0" fontId="11" fillId="2" borderId="0" xfId="12" applyFont="1" applyFill="1" applyAlignment="1">
      <alignment horizontal="left" wrapText="1"/>
    </xf>
    <xf numFmtId="42" fontId="11" fillId="2" borderId="7" xfId="14" applyNumberFormat="1" applyFont="1" applyFill="1" applyBorder="1"/>
    <xf numFmtId="168" fontId="11" fillId="2" borderId="0" xfId="19" applyNumberFormat="1" applyFont="1" applyFill="1"/>
    <xf numFmtId="168" fontId="11" fillId="2" borderId="7" xfId="19" applyNumberFormat="1" applyFont="1" applyFill="1" applyBorder="1"/>
    <xf numFmtId="0" fontId="11" fillId="2" borderId="0" xfId="11" applyFont="1" applyFill="1" applyAlignment="1">
      <alignment horizontal="left" wrapText="1" indent="2"/>
    </xf>
    <xf numFmtId="0" fontId="11" fillId="2" borderId="0" xfId="11" applyFont="1" applyFill="1" applyAlignment="1">
      <alignment horizontal="center" wrapText="1"/>
    </xf>
    <xf numFmtId="0" fontId="11" fillId="2" borderId="0" xfId="11" applyFont="1" applyFill="1" applyAlignment="1">
      <alignment wrapText="1"/>
    </xf>
    <xf numFmtId="0" fontId="13" fillId="2" borderId="0" xfId="12" applyFont="1" applyFill="1" applyAlignment="1">
      <alignment horizontal="left" wrapText="1"/>
    </xf>
    <xf numFmtId="168" fontId="13" fillId="2" borderId="3" xfId="19" applyNumberFormat="1" applyFont="1" applyFill="1" applyBorder="1"/>
    <xf numFmtId="0" fontId="11" fillId="0" borderId="0" xfId="11" applyFont="1" applyAlignment="1">
      <alignment horizontal="center" vertical="center" wrapText="1"/>
    </xf>
    <xf numFmtId="44" fontId="11" fillId="0" borderId="0" xfId="14" applyNumberFormat="1" applyFont="1" applyFill="1"/>
    <xf numFmtId="44" fontId="11" fillId="0" borderId="0" xfId="19" applyFont="1" applyFill="1" applyAlignment="1">
      <alignment horizontal="right"/>
    </xf>
    <xf numFmtId="44" fontId="11" fillId="2" borderId="0" xfId="14" applyNumberFormat="1" applyFont="1" applyFill="1"/>
    <xf numFmtId="41" fontId="5" fillId="0" borderId="0" xfId="18" applyNumberFormat="1" applyFont="1" applyFill="1"/>
    <xf numFmtId="173" fontId="11" fillId="0" borderId="0" xfId="18" applyNumberFormat="1" applyFont="1" applyFill="1"/>
    <xf numFmtId="43" fontId="11" fillId="0" borderId="0" xfId="18" applyFont="1" applyFill="1"/>
    <xf numFmtId="41" fontId="5" fillId="2" borderId="0" xfId="18" applyNumberFormat="1" applyFont="1" applyFill="1"/>
    <xf numFmtId="43" fontId="11" fillId="2" borderId="0" xfId="18" applyFont="1" applyFill="1"/>
    <xf numFmtId="41" fontId="11" fillId="0" borderId="0" xfId="18" applyNumberFormat="1" applyFont="1" applyFill="1"/>
    <xf numFmtId="44" fontId="11" fillId="0" borderId="7" xfId="14" applyNumberFormat="1" applyFont="1" applyFill="1" applyBorder="1"/>
    <xf numFmtId="44" fontId="11" fillId="0" borderId="0" xfId="19" applyFont="1" applyFill="1"/>
    <xf numFmtId="42" fontId="13" fillId="0" borderId="0" xfId="14" applyNumberFormat="1" applyFont="1" applyFill="1"/>
    <xf numFmtId="44" fontId="13" fillId="0" borderId="0" xfId="19" applyFont="1" applyFill="1"/>
    <xf numFmtId="168" fontId="13" fillId="0" borderId="0" xfId="19" applyNumberFormat="1" applyFont="1" applyFill="1"/>
    <xf numFmtId="0" fontId="11" fillId="2" borderId="0" xfId="13" applyFont="1" applyFill="1" applyAlignment="1">
      <alignment vertical="center" wrapText="1"/>
    </xf>
    <xf numFmtId="0" fontId="11" fillId="0" borderId="0" xfId="13" applyFont="1" applyFill="1" applyAlignment="1">
      <alignment vertical="center" wrapText="1"/>
    </xf>
    <xf numFmtId="44" fontId="13" fillId="2" borderId="0" xfId="19" applyFont="1" applyFill="1"/>
    <xf numFmtId="168" fontId="13" fillId="2" borderId="0" xfId="19" applyNumberFormat="1" applyFont="1" applyFill="1"/>
    <xf numFmtId="0" fontId="11" fillId="2" borderId="0" xfId="13" applyFont="1" applyFill="1" applyAlignment="1">
      <alignment horizontal="left" vertical="center" wrapText="1" indent="2"/>
    </xf>
    <xf numFmtId="42" fontId="13" fillId="2" borderId="0" xfId="14" applyNumberFormat="1" applyFont="1" applyFill="1"/>
    <xf numFmtId="0" fontId="11" fillId="2" borderId="3" xfId="13" applyFont="1" applyFill="1" applyBorder="1" applyAlignment="1">
      <alignment horizontal="left" wrapText="1" indent="2"/>
    </xf>
    <xf numFmtId="42" fontId="13" fillId="2" borderId="3" xfId="14" applyNumberFormat="1" applyFont="1" applyFill="1" applyBorder="1"/>
    <xf numFmtId="168" fontId="11" fillId="2" borderId="0" xfId="21" applyNumberFormat="1" applyFont="1" applyFill="1"/>
    <xf numFmtId="44" fontId="11" fillId="2" borderId="0" xfId="21" applyFont="1" applyFill="1"/>
    <xf numFmtId="0" fontId="5" fillId="2" borderId="0" xfId="11" applyFont="1" applyFill="1" applyAlignment="1">
      <alignment horizontal="left" vertical="center" wrapText="1"/>
    </xf>
    <xf numFmtId="0" fontId="5" fillId="2" borderId="0" xfId="11" applyFont="1" applyFill="1" applyAlignment="1">
      <alignment vertical="center" wrapText="1"/>
    </xf>
    <xf numFmtId="0" fontId="20" fillId="2" borderId="0" xfId="0" applyFont="1" applyFill="1" applyAlignment="1">
      <alignment horizontal="left"/>
    </xf>
    <xf numFmtId="0" fontId="25" fillId="2" borderId="0" xfId="0" applyFont="1" applyFill="1" applyAlignment="1">
      <alignment wrapText="1"/>
    </xf>
    <xf numFmtId="0" fontId="11" fillId="2" borderId="0" xfId="6" applyFont="1" applyFill="1" applyAlignment="1"/>
    <xf numFmtId="6" fontId="11" fillId="2" borderId="0" xfId="6" applyNumberFormat="1" applyFont="1" applyFill="1" applyAlignment="1">
      <alignment horizontal="center" vertical="top" wrapText="1"/>
    </xf>
    <xf numFmtId="42" fontId="11" fillId="0" borderId="0" xfId="0" applyNumberFormat="1" applyFont="1" applyFill="1" applyAlignment="1">
      <alignment vertical="center"/>
    </xf>
    <xf numFmtId="41" fontId="11" fillId="0" borderId="0" xfId="1" applyNumberFormat="1" applyFont="1" applyFill="1" applyAlignment="1">
      <alignment vertical="center"/>
    </xf>
    <xf numFmtId="41" fontId="11" fillId="0" borderId="0" xfId="1" applyNumberFormat="1" applyFont="1" applyFill="1" applyBorder="1" applyAlignment="1">
      <alignment vertical="center"/>
    </xf>
    <xf numFmtId="42" fontId="11" fillId="0" borderId="7" xfId="2" applyNumberFormat="1" applyFont="1" applyFill="1" applyBorder="1"/>
    <xf numFmtId="166" fontId="11" fillId="0" borderId="0" xfId="0" applyNumberFormat="1" applyFont="1" applyFill="1" applyAlignment="1">
      <alignment horizontal="center"/>
    </xf>
    <xf numFmtId="167" fontId="11" fillId="2" borderId="0" xfId="5" applyNumberFormat="1" applyFont="1" applyFill="1" applyAlignment="1">
      <alignment vertical="center"/>
    </xf>
    <xf numFmtId="167" fontId="9" fillId="2" borderId="0" xfId="1" applyNumberFormat="1" applyFont="1" applyFill="1" applyAlignment="1">
      <alignment vertical="center" wrapText="1"/>
    </xf>
    <xf numFmtId="166" fontId="11" fillId="2" borderId="0" xfId="0" applyNumberFormat="1" applyFont="1" applyFill="1" applyAlignment="1">
      <alignment horizontal="center"/>
    </xf>
    <xf numFmtId="0" fontId="11" fillId="0" borderId="0" xfId="6" applyFont="1" applyAlignment="1">
      <alignment horizontal="center"/>
    </xf>
    <xf numFmtId="42" fontId="11" fillId="0" borderId="0" xfId="0" applyNumberFormat="1" applyFont="1" applyFill="1" applyAlignment="1">
      <alignment horizontal="center" vertical="center"/>
    </xf>
    <xf numFmtId="41" fontId="11" fillId="0" borderId="0" xfId="1" applyNumberFormat="1" applyFont="1" applyFill="1" applyAlignment="1">
      <alignment horizontal="center" vertical="center"/>
    </xf>
    <xf numFmtId="166" fontId="11" fillId="0" borderId="7" xfId="0" applyNumberFormat="1" applyFont="1" applyFill="1" applyBorder="1" applyAlignment="1">
      <alignment horizontal="center" vertical="center"/>
    </xf>
    <xf numFmtId="166" fontId="11" fillId="0" borderId="0" xfId="0" applyNumberFormat="1" applyFont="1" applyFill="1" applyAlignment="1">
      <alignment horizontal="center" vertical="center"/>
    </xf>
    <xf numFmtId="169" fontId="11" fillId="2" borderId="0" xfId="3" applyNumberFormat="1" applyFont="1" applyFill="1"/>
    <xf numFmtId="167" fontId="11" fillId="0" borderId="0" xfId="3" applyNumberFormat="1" applyFont="1"/>
    <xf numFmtId="0" fontId="5" fillId="2" borderId="0" xfId="0" applyFont="1" applyFill="1" applyAlignment="1">
      <alignment horizontal="left" vertical="top"/>
    </xf>
    <xf numFmtId="167" fontId="11" fillId="0" borderId="1" xfId="1" applyNumberFormat="1" applyFont="1" applyFill="1" applyBorder="1" applyAlignment="1">
      <alignment horizontal="center" vertical="center"/>
    </xf>
    <xf numFmtId="167" fontId="5" fillId="0" borderId="0" xfId="1" applyNumberFormat="1" applyFont="1" applyFill="1" applyAlignment="1">
      <alignment horizontal="center" vertical="center"/>
    </xf>
    <xf numFmtId="168" fontId="11" fillId="0" borderId="0" xfId="0" applyNumberFormat="1" applyFont="1" applyFill="1" applyAlignment="1">
      <alignment vertical="center"/>
    </xf>
    <xf numFmtId="164" fontId="13" fillId="0" borderId="0" xfId="0" applyNumberFormat="1" applyFont="1" applyFill="1" applyAlignment="1">
      <alignment vertical="center"/>
    </xf>
    <xf numFmtId="0" fontId="11" fillId="0" borderId="0" xfId="0" applyFont="1" applyFill="1" applyAlignment="1">
      <alignment horizontal="left" vertical="center"/>
    </xf>
    <xf numFmtId="168" fontId="11" fillId="0" borderId="1" xfId="2" applyNumberFormat="1" applyFont="1" applyFill="1" applyBorder="1" applyAlignment="1">
      <alignment vertical="center"/>
    </xf>
    <xf numFmtId="43" fontId="33" fillId="0" borderId="0" xfId="1" applyFont="1" applyFill="1"/>
    <xf numFmtId="0" fontId="5" fillId="2" borderId="0" xfId="11" quotePrefix="1" applyFont="1" applyFill="1" applyAlignment="1">
      <alignment vertical="top" wrapText="1"/>
    </xf>
    <xf numFmtId="0" fontId="11" fillId="2" borderId="0" xfId="0" applyFont="1" applyFill="1" applyBorder="1" applyAlignment="1">
      <alignment horizontal="left"/>
    </xf>
    <xf numFmtId="0" fontId="11" fillId="2" borderId="3" xfId="0" applyFont="1" applyFill="1" applyBorder="1" applyAlignment="1">
      <alignment horizontal="left" vertical="center"/>
    </xf>
    <xf numFmtId="0" fontId="11" fillId="0" borderId="3" xfId="0" applyFont="1" applyFill="1" applyBorder="1" applyAlignment="1">
      <alignment horizontal="center" vertical="center" wrapText="1"/>
    </xf>
    <xf numFmtId="0" fontId="12" fillId="2" borderId="0" xfId="0" applyFont="1" applyFill="1" applyBorder="1" applyAlignment="1">
      <alignment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wrapText="1"/>
    </xf>
    <xf numFmtId="0" fontId="10" fillId="2" borderId="0" xfId="0" applyFont="1" applyFill="1" applyBorder="1" applyAlignment="1">
      <alignment wrapText="1"/>
    </xf>
    <xf numFmtId="0" fontId="5" fillId="2" borderId="0" xfId="0" applyFont="1" applyFill="1" applyBorder="1" applyAlignment="1">
      <alignment horizontal="left" vertical="center"/>
    </xf>
    <xf numFmtId="0" fontId="4" fillId="2" borderId="17" xfId="0" applyFont="1" applyFill="1" applyBorder="1" applyAlignment="1">
      <alignment vertical="center" wrapText="1"/>
    </xf>
    <xf numFmtId="0" fontId="4" fillId="2" borderId="0" xfId="10" applyFont="1" applyFill="1" applyAlignment="1">
      <alignment vertical="center" wrapText="1"/>
    </xf>
    <xf numFmtId="0" fontId="22" fillId="2" borderId="0" xfId="10" applyFill="1" applyAlignment="1">
      <alignment wrapText="1"/>
    </xf>
    <xf numFmtId="0" fontId="5" fillId="2" borderId="1" xfId="10" applyFont="1" applyFill="1" applyBorder="1" applyAlignment="1">
      <alignment horizontal="center" wrapText="1"/>
    </xf>
    <xf numFmtId="0" fontId="22" fillId="2" borderId="1" xfId="10" applyFill="1" applyBorder="1" applyAlignment="1">
      <alignment horizontal="left"/>
    </xf>
    <xf numFmtId="0" fontId="5" fillId="2" borderId="1" xfId="0" applyFont="1" applyFill="1" applyBorder="1" applyAlignment="1">
      <alignment horizontal="center" wrapText="1"/>
    </xf>
    <xf numFmtId="0" fontId="10" fillId="2" borderId="1" xfId="0" applyFont="1" applyFill="1" applyBorder="1" applyAlignment="1">
      <alignment horizontal="left"/>
    </xf>
    <xf numFmtId="0" fontId="13" fillId="2" borderId="0" xfId="0" applyFont="1" applyFill="1" applyAlignment="1">
      <alignment vertical="center" wrapText="1"/>
    </xf>
    <xf numFmtId="0" fontId="12" fillId="2" borderId="0" xfId="0" applyFont="1" applyFill="1" applyAlignment="1">
      <alignment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left"/>
    </xf>
    <xf numFmtId="0" fontId="13" fillId="2" borderId="0" xfId="0" applyFont="1" applyFill="1" applyAlignment="1">
      <alignment horizontal="left" vertical="center" wrapText="1"/>
    </xf>
    <xf numFmtId="0" fontId="11" fillId="2" borderId="1" xfId="0" applyFont="1" applyFill="1" applyBorder="1" applyAlignment="1">
      <alignment horizontal="center" wrapText="1"/>
    </xf>
    <xf numFmtId="0" fontId="12" fillId="2" borderId="0" xfId="0" applyFont="1" applyFill="1" applyAlignment="1">
      <alignment horizontal="left" vertical="top" wrapText="1"/>
    </xf>
    <xf numFmtId="0" fontId="5" fillId="2" borderId="0" xfId="0" applyFont="1" applyFill="1" applyAlignment="1">
      <alignment horizontal="center" wrapText="1"/>
    </xf>
    <xf numFmtId="0" fontId="10" fillId="2" borderId="0" xfId="0" applyFont="1" applyFill="1" applyAlignment="1">
      <alignment horizontal="left"/>
    </xf>
    <xf numFmtId="0" fontId="5" fillId="2" borderId="1" xfId="0" applyFont="1" applyFill="1" applyBorder="1" applyAlignment="1">
      <alignment horizontal="left"/>
    </xf>
    <xf numFmtId="0" fontId="11"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lignment horizontal="left"/>
    </xf>
    <xf numFmtId="0" fontId="11" fillId="2" borderId="0" xfId="23" applyFont="1" applyFill="1" applyAlignment="1">
      <alignment horizontal="left" vertical="top" wrapText="1"/>
    </xf>
    <xf numFmtId="0" fontId="5" fillId="2" borderId="0" xfId="11" applyFont="1" applyFill="1" applyAlignment="1">
      <alignment horizontal="left" vertical="center" wrapText="1"/>
    </xf>
    <xf numFmtId="0" fontId="11" fillId="0" borderId="2" xfId="11" applyFont="1" applyFill="1" applyBorder="1" applyAlignment="1">
      <alignment horizontal="center" vertical="center" wrapText="1"/>
    </xf>
    <xf numFmtId="0" fontId="11" fillId="0" borderId="2" xfId="11" applyFont="1" applyBorder="1" applyAlignment="1">
      <alignment horizontal="center" vertical="center" wrapText="1"/>
    </xf>
    <xf numFmtId="0" fontId="11" fillId="2" borderId="2" xfId="11" applyFont="1" applyFill="1" applyBorder="1" applyAlignment="1">
      <alignment horizontal="center" vertical="center" wrapText="1"/>
    </xf>
    <xf numFmtId="167" fontId="11" fillId="0" borderId="0" xfId="20" applyNumberFormat="1" applyFont="1" applyFill="1" applyAlignment="1">
      <alignment horizontal="center"/>
    </xf>
    <xf numFmtId="167" fontId="11" fillId="2" borderId="0" xfId="20" applyNumberFormat="1" applyFont="1" applyFill="1" applyAlignment="1">
      <alignment horizontal="center"/>
    </xf>
    <xf numFmtId="168" fontId="11" fillId="0" borderId="1" xfId="21" applyNumberFormat="1" applyFont="1" applyFill="1" applyBorder="1" applyAlignment="1">
      <alignment horizontal="center"/>
    </xf>
    <xf numFmtId="44" fontId="11" fillId="2" borderId="1" xfId="21" applyFont="1" applyFill="1" applyBorder="1" applyAlignment="1">
      <alignment horizontal="center"/>
    </xf>
    <xf numFmtId="168" fontId="11" fillId="2" borderId="1" xfId="21" applyNumberFormat="1" applyFont="1" applyFill="1" applyBorder="1" applyAlignment="1">
      <alignment horizontal="center"/>
    </xf>
    <xf numFmtId="167" fontId="11" fillId="0" borderId="3" xfId="20" applyNumberFormat="1" applyFont="1" applyFill="1" applyBorder="1" applyAlignment="1">
      <alignment horizontal="center"/>
    </xf>
    <xf numFmtId="167" fontId="11" fillId="2" borderId="3" xfId="20" applyNumberFormat="1" applyFont="1" applyFill="1" applyBorder="1" applyAlignment="1">
      <alignment horizontal="center"/>
    </xf>
    <xf numFmtId="168" fontId="11" fillId="0" borderId="0" xfId="21" applyNumberFormat="1" applyFont="1" applyFill="1" applyAlignment="1">
      <alignment horizontal="center"/>
    </xf>
    <xf numFmtId="168" fontId="11" fillId="2" borderId="0" xfId="21" applyNumberFormat="1" applyFont="1" applyFill="1" applyAlignment="1">
      <alignment horizontal="center"/>
    </xf>
    <xf numFmtId="0" fontId="4" fillId="0" borderId="0" xfId="11" applyFont="1" applyAlignment="1">
      <alignment horizontal="left" wrapText="1"/>
    </xf>
    <xf numFmtId="0" fontId="11" fillId="2" borderId="1" xfId="11" applyFont="1" applyFill="1" applyBorder="1" applyAlignment="1">
      <alignment horizontal="center" wrapText="1"/>
    </xf>
    <xf numFmtId="0" fontId="11" fillId="2" borderId="1" xfId="11" applyFont="1" applyFill="1" applyBorder="1" applyAlignment="1">
      <alignment horizontal="left"/>
    </xf>
    <xf numFmtId="0" fontId="11" fillId="2" borderId="0" xfId="11" applyFont="1" applyFill="1" applyAlignment="1">
      <alignment horizontal="center" wrapText="1"/>
    </xf>
    <xf numFmtId="0" fontId="0" fillId="2" borderId="0" xfId="0" applyFill="1" applyAlignment="1">
      <alignment horizontal="left"/>
    </xf>
    <xf numFmtId="0" fontId="14" fillId="0" borderId="0" xfId="6" applyFont="1" applyAlignment="1">
      <alignment horizontal="center"/>
    </xf>
    <xf numFmtId="0" fontId="14" fillId="2" borderId="1" xfId="6" applyFont="1" applyFill="1" applyBorder="1" applyAlignment="1">
      <alignment horizontal="center"/>
    </xf>
  </cellXfs>
  <cellStyles count="24">
    <cellStyle name="0,0_x000d__x000a_NA_x000d__x000a_ 2" xfId="8" xr:uid="{00000000-0005-0000-0000-000000000000}"/>
    <cellStyle name="Comma" xfId="1" builtinId="3"/>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3 3" xfId="23" xr:uid="{AEA10C69-BC66-4ADE-A04F-851A60DD6137}"/>
    <cellStyle name="Normal 4" xfId="22" xr:uid="{F7A18D20-2743-400D-B226-E3B45F85AB7F}"/>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33203125" defaultRowHeight="14.4" x14ac:dyDescent="0.3"/>
  <cols>
    <col min="1" max="1" width="27" style="152" bestFit="1" customWidth="1"/>
    <col min="2" max="2" width="22.77734375" style="152" bestFit="1" customWidth="1"/>
    <col min="3" max="13" width="9.33203125" style="152"/>
    <col min="14" max="14" width="0" style="152" hidden="1" customWidth="1"/>
    <col min="15" max="16384" width="9.33203125" style="152"/>
  </cols>
  <sheetData>
    <row r="1" spans="1:14" x14ac:dyDescent="0.3">
      <c r="A1" s="152" t="s">
        <v>147</v>
      </c>
      <c r="B1" s="152">
        <v>2019</v>
      </c>
      <c r="D1" s="153"/>
      <c r="E1" s="152" t="s">
        <v>148</v>
      </c>
      <c r="G1" s="157"/>
      <c r="H1" s="157"/>
    </row>
    <row r="2" spans="1:14" x14ac:dyDescent="0.3">
      <c r="A2" s="152" t="s">
        <v>149</v>
      </c>
      <c r="B2" s="153">
        <v>3</v>
      </c>
      <c r="N2" s="152">
        <v>1</v>
      </c>
    </row>
    <row r="3" spans="1:14" x14ac:dyDescent="0.3">
      <c r="A3" s="152" t="s">
        <v>150</v>
      </c>
      <c r="B3" s="154" t="str">
        <f>IF(B2=1, "March 30, 2019", IF(B2=2, "June 29, 2019", IF(B2=3, "September 28, 2019", IF(B2=4, "December 28, 2019"))))</f>
        <v>September 28, 2019</v>
      </c>
      <c r="N3" s="152">
        <v>2</v>
      </c>
    </row>
    <row r="4" spans="1:14" x14ac:dyDescent="0.3">
      <c r="A4" s="152" t="s">
        <v>151</v>
      </c>
      <c r="B4" s="154" t="str">
        <f>IF(B2=1, "December 29, 2018", IF(B2=2, "March 30, 2019", IF(B2=3, "June 29, 2019", IF(B2=4, "September 28, 2019"))))</f>
        <v>June 29, 2019</v>
      </c>
      <c r="N4" s="152">
        <v>3</v>
      </c>
    </row>
    <row r="5" spans="1:14" x14ac:dyDescent="0.3">
      <c r="A5" s="152" t="s">
        <v>152</v>
      </c>
      <c r="B5" s="154" t="str">
        <f>IF(B2=1, "March 31, 2018", IF(B2=2, "June 30, 2018", IF(B2=3, "September 29, 2018", IF(B2=4, "December 29, 2018"))))</f>
        <v>September 29, 2018</v>
      </c>
      <c r="N5" s="152">
        <v>4</v>
      </c>
    </row>
    <row r="6" spans="1:14" x14ac:dyDescent="0.3">
      <c r="A6" s="152" t="s">
        <v>153</v>
      </c>
      <c r="B6" s="155">
        <v>43463</v>
      </c>
    </row>
    <row r="7" spans="1:14" x14ac:dyDescent="0.3">
      <c r="A7" s="152" t="s">
        <v>154</v>
      </c>
      <c r="B7" s="154" t="s">
        <v>3</v>
      </c>
    </row>
    <row r="8" spans="1:14" x14ac:dyDescent="0.3">
      <c r="A8" s="152" t="s">
        <v>155</v>
      </c>
      <c r="B8" s="156" t="str">
        <f>IF(B2=1, "Three Months Ended", IF(B2=2, "Six Months Ended", IF(B2=3, "Nine Months Ended")))</f>
        <v>Nine Months Ended</v>
      </c>
    </row>
    <row r="9" spans="1:14" x14ac:dyDescent="0.3">
      <c r="A9" s="152" t="s">
        <v>149</v>
      </c>
      <c r="B9" s="156" t="str">
        <f>IF(B2=1, "Q1'19", IF(B2=2, "Q2'19", IF(B2=3, "Q3'19", IF(B2=4, "Q4'19"))))</f>
        <v>Q3'19</v>
      </c>
    </row>
    <row r="10" spans="1:14" x14ac:dyDescent="0.3">
      <c r="A10" s="152" t="s">
        <v>156</v>
      </c>
      <c r="B10" s="156" t="str">
        <f>IF(B2=1, "Q4'18", IF(B2=2, "Q1'19", IF(B2=3, "Q2'19", IF(B2=4, "Q3'19"))))</f>
        <v>Q2'19</v>
      </c>
    </row>
    <row r="11" spans="1:14" x14ac:dyDescent="0.3">
      <c r="A11" s="152" t="s">
        <v>157</v>
      </c>
      <c r="B11" s="156" t="str">
        <f>IF(B2=1, "Q1'18", IF(B2=2, "Q2'18", IF(B2=3, "Q3'18", IF(B2=4, "Q4'18"))))</f>
        <v>Q3'18</v>
      </c>
    </row>
    <row r="12" spans="1:14" x14ac:dyDescent="0.3">
      <c r="A12" s="152" t="s">
        <v>158</v>
      </c>
      <c r="B12" s="156" t="str">
        <f>IF(B2=1, "Q1'19", IF(B2=2, "1H19", IF(B2=3, "Q3'19 YTD", IF(B2=4, "2019"))))</f>
        <v>Q3'19 YTD</v>
      </c>
    </row>
    <row r="13" spans="1:14" x14ac:dyDescent="0.3">
      <c r="A13" s="152" t="s">
        <v>159</v>
      </c>
      <c r="B13" s="156"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44140625" defaultRowHeight="13.8" x14ac:dyDescent="0.25"/>
  <cols>
    <col min="1" max="1" width="5" style="26" customWidth="1"/>
    <col min="2" max="2" width="6.6640625" style="26" customWidth="1"/>
    <col min="3" max="3" width="71.6640625" style="26" customWidth="1"/>
    <col min="4" max="6" width="17.44140625" style="26" customWidth="1"/>
    <col min="7" max="7" width="3" style="26" customWidth="1"/>
    <col min="8" max="16384" width="21.44140625" style="26"/>
  </cols>
  <sheetData>
    <row r="1" spans="1:9" ht="15" customHeight="1" x14ac:dyDescent="0.25">
      <c r="B1" s="2"/>
      <c r="C1" s="2"/>
      <c r="D1" s="2"/>
      <c r="E1" s="2"/>
      <c r="F1" s="2"/>
    </row>
    <row r="2" spans="1:9" ht="32.4" customHeight="1" x14ac:dyDescent="0.25">
      <c r="B2" s="80">
        <v>-1</v>
      </c>
      <c r="C2" s="447" t="s">
        <v>54</v>
      </c>
      <c r="D2" s="447"/>
      <c r="E2" s="447"/>
      <c r="F2" s="447"/>
      <c r="G2" s="447"/>
      <c r="H2" s="447"/>
      <c r="I2" s="447"/>
    </row>
    <row r="3" spans="1:9" ht="38.85" customHeight="1" x14ac:dyDescent="0.25">
      <c r="B3" s="80">
        <v>-2</v>
      </c>
      <c r="C3" s="447" t="s">
        <v>67</v>
      </c>
      <c r="D3" s="447"/>
      <c r="E3" s="447"/>
      <c r="F3" s="447"/>
      <c r="G3" s="447"/>
      <c r="H3" s="447"/>
      <c r="I3" s="447"/>
    </row>
    <row r="4" spans="1:9" ht="79.5" customHeight="1" x14ac:dyDescent="0.25">
      <c r="A4" s="91"/>
      <c r="B4" s="80">
        <v>-3</v>
      </c>
      <c r="C4" s="446" t="s">
        <v>77</v>
      </c>
      <c r="D4" s="446"/>
      <c r="E4" s="446"/>
      <c r="F4" s="446"/>
      <c r="G4" s="446"/>
      <c r="H4" s="446"/>
      <c r="I4" s="446"/>
    </row>
    <row r="5" spans="1:9" ht="15" customHeight="1" x14ac:dyDescent="0.25">
      <c r="B5" s="27"/>
      <c r="C5" s="34"/>
      <c r="D5" s="2"/>
      <c r="E5" s="2"/>
      <c r="F5" s="2"/>
    </row>
    <row r="6" spans="1:9" ht="15" customHeight="1" x14ac:dyDescent="0.25">
      <c r="B6" s="35">
        <v>-4</v>
      </c>
      <c r="C6" s="448" t="s">
        <v>69</v>
      </c>
      <c r="D6" s="448"/>
      <c r="E6" s="448"/>
      <c r="F6" s="2"/>
    </row>
    <row r="7" spans="1:9" ht="15" customHeight="1" x14ac:dyDescent="0.25">
      <c r="B7" s="2"/>
      <c r="C7" s="2"/>
      <c r="D7" s="443" t="s">
        <v>3</v>
      </c>
      <c r="E7" s="449"/>
      <c r="F7" s="449"/>
      <c r="H7" s="470" t="s">
        <v>73</v>
      </c>
      <c r="I7" s="470"/>
    </row>
    <row r="8" spans="1:9" ht="30" customHeight="1" x14ac:dyDescent="0.25">
      <c r="B8" s="2"/>
      <c r="C8" s="2"/>
      <c r="D8" s="28" t="s">
        <v>65</v>
      </c>
      <c r="E8" s="28" t="s">
        <v>78</v>
      </c>
      <c r="F8" s="28" t="s">
        <v>79</v>
      </c>
      <c r="H8" s="97" t="s">
        <v>80</v>
      </c>
      <c r="I8" s="97" t="s">
        <v>81</v>
      </c>
    </row>
    <row r="9" spans="1:9" ht="15" customHeight="1" x14ac:dyDescent="0.25">
      <c r="A9" s="2"/>
      <c r="B9" s="2"/>
      <c r="C9" s="26" t="s">
        <v>55</v>
      </c>
      <c r="D9" s="98">
        <v>-137</v>
      </c>
      <c r="E9" s="82">
        <v>-137</v>
      </c>
      <c r="F9" s="6">
        <v>63</v>
      </c>
      <c r="G9" s="91"/>
      <c r="H9" s="118">
        <v>-274</v>
      </c>
      <c r="I9" s="109">
        <v>112</v>
      </c>
    </row>
    <row r="10" spans="1:9" ht="15" hidden="1" customHeight="1" x14ac:dyDescent="0.25">
      <c r="B10" s="2"/>
      <c r="C10" s="26" t="s">
        <v>56</v>
      </c>
      <c r="D10" s="110">
        <v>0</v>
      </c>
      <c r="E10" s="110">
        <v>0</v>
      </c>
      <c r="F10" s="110">
        <v>0</v>
      </c>
      <c r="G10" s="91"/>
      <c r="H10" s="111"/>
      <c r="I10" s="111"/>
    </row>
    <row r="11" spans="1:9" ht="15" customHeight="1" x14ac:dyDescent="0.25">
      <c r="B11" s="2"/>
      <c r="C11" s="26" t="s">
        <v>70</v>
      </c>
      <c r="D11" s="110">
        <v>33</v>
      </c>
      <c r="E11" s="110">
        <v>0</v>
      </c>
      <c r="F11" s="110">
        <v>0</v>
      </c>
      <c r="G11" s="91"/>
      <c r="H11" s="110">
        <v>33</v>
      </c>
      <c r="I11" s="110">
        <v>0</v>
      </c>
    </row>
    <row r="12" spans="1:9" ht="15" customHeight="1" x14ac:dyDescent="0.25">
      <c r="B12" s="2"/>
      <c r="C12" s="26" t="s">
        <v>11</v>
      </c>
      <c r="D12" s="110">
        <v>0</v>
      </c>
      <c r="E12" s="119">
        <v>87</v>
      </c>
      <c r="F12" s="110">
        <v>0</v>
      </c>
      <c r="G12" s="91"/>
      <c r="H12" s="110">
        <v>87</v>
      </c>
      <c r="I12" s="110">
        <v>0</v>
      </c>
    </row>
    <row r="13" spans="1:9" ht="15" hidden="1" customHeight="1" x14ac:dyDescent="0.25">
      <c r="B13" s="2"/>
      <c r="C13" s="26" t="s">
        <v>57</v>
      </c>
      <c r="D13" s="110">
        <v>0</v>
      </c>
      <c r="E13" s="110">
        <v>0</v>
      </c>
      <c r="F13" s="110">
        <v>0</v>
      </c>
      <c r="G13" s="91"/>
      <c r="H13" s="110">
        <v>0</v>
      </c>
      <c r="I13" s="110">
        <v>0</v>
      </c>
    </row>
    <row r="14" spans="1:9" ht="15" customHeight="1" x14ac:dyDescent="0.25">
      <c r="B14" s="2"/>
      <c r="C14" s="26" t="s">
        <v>36</v>
      </c>
      <c r="D14" s="110">
        <v>17</v>
      </c>
      <c r="E14" s="119">
        <v>17</v>
      </c>
      <c r="F14" s="63">
        <v>21</v>
      </c>
      <c r="G14" s="91"/>
      <c r="H14" s="110">
        <v>34</v>
      </c>
      <c r="I14" s="112">
        <v>44</v>
      </c>
    </row>
    <row r="15" spans="1:9" ht="15" customHeight="1" x14ac:dyDescent="0.25">
      <c r="B15" s="2"/>
      <c r="C15" s="26" t="s">
        <v>10</v>
      </c>
      <c r="D15" s="110">
        <v>0</v>
      </c>
      <c r="E15" s="119">
        <v>3</v>
      </c>
      <c r="F15" s="63">
        <v>4</v>
      </c>
      <c r="G15" s="91"/>
      <c r="H15" s="110">
        <v>3</v>
      </c>
      <c r="I15" s="112">
        <v>7</v>
      </c>
    </row>
    <row r="16" spans="1:9" ht="15" customHeight="1" x14ac:dyDescent="0.25">
      <c r="B16" s="2"/>
      <c r="C16" s="26" t="s">
        <v>35</v>
      </c>
      <c r="D16" s="110">
        <v>45</v>
      </c>
      <c r="E16" s="119">
        <v>43</v>
      </c>
      <c r="F16" s="63">
        <v>49</v>
      </c>
      <c r="G16" s="91"/>
      <c r="H16" s="110">
        <v>88</v>
      </c>
      <c r="I16" s="112">
        <v>99</v>
      </c>
    </row>
    <row r="17" spans="2:9" ht="15" customHeight="1" x14ac:dyDescent="0.25">
      <c r="B17" s="2"/>
      <c r="C17" s="26" t="s">
        <v>58</v>
      </c>
      <c r="D17" s="110">
        <v>0</v>
      </c>
      <c r="E17" s="110">
        <v>0</v>
      </c>
      <c r="F17" s="110">
        <v>0</v>
      </c>
      <c r="G17" s="91"/>
      <c r="H17" s="110">
        <v>0</v>
      </c>
      <c r="I17" s="112">
        <v>14</v>
      </c>
    </row>
    <row r="18" spans="2:9" ht="15" customHeight="1" thickBot="1" x14ac:dyDescent="0.3">
      <c r="B18" s="2"/>
      <c r="C18" s="26" t="s">
        <v>59</v>
      </c>
      <c r="D18" s="120">
        <v>-42</v>
      </c>
      <c r="E18" s="121">
        <v>13</v>
      </c>
      <c r="F18" s="122">
        <v>137</v>
      </c>
      <c r="G18" s="91"/>
      <c r="H18" s="120">
        <v>-29</v>
      </c>
      <c r="I18" s="123">
        <v>276</v>
      </c>
    </row>
    <row r="19" spans="2:9" ht="30" customHeight="1" thickTop="1" x14ac:dyDescent="0.25">
      <c r="B19" s="2"/>
      <c r="C19" s="2"/>
      <c r="D19" s="2"/>
      <c r="E19" s="2"/>
      <c r="F19" s="2"/>
    </row>
    <row r="20" spans="2:9" ht="15" customHeight="1" x14ac:dyDescent="0.25">
      <c r="B20" s="35">
        <v>-5</v>
      </c>
      <c r="C20" s="7" t="s">
        <v>60</v>
      </c>
      <c r="D20" s="2"/>
      <c r="E20" s="2"/>
      <c r="F20" s="2"/>
    </row>
    <row r="21" spans="2:9" ht="15" customHeight="1" x14ac:dyDescent="0.25">
      <c r="B21" s="2"/>
      <c r="C21" s="2"/>
      <c r="D21" s="434" t="s">
        <v>3</v>
      </c>
      <c r="E21" s="445"/>
      <c r="F21" s="445"/>
      <c r="H21" s="469" t="s">
        <v>73</v>
      </c>
      <c r="I21" s="469"/>
    </row>
    <row r="22" spans="2:9" ht="30" customHeight="1" x14ac:dyDescent="0.25">
      <c r="B22" s="2"/>
      <c r="C22" s="2"/>
      <c r="D22" s="28" t="s">
        <v>65</v>
      </c>
      <c r="E22" s="28" t="s">
        <v>78</v>
      </c>
      <c r="F22" s="28" t="s">
        <v>79</v>
      </c>
      <c r="H22" s="99" t="s">
        <v>80</v>
      </c>
      <c r="I22" s="99" t="s">
        <v>81</v>
      </c>
    </row>
    <row r="23" spans="2:9" ht="15" customHeight="1" x14ac:dyDescent="0.25">
      <c r="B23" s="2"/>
      <c r="C23" s="26" t="s">
        <v>82</v>
      </c>
      <c r="D23" s="114">
        <v>-58</v>
      </c>
      <c r="E23" s="124">
        <v>-173</v>
      </c>
      <c r="F23" s="104">
        <v>-28</v>
      </c>
      <c r="G23" s="103"/>
      <c r="H23" s="114">
        <v>-231</v>
      </c>
      <c r="I23" s="107">
        <v>-232</v>
      </c>
    </row>
    <row r="24" spans="2:9" ht="15" customHeight="1" x14ac:dyDescent="0.25">
      <c r="B24" s="2"/>
      <c r="C24" s="26" t="s">
        <v>37</v>
      </c>
      <c r="D24" s="108">
        <v>-17</v>
      </c>
      <c r="E24" s="125">
        <v>-22</v>
      </c>
      <c r="F24" s="105">
        <v>-23</v>
      </c>
      <c r="G24" s="103"/>
      <c r="H24" s="108">
        <v>-39</v>
      </c>
      <c r="I24" s="105">
        <v>-44</v>
      </c>
    </row>
    <row r="25" spans="2:9" ht="15" customHeight="1" thickBot="1" x14ac:dyDescent="0.3">
      <c r="B25" s="2"/>
      <c r="C25" s="26" t="s">
        <v>61</v>
      </c>
      <c r="D25" s="106">
        <v>-75</v>
      </c>
      <c r="E25" s="106">
        <v>-195</v>
      </c>
      <c r="F25" s="126">
        <v>-51</v>
      </c>
      <c r="G25" s="103"/>
      <c r="H25" s="106">
        <v>-270</v>
      </c>
      <c r="I25" s="126">
        <v>-276</v>
      </c>
    </row>
    <row r="26" spans="2:9" ht="15" customHeight="1" thickTop="1" x14ac:dyDescent="0.25">
      <c r="B26" s="2"/>
      <c r="C26" s="2"/>
      <c r="D26" s="2"/>
      <c r="E26" s="2"/>
      <c r="F26" s="2"/>
      <c r="H26" s="100"/>
      <c r="I26" s="92"/>
    </row>
    <row r="27" spans="2:9" ht="18.75" customHeight="1" x14ac:dyDescent="0.25">
      <c r="B27" s="2"/>
      <c r="C27" s="2"/>
      <c r="D27" s="2"/>
      <c r="E27" s="2"/>
      <c r="F27" s="2"/>
      <c r="H27" s="86"/>
    </row>
    <row r="28" spans="2:9" ht="167.25" customHeight="1" x14ac:dyDescent="0.25">
      <c r="B28" s="2"/>
      <c r="C28" s="447" t="s">
        <v>83</v>
      </c>
      <c r="D28" s="447"/>
      <c r="E28" s="447"/>
      <c r="F28" s="447"/>
      <c r="G28" s="447"/>
      <c r="H28" s="447"/>
      <c r="I28" s="447"/>
    </row>
    <row r="29" spans="2:9" ht="95.25" customHeight="1" x14ac:dyDescent="0.25">
      <c r="B29" s="2"/>
      <c r="C29" s="446" t="s">
        <v>72</v>
      </c>
      <c r="D29" s="446"/>
      <c r="E29" s="446"/>
      <c r="F29" s="446"/>
      <c r="G29" s="446"/>
      <c r="H29" s="446"/>
      <c r="I29" s="446"/>
    </row>
    <row r="30" spans="2:9" ht="18.75" customHeight="1" x14ac:dyDescent="0.25">
      <c r="B30" s="2"/>
      <c r="C30" s="2"/>
      <c r="D30" s="2"/>
      <c r="E30" s="2"/>
      <c r="F30" s="2"/>
    </row>
    <row r="31" spans="2:9" ht="18.75" customHeight="1" x14ac:dyDescent="0.25">
      <c r="B31" s="2"/>
      <c r="C31" s="2"/>
      <c r="D31" s="2"/>
      <c r="E31" s="2"/>
      <c r="F31" s="2"/>
    </row>
    <row r="32" spans="2:9" ht="18.75" customHeight="1" x14ac:dyDescent="0.25">
      <c r="B32" s="2"/>
      <c r="C32" s="2"/>
      <c r="D32" s="2"/>
      <c r="E32" s="2"/>
      <c r="F32" s="2"/>
    </row>
    <row r="33" spans="2:6" x14ac:dyDescent="0.25">
      <c r="B33" s="2"/>
      <c r="C33" s="2"/>
      <c r="D33" s="2"/>
      <c r="E33" s="2"/>
      <c r="F33" s="2"/>
    </row>
    <row r="34" spans="2:6" x14ac:dyDescent="0.25">
      <c r="B34" s="2"/>
      <c r="C34" s="2"/>
      <c r="D34" s="2"/>
      <c r="E34" s="2"/>
      <c r="F34" s="2"/>
    </row>
    <row r="35" spans="2:6" x14ac:dyDescent="0.25">
      <c r="B35" s="2"/>
      <c r="C35" s="2"/>
      <c r="D35" s="2"/>
      <c r="E35" s="2"/>
      <c r="F35" s="2"/>
    </row>
    <row r="36" spans="2:6" x14ac:dyDescent="0.25">
      <c r="B36" s="2"/>
      <c r="C36" s="2"/>
      <c r="D36" s="2"/>
      <c r="E36" s="2"/>
      <c r="F36" s="2"/>
    </row>
    <row r="37" spans="2:6" x14ac:dyDescent="0.25">
      <c r="B37" s="2"/>
      <c r="C37" s="2"/>
      <c r="D37" s="2"/>
      <c r="E37" s="2"/>
      <c r="F37" s="2"/>
    </row>
    <row r="38" spans="2:6" x14ac:dyDescent="0.25">
      <c r="B38" s="2"/>
      <c r="C38" s="2"/>
      <c r="D38" s="2"/>
      <c r="E38" s="2"/>
      <c r="F38" s="2"/>
    </row>
    <row r="39" spans="2:6" x14ac:dyDescent="0.25">
      <c r="B39" s="2"/>
      <c r="C39" s="2"/>
      <c r="D39" s="2"/>
      <c r="E39" s="2"/>
      <c r="F39" s="2"/>
    </row>
    <row r="40" spans="2:6" x14ac:dyDescent="0.25">
      <c r="B40" s="2"/>
      <c r="C40" s="2"/>
      <c r="D40" s="2"/>
      <c r="E40" s="2"/>
      <c r="F40" s="2"/>
    </row>
    <row r="41" spans="2:6" x14ac:dyDescent="0.25">
      <c r="B41" s="2"/>
      <c r="C41" s="2"/>
      <c r="D41" s="2"/>
      <c r="E41" s="2"/>
      <c r="F41" s="2"/>
    </row>
    <row r="42" spans="2:6" x14ac:dyDescent="0.25">
      <c r="B42" s="2"/>
      <c r="C42" s="2"/>
      <c r="D42" s="2"/>
      <c r="E42" s="2"/>
      <c r="F42" s="2"/>
    </row>
    <row r="43" spans="2:6" x14ac:dyDescent="0.25">
      <c r="B43" s="2"/>
      <c r="C43" s="2"/>
      <c r="D43" s="2"/>
      <c r="E43" s="2"/>
      <c r="F43" s="2"/>
    </row>
    <row r="44" spans="2:6" x14ac:dyDescent="0.25">
      <c r="B44" s="2"/>
      <c r="C44" s="2"/>
      <c r="D44" s="2"/>
      <c r="E44" s="2"/>
      <c r="F44" s="2"/>
    </row>
    <row r="45" spans="2:6" x14ac:dyDescent="0.25">
      <c r="B45" s="2"/>
      <c r="C45" s="2"/>
      <c r="D45" s="2"/>
      <c r="E45" s="2"/>
      <c r="F45" s="2"/>
    </row>
    <row r="46" spans="2:6" x14ac:dyDescent="0.25">
      <c r="B46" s="2"/>
      <c r="C46" s="2"/>
      <c r="D46" s="2"/>
      <c r="E46" s="2"/>
      <c r="F46" s="2"/>
    </row>
    <row r="47" spans="2:6" x14ac:dyDescent="0.25">
      <c r="B47" s="2"/>
      <c r="C47" s="2"/>
      <c r="D47" s="2"/>
      <c r="E47" s="2"/>
      <c r="F47" s="2"/>
    </row>
    <row r="48" spans="2:6" x14ac:dyDescent="0.25">
      <c r="B48" s="2"/>
      <c r="C48" s="2"/>
      <c r="D48" s="2"/>
      <c r="E48" s="2"/>
      <c r="F48" s="2"/>
    </row>
    <row r="49" spans="2:6" x14ac:dyDescent="0.25">
      <c r="B49" s="2"/>
      <c r="C49" s="2"/>
      <c r="D49" s="2"/>
      <c r="E49" s="2"/>
      <c r="F49" s="2"/>
    </row>
    <row r="50" spans="2:6" x14ac:dyDescent="0.25">
      <c r="B50" s="2"/>
      <c r="C50" s="2"/>
      <c r="D50" s="2"/>
      <c r="E50" s="2"/>
      <c r="F50" s="2"/>
    </row>
    <row r="51" spans="2:6" x14ac:dyDescent="0.25">
      <c r="B51" s="2"/>
      <c r="C51" s="2"/>
      <c r="D51" s="2"/>
      <c r="E51" s="2"/>
      <c r="F51" s="2"/>
    </row>
    <row r="52" spans="2:6" x14ac:dyDescent="0.25">
      <c r="B52" s="2"/>
      <c r="C52" s="2"/>
      <c r="D52" s="2"/>
      <c r="E52" s="2"/>
      <c r="F52" s="2"/>
    </row>
    <row r="53" spans="2:6" x14ac:dyDescent="0.25">
      <c r="B53" s="2"/>
      <c r="C53" s="2"/>
      <c r="D53" s="2"/>
      <c r="E53" s="2"/>
      <c r="F53" s="2"/>
    </row>
    <row r="54" spans="2:6" x14ac:dyDescent="0.25">
      <c r="B54" s="2"/>
      <c r="C54" s="2"/>
      <c r="D54" s="2"/>
      <c r="E54" s="2"/>
      <c r="F54" s="2"/>
    </row>
    <row r="55" spans="2:6" x14ac:dyDescent="0.25">
      <c r="B55" s="2"/>
      <c r="C55" s="2"/>
      <c r="D55" s="2"/>
      <c r="E55" s="2"/>
      <c r="F55" s="2"/>
    </row>
    <row r="56" spans="2:6" x14ac:dyDescent="0.25">
      <c r="B56" s="2"/>
      <c r="C56" s="2"/>
      <c r="D56" s="2"/>
      <c r="E56" s="2"/>
      <c r="F56" s="2"/>
    </row>
    <row r="57" spans="2:6" x14ac:dyDescent="0.25">
      <c r="B57" s="2"/>
      <c r="C57" s="2"/>
      <c r="D57" s="2"/>
      <c r="E57" s="2"/>
      <c r="F57" s="2"/>
    </row>
    <row r="58" spans="2:6" x14ac:dyDescent="0.25">
      <c r="B58" s="2"/>
      <c r="C58" s="2"/>
      <c r="D58" s="2"/>
      <c r="E58" s="2"/>
      <c r="F58" s="2"/>
    </row>
    <row r="59" spans="2:6" x14ac:dyDescent="0.25">
      <c r="B59" s="2"/>
      <c r="C59" s="2"/>
      <c r="D59" s="2"/>
      <c r="E59" s="2"/>
      <c r="F59" s="2"/>
    </row>
    <row r="60" spans="2:6" x14ac:dyDescent="0.25">
      <c r="B60" s="2"/>
      <c r="C60" s="2"/>
      <c r="D60" s="2"/>
      <c r="E60" s="2"/>
      <c r="F60" s="2"/>
    </row>
    <row r="61" spans="2:6" x14ac:dyDescent="0.25">
      <c r="B61" s="2"/>
      <c r="C61" s="2"/>
      <c r="D61" s="2"/>
      <c r="E61" s="2"/>
      <c r="F61" s="2"/>
    </row>
    <row r="62" spans="2:6" x14ac:dyDescent="0.25">
      <c r="B62" s="2"/>
      <c r="C62" s="2"/>
      <c r="D62" s="2"/>
      <c r="E62" s="2"/>
      <c r="F62" s="2"/>
    </row>
    <row r="63" spans="2:6" x14ac:dyDescent="0.25">
      <c r="B63" s="2"/>
      <c r="C63" s="2"/>
      <c r="D63" s="2"/>
      <c r="E63" s="2"/>
      <c r="F63" s="2"/>
    </row>
    <row r="64" spans="2:6" x14ac:dyDescent="0.25">
      <c r="B64" s="2"/>
      <c r="C64" s="2"/>
      <c r="D64" s="2"/>
      <c r="E64" s="2"/>
      <c r="F64" s="2"/>
    </row>
    <row r="65" spans="2:6" x14ac:dyDescent="0.25">
      <c r="B65" s="2"/>
      <c r="C65" s="2"/>
      <c r="D65" s="2"/>
      <c r="E65" s="2"/>
      <c r="F65" s="2"/>
    </row>
    <row r="66" spans="2:6" x14ac:dyDescent="0.25">
      <c r="B66" s="2"/>
      <c r="C66" s="2"/>
      <c r="D66" s="2"/>
      <c r="E66" s="2"/>
      <c r="F66" s="2"/>
    </row>
    <row r="67" spans="2:6" x14ac:dyDescent="0.25">
      <c r="B67" s="2"/>
      <c r="C67" s="2"/>
      <c r="D67" s="2"/>
      <c r="E67" s="2"/>
      <c r="F67" s="2"/>
    </row>
    <row r="68" spans="2:6" x14ac:dyDescent="0.25">
      <c r="B68" s="2"/>
      <c r="C68" s="2"/>
      <c r="D68" s="2"/>
      <c r="E68" s="2"/>
      <c r="F68" s="2"/>
    </row>
    <row r="69" spans="2:6" x14ac:dyDescent="0.25">
      <c r="B69" s="2"/>
      <c r="C69" s="2"/>
      <c r="D69" s="2"/>
      <c r="E69" s="2"/>
      <c r="F69" s="2"/>
    </row>
    <row r="70" spans="2:6" x14ac:dyDescent="0.25">
      <c r="B70" s="2"/>
      <c r="C70" s="2"/>
      <c r="D70" s="2"/>
      <c r="E70" s="2"/>
      <c r="F70" s="2"/>
    </row>
    <row r="71" spans="2:6" x14ac:dyDescent="0.25">
      <c r="B71" s="2"/>
      <c r="C71" s="2"/>
      <c r="D71" s="2"/>
      <c r="E71" s="2"/>
      <c r="F71" s="2"/>
    </row>
    <row r="72" spans="2:6" x14ac:dyDescent="0.25">
      <c r="B72" s="2"/>
      <c r="C72" s="2"/>
      <c r="D72" s="2"/>
      <c r="E72" s="2"/>
      <c r="F72" s="2"/>
    </row>
    <row r="73" spans="2:6" x14ac:dyDescent="0.25">
      <c r="B73" s="2"/>
      <c r="C73" s="2"/>
      <c r="D73" s="2"/>
      <c r="E73" s="2"/>
      <c r="F73" s="2"/>
    </row>
    <row r="74" spans="2:6" x14ac:dyDescent="0.25">
      <c r="B74" s="2"/>
      <c r="C74" s="2"/>
      <c r="D74" s="2"/>
      <c r="E74" s="2"/>
      <c r="F74" s="2"/>
    </row>
    <row r="75" spans="2:6" x14ac:dyDescent="0.25">
      <c r="B75" s="2"/>
      <c r="C75" s="2"/>
      <c r="D75" s="2"/>
      <c r="E75" s="2"/>
      <c r="F75" s="2"/>
    </row>
    <row r="76" spans="2:6" x14ac:dyDescent="0.25">
      <c r="B76" s="2"/>
      <c r="C76" s="2"/>
      <c r="D76" s="2"/>
      <c r="E76" s="2"/>
      <c r="F76" s="2"/>
    </row>
    <row r="77" spans="2:6" x14ac:dyDescent="0.25">
      <c r="B77" s="2"/>
      <c r="C77" s="2"/>
      <c r="D77" s="2"/>
      <c r="E77" s="2"/>
      <c r="F77" s="2"/>
    </row>
    <row r="78" spans="2:6" x14ac:dyDescent="0.25">
      <c r="B78" s="2"/>
      <c r="C78" s="2"/>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row r="86" spans="2:6" x14ac:dyDescent="0.25">
      <c r="B86" s="2"/>
      <c r="C86" s="2"/>
      <c r="D86" s="2"/>
      <c r="E86" s="2"/>
      <c r="F86" s="2"/>
    </row>
    <row r="87" spans="2:6" x14ac:dyDescent="0.25">
      <c r="B87" s="2"/>
      <c r="C87" s="2"/>
      <c r="D87" s="2"/>
      <c r="E87" s="2"/>
      <c r="F87" s="2"/>
    </row>
    <row r="88" spans="2:6" x14ac:dyDescent="0.25">
      <c r="B88" s="2"/>
      <c r="C88" s="2"/>
      <c r="D88" s="2"/>
      <c r="E88" s="2"/>
      <c r="F88" s="2"/>
    </row>
    <row r="89" spans="2:6" x14ac:dyDescent="0.25">
      <c r="B89" s="2"/>
      <c r="C89" s="2"/>
      <c r="D89" s="2"/>
      <c r="E89" s="2"/>
      <c r="F89" s="2"/>
    </row>
    <row r="90" spans="2:6" x14ac:dyDescent="0.25">
      <c r="B90" s="2"/>
      <c r="C90" s="2"/>
      <c r="D90" s="2"/>
      <c r="E90" s="2"/>
      <c r="F90" s="2"/>
    </row>
    <row r="91" spans="2:6" x14ac:dyDescent="0.25">
      <c r="B91" s="2"/>
      <c r="C91" s="2"/>
      <c r="D91" s="2"/>
      <c r="E91" s="2"/>
      <c r="F91" s="2"/>
    </row>
    <row r="92" spans="2:6" x14ac:dyDescent="0.25">
      <c r="B92" s="2"/>
      <c r="C92" s="2"/>
      <c r="D92" s="2"/>
      <c r="E92" s="2"/>
      <c r="F92" s="2"/>
    </row>
    <row r="93" spans="2:6" x14ac:dyDescent="0.25">
      <c r="B93" s="2"/>
      <c r="C93" s="2"/>
      <c r="D93" s="2"/>
      <c r="E93" s="2"/>
      <c r="F93" s="2"/>
    </row>
    <row r="94" spans="2:6" x14ac:dyDescent="0.25">
      <c r="B94" s="2"/>
      <c r="C94" s="2"/>
      <c r="D94" s="2"/>
      <c r="E94" s="2"/>
      <c r="F94" s="2"/>
    </row>
    <row r="95" spans="2:6" x14ac:dyDescent="0.25">
      <c r="B95" s="2"/>
      <c r="C95" s="2"/>
      <c r="D95" s="2"/>
      <c r="E95" s="2"/>
      <c r="F95" s="2"/>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44140625" defaultRowHeight="13.2" x14ac:dyDescent="0.25"/>
  <cols>
    <col min="1" max="1" width="5" style="132" customWidth="1"/>
    <col min="2" max="2" width="60.33203125" style="132" customWidth="1"/>
    <col min="3" max="4" width="16.109375" style="148" customWidth="1"/>
    <col min="5" max="5" width="21.44140625" style="133"/>
    <col min="6" max="16384" width="21.44140625" style="132"/>
  </cols>
  <sheetData>
    <row r="1" spans="1:13" ht="15" customHeight="1" x14ac:dyDescent="0.25">
      <c r="A1" s="131"/>
      <c r="B1" s="430" t="s">
        <v>0</v>
      </c>
      <c r="C1" s="431"/>
      <c r="D1" s="431"/>
    </row>
    <row r="2" spans="1:13" ht="15" customHeight="1" x14ac:dyDescent="0.25">
      <c r="A2" s="131"/>
      <c r="B2" s="430" t="s">
        <v>34</v>
      </c>
      <c r="C2" s="430"/>
      <c r="D2" s="430"/>
    </row>
    <row r="3" spans="1:13" ht="15" customHeight="1" x14ac:dyDescent="0.25">
      <c r="A3" s="131"/>
      <c r="B3" s="430" t="s">
        <v>16</v>
      </c>
      <c r="C3" s="430"/>
      <c r="D3" s="430"/>
    </row>
    <row r="4" spans="1:13" ht="32.4" customHeight="1" x14ac:dyDescent="0.25">
      <c r="A4" s="134"/>
      <c r="B4" s="135"/>
      <c r="C4" s="432" t="s">
        <v>3</v>
      </c>
      <c r="D4" s="433"/>
    </row>
    <row r="5" spans="1:13" ht="34.5" customHeight="1" x14ac:dyDescent="0.25">
      <c r="A5" s="134"/>
      <c r="B5" s="136"/>
      <c r="C5" s="88" t="s">
        <v>101</v>
      </c>
      <c r="D5" s="88" t="s">
        <v>91</v>
      </c>
      <c r="E5" s="137" t="s">
        <v>103</v>
      </c>
    </row>
    <row r="6" spans="1:13" ht="30" customHeight="1" x14ac:dyDescent="0.25">
      <c r="A6" s="138"/>
      <c r="B6" s="139" t="s">
        <v>104</v>
      </c>
      <c r="C6" s="140"/>
      <c r="D6" s="140"/>
      <c r="E6" s="141">
        <v>2206</v>
      </c>
      <c r="F6" s="142"/>
      <c r="G6" s="142"/>
      <c r="H6" s="142"/>
      <c r="I6" s="142"/>
      <c r="J6" s="142"/>
      <c r="K6" s="142"/>
      <c r="L6" s="142"/>
    </row>
    <row r="7" spans="1:13" ht="30" customHeight="1" x14ac:dyDescent="0.25">
      <c r="A7" s="138"/>
      <c r="B7" s="139" t="s">
        <v>105</v>
      </c>
      <c r="C7" s="130">
        <v>0</v>
      </c>
      <c r="D7" s="128">
        <v>-299</v>
      </c>
      <c r="E7" s="145">
        <v>1471</v>
      </c>
      <c r="F7" s="142"/>
      <c r="G7" s="142"/>
      <c r="H7" s="142"/>
      <c r="I7" s="142"/>
      <c r="J7" s="142"/>
      <c r="K7" s="142"/>
      <c r="L7" s="142"/>
    </row>
    <row r="8" spans="1:13" ht="30" customHeight="1" x14ac:dyDescent="0.25">
      <c r="A8" s="138"/>
      <c r="B8" s="139" t="s">
        <v>106</v>
      </c>
      <c r="C8" s="149">
        <v>0</v>
      </c>
      <c r="D8" s="144">
        <v>-246</v>
      </c>
      <c r="E8" s="145">
        <v>735</v>
      </c>
      <c r="F8" s="142"/>
      <c r="G8" s="142"/>
      <c r="H8" s="142"/>
      <c r="I8" s="142"/>
      <c r="J8" s="142"/>
      <c r="K8" s="142"/>
      <c r="L8" s="142"/>
    </row>
    <row r="9" spans="1:13" ht="30" customHeight="1" x14ac:dyDescent="0.25">
      <c r="A9" s="138"/>
      <c r="B9" s="139" t="s">
        <v>107</v>
      </c>
      <c r="C9" s="149">
        <v>0</v>
      </c>
      <c r="D9" s="143">
        <v>3</v>
      </c>
      <c r="E9" s="146">
        <v>0.33</v>
      </c>
      <c r="F9" s="142"/>
      <c r="G9" s="142"/>
      <c r="H9" s="142"/>
      <c r="I9" s="142"/>
      <c r="J9" s="142"/>
      <c r="K9" s="142"/>
      <c r="L9" s="142"/>
    </row>
    <row r="10" spans="1:13" ht="30" customHeight="1" x14ac:dyDescent="0.25">
      <c r="A10" s="138"/>
      <c r="B10" s="139" t="s">
        <v>108</v>
      </c>
      <c r="C10" s="98" t="e">
        <f>#REF!</f>
        <v>#REF!</v>
      </c>
      <c r="D10" s="128">
        <v>-322</v>
      </c>
      <c r="E10" s="145">
        <v>545</v>
      </c>
      <c r="F10" s="142"/>
      <c r="G10" s="142"/>
      <c r="H10" s="142"/>
      <c r="I10" s="147"/>
      <c r="J10" s="142"/>
      <c r="K10" s="142"/>
      <c r="L10" s="142"/>
    </row>
    <row r="11" spans="1:13" s="133" customFormat="1" ht="18.75" customHeight="1" x14ac:dyDescent="0.25">
      <c r="A11" s="132"/>
      <c r="B11" s="132"/>
      <c r="C11" s="148"/>
      <c r="D11" s="148"/>
      <c r="F11" s="132"/>
      <c r="G11" s="132"/>
      <c r="H11" s="132"/>
      <c r="I11" s="132"/>
      <c r="J11" s="132"/>
      <c r="K11" s="132"/>
      <c r="L11" s="132"/>
      <c r="M11" s="132"/>
    </row>
    <row r="12" spans="1:13" s="133" customFormat="1" ht="18.75" customHeight="1" x14ac:dyDescent="0.25">
      <c r="A12" s="132"/>
      <c r="B12" s="132"/>
      <c r="C12" s="148"/>
      <c r="D12" s="148"/>
      <c r="F12" s="132"/>
      <c r="G12" s="132"/>
      <c r="H12" s="132"/>
      <c r="I12" s="132"/>
      <c r="J12" s="132"/>
      <c r="K12" s="132"/>
      <c r="L12" s="132"/>
      <c r="M12" s="132"/>
    </row>
    <row r="13" spans="1:13" s="133" customFormat="1" ht="18.75" customHeight="1" x14ac:dyDescent="0.25">
      <c r="A13" s="132"/>
      <c r="B13" s="132"/>
      <c r="C13" s="148"/>
      <c r="D13" s="148"/>
      <c r="F13" s="132"/>
      <c r="G13" s="132"/>
      <c r="H13" s="132"/>
      <c r="I13" s="132"/>
      <c r="J13" s="132"/>
      <c r="K13" s="132"/>
      <c r="L13" s="132"/>
      <c r="M13" s="132"/>
    </row>
    <row r="14" spans="1:13" s="133" customFormat="1" ht="18.75" customHeight="1" x14ac:dyDescent="0.25">
      <c r="A14" s="132"/>
      <c r="B14" s="132"/>
      <c r="C14" s="148"/>
      <c r="D14" s="148"/>
      <c r="F14" s="132"/>
      <c r="G14" s="132"/>
      <c r="H14" s="132"/>
      <c r="I14" s="132"/>
      <c r="J14" s="132"/>
      <c r="K14" s="132"/>
      <c r="L14" s="132"/>
      <c r="M14" s="132"/>
    </row>
    <row r="15" spans="1:13" s="133" customFormat="1" ht="18.75" customHeight="1" x14ac:dyDescent="0.25">
      <c r="A15" s="132"/>
      <c r="B15" s="132"/>
      <c r="C15" s="148"/>
      <c r="D15" s="148"/>
      <c r="F15" s="132"/>
      <c r="G15" s="132"/>
      <c r="H15" s="132"/>
      <c r="I15" s="132"/>
      <c r="J15" s="132"/>
      <c r="K15" s="132"/>
      <c r="L15" s="132"/>
      <c r="M15" s="132"/>
    </row>
    <row r="16" spans="1:13" s="133" customFormat="1" ht="18.75" customHeight="1" x14ac:dyDescent="0.25">
      <c r="A16" s="132"/>
      <c r="B16" s="132"/>
      <c r="C16" s="148"/>
      <c r="D16" s="148"/>
      <c r="F16" s="132"/>
      <c r="G16" s="132"/>
      <c r="H16" s="132"/>
      <c r="I16" s="132"/>
      <c r="J16" s="132"/>
      <c r="K16" s="132"/>
      <c r="L16" s="132"/>
      <c r="M16" s="132"/>
    </row>
    <row r="17" spans="1:13" s="133" customFormat="1" ht="18.75" customHeight="1" x14ac:dyDescent="0.25">
      <c r="A17" s="132"/>
      <c r="B17" s="132"/>
      <c r="C17" s="148"/>
      <c r="D17" s="148"/>
      <c r="F17" s="132"/>
      <c r="G17" s="132"/>
      <c r="H17" s="132"/>
      <c r="I17" s="132"/>
      <c r="J17" s="132"/>
      <c r="K17" s="132"/>
      <c r="L17" s="132"/>
      <c r="M17" s="132"/>
    </row>
    <row r="18" spans="1:13" s="133" customFormat="1" ht="18.75" customHeight="1" x14ac:dyDescent="0.25">
      <c r="A18" s="132"/>
      <c r="B18" s="132"/>
      <c r="C18" s="148"/>
      <c r="D18" s="148"/>
      <c r="F18" s="132"/>
      <c r="G18" s="132"/>
      <c r="H18" s="132"/>
      <c r="I18" s="132"/>
      <c r="J18" s="132"/>
      <c r="K18" s="132"/>
      <c r="L18" s="132"/>
      <c r="M18" s="132"/>
    </row>
    <row r="19" spans="1:13" s="133" customFormat="1" ht="18.75" customHeight="1" x14ac:dyDescent="0.25">
      <c r="A19" s="132"/>
      <c r="B19" s="132"/>
      <c r="C19" s="148"/>
      <c r="D19" s="148"/>
      <c r="F19" s="132"/>
      <c r="G19" s="132"/>
      <c r="H19" s="132"/>
      <c r="I19" s="132"/>
      <c r="J19" s="132"/>
      <c r="K19" s="132"/>
      <c r="L19" s="132"/>
      <c r="M19" s="132"/>
    </row>
    <row r="20" spans="1:13" s="133" customFormat="1" ht="18.75" customHeight="1" x14ac:dyDescent="0.25">
      <c r="A20" s="132"/>
      <c r="B20" s="132"/>
      <c r="C20" s="148"/>
      <c r="D20" s="148"/>
      <c r="F20" s="132"/>
      <c r="G20" s="132"/>
      <c r="H20" s="132"/>
      <c r="I20" s="132"/>
      <c r="J20" s="132"/>
      <c r="K20" s="132"/>
      <c r="L20" s="132"/>
      <c r="M20" s="132"/>
    </row>
    <row r="21" spans="1:13" s="133" customFormat="1" ht="18.75" customHeight="1" x14ac:dyDescent="0.25">
      <c r="A21" s="132"/>
      <c r="B21" s="132"/>
      <c r="C21" s="148"/>
      <c r="D21" s="148"/>
      <c r="F21" s="132"/>
      <c r="G21" s="132"/>
      <c r="H21" s="132"/>
      <c r="I21" s="132"/>
      <c r="J21" s="132"/>
      <c r="K21" s="132"/>
      <c r="L21" s="132"/>
      <c r="M21" s="132"/>
    </row>
    <row r="22" spans="1:13" s="133" customFormat="1" ht="18.75" customHeight="1" x14ac:dyDescent="0.25">
      <c r="A22" s="132"/>
      <c r="B22" s="132"/>
      <c r="C22" s="148"/>
      <c r="D22" s="148"/>
      <c r="F22" s="132"/>
      <c r="G22" s="132"/>
      <c r="H22" s="132"/>
      <c r="I22" s="132"/>
      <c r="J22" s="132"/>
      <c r="K22" s="132"/>
      <c r="L22" s="132"/>
      <c r="M22" s="132"/>
    </row>
    <row r="23" spans="1:13" s="133" customFormat="1" ht="18.75" customHeight="1" x14ac:dyDescent="0.25">
      <c r="A23" s="132"/>
      <c r="B23" s="132"/>
      <c r="C23" s="148"/>
      <c r="D23" s="148"/>
      <c r="F23" s="132"/>
      <c r="G23" s="132"/>
      <c r="H23" s="132"/>
      <c r="I23" s="132"/>
      <c r="J23" s="132"/>
      <c r="K23" s="132"/>
      <c r="L23" s="132"/>
      <c r="M23" s="132"/>
    </row>
    <row r="24" spans="1:13" s="133" customFormat="1" ht="18.75" customHeight="1" x14ac:dyDescent="0.25">
      <c r="A24" s="132"/>
      <c r="B24" s="132"/>
      <c r="C24" s="148"/>
      <c r="D24" s="148"/>
      <c r="F24" s="132"/>
      <c r="G24" s="132"/>
      <c r="H24" s="132"/>
      <c r="I24" s="132"/>
      <c r="J24" s="132"/>
      <c r="K24" s="132"/>
      <c r="L24" s="132"/>
      <c r="M24" s="132"/>
    </row>
    <row r="25" spans="1:13" s="133" customFormat="1" ht="18.75" customHeight="1" x14ac:dyDescent="0.25">
      <c r="A25" s="132"/>
      <c r="B25" s="132"/>
      <c r="C25" s="148"/>
      <c r="D25" s="148"/>
      <c r="F25" s="132"/>
      <c r="G25" s="132"/>
      <c r="H25" s="132"/>
      <c r="I25" s="132"/>
      <c r="J25" s="132"/>
      <c r="K25" s="132"/>
      <c r="L25" s="132"/>
      <c r="M25" s="132"/>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67C-9666-4EEA-9C98-987C8A887658}">
  <sheetPr>
    <pageSetUpPr fitToPage="1"/>
  </sheetPr>
  <dimension ref="A1:M96"/>
  <sheetViews>
    <sheetView showGridLines="0" tabSelected="1" zoomScale="110" zoomScaleNormal="110" zoomScaleSheetLayoutView="80" workbookViewId="0">
      <selection activeCell="E5" sqref="E5"/>
    </sheetView>
  </sheetViews>
  <sheetFormatPr defaultColWidth="21.44140625" defaultRowHeight="13.2" outlineLevelCol="1" x14ac:dyDescent="0.25"/>
  <cols>
    <col min="1" max="1" width="5" style="158" customWidth="1"/>
    <col min="2" max="2" width="60.33203125" style="158" customWidth="1"/>
    <col min="3" max="5" width="20.77734375" style="158" customWidth="1" outlineLevel="1"/>
    <col min="6" max="6" width="3.77734375" style="158" customWidth="1"/>
    <col min="7" max="8" width="20.77734375" style="158" customWidth="1"/>
    <col min="9" max="16384" width="21.44140625" style="158"/>
  </cols>
  <sheetData>
    <row r="1" spans="1:13" ht="15" customHeight="1" x14ac:dyDescent="0.25">
      <c r="A1" s="161"/>
      <c r="B1" s="436" t="s">
        <v>0</v>
      </c>
      <c r="C1" s="437"/>
      <c r="D1" s="437"/>
      <c r="E1" s="437"/>
      <c r="G1" s="162"/>
      <c r="H1" s="163"/>
    </row>
    <row r="2" spans="1:13" ht="15" customHeight="1" x14ac:dyDescent="0.25">
      <c r="A2" s="161"/>
      <c r="B2" s="440" t="s">
        <v>1</v>
      </c>
      <c r="C2" s="440"/>
      <c r="D2" s="440"/>
      <c r="G2" s="162"/>
      <c r="H2" s="162"/>
    </row>
    <row r="3" spans="1:13" ht="15" customHeight="1" x14ac:dyDescent="0.25">
      <c r="A3" s="161"/>
      <c r="B3" s="436" t="s">
        <v>197</v>
      </c>
      <c r="C3" s="437"/>
      <c r="D3" s="437"/>
      <c r="E3" s="437"/>
      <c r="G3" s="162"/>
      <c r="H3" s="162"/>
    </row>
    <row r="4" spans="1:13" ht="32.4" customHeight="1" x14ac:dyDescent="0.25">
      <c r="A4" s="90"/>
      <c r="B4" s="164"/>
      <c r="C4" s="441" t="s">
        <v>3</v>
      </c>
      <c r="D4" s="439"/>
      <c r="E4" s="439"/>
      <c r="G4" s="434" t="s">
        <v>167</v>
      </c>
      <c r="H4" s="435"/>
    </row>
    <row r="5" spans="1:13" ht="34.5" customHeight="1" x14ac:dyDescent="0.25">
      <c r="A5" s="421"/>
      <c r="B5" s="165"/>
      <c r="C5" s="166" t="s">
        <v>168</v>
      </c>
      <c r="D5" s="88" t="s">
        <v>162</v>
      </c>
      <c r="E5" s="88" t="s">
        <v>175</v>
      </c>
      <c r="F5" s="424"/>
      <c r="G5" s="88" t="str">
        <f>C5</f>
        <v>December 28, 
2019</v>
      </c>
      <c r="H5" s="88" t="str">
        <f>E5</f>
        <v>December 29,
2018</v>
      </c>
      <c r="I5" s="424"/>
    </row>
    <row r="6" spans="1:13" ht="30" customHeight="1" x14ac:dyDescent="0.25">
      <c r="A6" s="167"/>
      <c r="B6" s="168" t="s">
        <v>4</v>
      </c>
      <c r="C6" s="169">
        <v>2127</v>
      </c>
      <c r="D6" s="169">
        <v>1801</v>
      </c>
      <c r="E6" s="169">
        <v>1419</v>
      </c>
      <c r="F6" s="170"/>
      <c r="G6" s="169">
        <v>6731</v>
      </c>
      <c r="H6" s="169">
        <v>6475</v>
      </c>
      <c r="I6" s="171"/>
      <c r="J6" s="171"/>
      <c r="K6" s="171"/>
      <c r="L6" s="171"/>
      <c r="M6" s="171"/>
    </row>
    <row r="7" spans="1:13" ht="30" customHeight="1" x14ac:dyDescent="0.25">
      <c r="A7" s="167"/>
      <c r="B7" s="172" t="s">
        <v>5</v>
      </c>
      <c r="C7" s="173">
        <v>1178</v>
      </c>
      <c r="D7" s="173">
        <v>1024</v>
      </c>
      <c r="E7" s="173">
        <v>882</v>
      </c>
      <c r="F7" s="170"/>
      <c r="G7" s="173">
        <v>3863</v>
      </c>
      <c r="H7" s="173">
        <v>4028</v>
      </c>
      <c r="I7" s="171"/>
      <c r="J7" s="171"/>
      <c r="K7" s="171"/>
      <c r="L7" s="171"/>
      <c r="M7" s="171"/>
    </row>
    <row r="8" spans="1:13" ht="30" customHeight="1" x14ac:dyDescent="0.25">
      <c r="A8" s="167"/>
      <c r="B8" s="168" t="s">
        <v>6</v>
      </c>
      <c r="C8" s="174">
        <v>949</v>
      </c>
      <c r="D8" s="174">
        <v>777</v>
      </c>
      <c r="E8" s="174">
        <v>537</v>
      </c>
      <c r="F8" s="170"/>
      <c r="G8" s="174">
        <v>2868</v>
      </c>
      <c r="H8" s="174">
        <v>2447</v>
      </c>
      <c r="I8" s="119"/>
      <c r="J8" s="171"/>
      <c r="K8" s="171"/>
      <c r="L8" s="171"/>
      <c r="M8" s="171"/>
    </row>
    <row r="9" spans="1:13" ht="30" customHeight="1" x14ac:dyDescent="0.25">
      <c r="A9" s="167"/>
      <c r="B9" s="168" t="s">
        <v>7</v>
      </c>
      <c r="C9" s="175">
        <v>0.44623722331913229</v>
      </c>
      <c r="D9" s="175">
        <v>0.43149507619358091</v>
      </c>
      <c r="E9" s="175">
        <v>0.38</v>
      </c>
      <c r="F9" s="176"/>
      <c r="G9" s="175">
        <v>0.42609884086614497</v>
      </c>
      <c r="H9" s="175">
        <v>0.38</v>
      </c>
      <c r="I9" s="171"/>
      <c r="J9" s="171"/>
      <c r="K9" s="171"/>
      <c r="L9" s="171"/>
      <c r="M9" s="171"/>
    </row>
    <row r="10" spans="1:13" ht="30" customHeight="1" x14ac:dyDescent="0.25">
      <c r="A10" s="167"/>
      <c r="B10" s="177" t="s">
        <v>8</v>
      </c>
      <c r="C10" s="174">
        <v>395</v>
      </c>
      <c r="D10" s="174">
        <v>406</v>
      </c>
      <c r="E10" s="174">
        <v>371</v>
      </c>
      <c r="F10" s="170"/>
      <c r="G10" s="178">
        <v>1547</v>
      </c>
      <c r="H10" s="178">
        <v>1434</v>
      </c>
      <c r="I10" s="171"/>
      <c r="J10" s="171"/>
      <c r="K10" s="171"/>
      <c r="L10" s="171"/>
      <c r="M10" s="171"/>
    </row>
    <row r="11" spans="1:13" ht="30" customHeight="1" x14ac:dyDescent="0.25">
      <c r="A11" s="167"/>
      <c r="B11" s="177" t="s">
        <v>9</v>
      </c>
      <c r="C11" s="174">
        <v>206</v>
      </c>
      <c r="D11" s="174">
        <v>185</v>
      </c>
      <c r="E11" s="174">
        <v>138</v>
      </c>
      <c r="F11" s="170"/>
      <c r="G11" s="178">
        <v>750</v>
      </c>
      <c r="H11" s="178">
        <v>562</v>
      </c>
      <c r="I11" s="171"/>
      <c r="J11" s="171"/>
      <c r="K11" s="171"/>
      <c r="L11" s="171"/>
      <c r="M11" s="171"/>
    </row>
    <row r="12" spans="1:13" ht="30" customHeight="1" x14ac:dyDescent="0.25">
      <c r="A12" s="167"/>
      <c r="B12" s="177" t="s">
        <v>129</v>
      </c>
      <c r="C12" s="173">
        <v>0</v>
      </c>
      <c r="D12" s="173">
        <v>0</v>
      </c>
      <c r="E12" s="173">
        <v>0</v>
      </c>
      <c r="F12" s="170"/>
      <c r="G12" s="173">
        <v>-60</v>
      </c>
      <c r="H12" s="173">
        <v>0</v>
      </c>
      <c r="I12" s="171"/>
      <c r="J12" s="171"/>
      <c r="K12" s="171"/>
      <c r="L12" s="171"/>
      <c r="M12" s="171"/>
    </row>
    <row r="13" spans="1:13" ht="30" customHeight="1" x14ac:dyDescent="0.25">
      <c r="A13" s="167"/>
      <c r="B13" s="179" t="s">
        <v>43</v>
      </c>
      <c r="C13" s="174">
        <v>348</v>
      </c>
      <c r="D13" s="174">
        <v>186</v>
      </c>
      <c r="E13" s="174">
        <v>28</v>
      </c>
      <c r="F13" s="170"/>
      <c r="G13" s="174">
        <v>631</v>
      </c>
      <c r="H13" s="174">
        <v>451</v>
      </c>
      <c r="I13" s="171"/>
      <c r="J13" s="171"/>
      <c r="K13" s="171"/>
      <c r="L13" s="171"/>
      <c r="M13" s="171"/>
    </row>
    <row r="14" spans="1:13" ht="30" customHeight="1" x14ac:dyDescent="0.25">
      <c r="A14" s="167"/>
      <c r="B14" s="177" t="s">
        <v>68</v>
      </c>
      <c r="C14" s="174">
        <v>-18</v>
      </c>
      <c r="D14" s="174">
        <v>-24</v>
      </c>
      <c r="E14" s="174">
        <v>-29</v>
      </c>
      <c r="F14" s="170"/>
      <c r="G14" s="174">
        <v>-94</v>
      </c>
      <c r="H14" s="174">
        <v>-121</v>
      </c>
      <c r="I14" s="171"/>
      <c r="J14" s="171"/>
      <c r="K14" s="171"/>
      <c r="L14" s="171"/>
      <c r="M14" s="171"/>
    </row>
    <row r="15" spans="1:13" ht="30" customHeight="1" x14ac:dyDescent="0.25">
      <c r="A15" s="167"/>
      <c r="B15" s="177" t="s">
        <v>110</v>
      </c>
      <c r="C15" s="173">
        <v>-125</v>
      </c>
      <c r="D15" s="173">
        <v>-36</v>
      </c>
      <c r="E15" s="173">
        <v>4</v>
      </c>
      <c r="F15" s="170"/>
      <c r="G15" s="173">
        <v>-165</v>
      </c>
      <c r="H15" s="173">
        <v>0</v>
      </c>
      <c r="I15" s="171"/>
      <c r="J15" s="171"/>
      <c r="K15" s="171"/>
      <c r="L15" s="171"/>
      <c r="M15" s="171"/>
    </row>
    <row r="16" spans="1:13" ht="30" customHeight="1" x14ac:dyDescent="0.25">
      <c r="A16" s="167"/>
      <c r="B16" s="179" t="s">
        <v>192</v>
      </c>
      <c r="C16" s="174">
        <v>205</v>
      </c>
      <c r="D16" s="174">
        <v>126</v>
      </c>
      <c r="E16" s="174">
        <v>3</v>
      </c>
      <c r="F16" s="170"/>
      <c r="G16" s="174">
        <v>372</v>
      </c>
      <c r="H16" s="174">
        <v>330</v>
      </c>
      <c r="I16" s="171"/>
      <c r="J16" s="171"/>
      <c r="K16" s="171"/>
      <c r="L16" s="171"/>
      <c r="M16" s="171"/>
    </row>
    <row r="17" spans="1:13" ht="30" customHeight="1" x14ac:dyDescent="0.25">
      <c r="A17" s="167"/>
      <c r="B17" s="177" t="s">
        <v>200</v>
      </c>
      <c r="C17" s="174">
        <v>35</v>
      </c>
      <c r="D17" s="174">
        <v>7</v>
      </c>
      <c r="E17" s="174">
        <v>-35</v>
      </c>
      <c r="F17" s="170"/>
      <c r="G17" s="174">
        <v>31</v>
      </c>
      <c r="H17" s="174">
        <v>-9</v>
      </c>
      <c r="I17" s="171"/>
      <c r="J17" s="171"/>
      <c r="K17" s="171"/>
      <c r="L17" s="171"/>
      <c r="M17" s="171"/>
    </row>
    <row r="18" spans="1:13" ht="30" customHeight="1" x14ac:dyDescent="0.25">
      <c r="A18" s="167"/>
      <c r="B18" s="180" t="s">
        <v>160</v>
      </c>
      <c r="C18" s="173">
        <v>0</v>
      </c>
      <c r="D18" s="173">
        <v>1</v>
      </c>
      <c r="E18" s="173">
        <v>0</v>
      </c>
      <c r="F18" s="170"/>
      <c r="G18" s="173">
        <v>0</v>
      </c>
      <c r="H18" s="173">
        <v>-2</v>
      </c>
      <c r="I18" s="171"/>
      <c r="J18" s="171"/>
      <c r="K18" s="171"/>
      <c r="L18" s="171"/>
      <c r="M18" s="171"/>
    </row>
    <row r="19" spans="1:13" ht="30" customHeight="1" x14ac:dyDescent="0.25">
      <c r="A19" s="167"/>
      <c r="B19" s="168" t="s">
        <v>130</v>
      </c>
      <c r="C19" s="169">
        <v>170</v>
      </c>
      <c r="D19" s="169">
        <v>120</v>
      </c>
      <c r="E19" s="169">
        <v>38</v>
      </c>
      <c r="F19" s="170"/>
      <c r="G19" s="169">
        <v>341</v>
      </c>
      <c r="H19" s="169">
        <v>337</v>
      </c>
      <c r="I19" s="171"/>
      <c r="J19" s="171"/>
      <c r="K19" s="171"/>
      <c r="L19" s="171"/>
      <c r="M19" s="171"/>
    </row>
    <row r="20" spans="1:13" ht="30.75" customHeight="1" x14ac:dyDescent="0.25">
      <c r="A20" s="167"/>
      <c r="B20" s="91" t="s">
        <v>131</v>
      </c>
      <c r="C20" s="169"/>
      <c r="D20" s="169"/>
      <c r="E20" s="169"/>
      <c r="F20" s="181"/>
      <c r="G20" s="169"/>
      <c r="H20" s="169"/>
      <c r="I20" s="171"/>
      <c r="J20" s="171"/>
      <c r="K20" s="171"/>
      <c r="L20" s="171"/>
      <c r="M20" s="171"/>
    </row>
    <row r="21" spans="1:13" ht="30" customHeight="1" x14ac:dyDescent="0.25">
      <c r="A21" s="182"/>
      <c r="B21" s="183" t="s">
        <v>13</v>
      </c>
      <c r="C21" s="184">
        <v>0.14912280701754385</v>
      </c>
      <c r="D21" s="184">
        <v>0.11</v>
      </c>
      <c r="E21" s="184">
        <v>3.7924151696606789E-2</v>
      </c>
      <c r="F21" s="185"/>
      <c r="G21" s="184">
        <v>0.31255728689275891</v>
      </c>
      <c r="H21" s="184">
        <v>0.34317718940936864</v>
      </c>
      <c r="I21" s="171"/>
      <c r="J21" s="171"/>
      <c r="K21" s="171"/>
      <c r="L21" s="171"/>
      <c r="M21" s="171"/>
    </row>
    <row r="22" spans="1:13" ht="30" customHeight="1" x14ac:dyDescent="0.25">
      <c r="A22" s="182"/>
      <c r="B22" s="183" t="s">
        <v>14</v>
      </c>
      <c r="C22" s="184">
        <v>0.14612715148608127</v>
      </c>
      <c r="D22" s="184">
        <v>0.11</v>
      </c>
      <c r="E22" s="184">
        <v>3.5217794253938832E-2</v>
      </c>
      <c r="F22" s="185"/>
      <c r="G22" s="184">
        <v>0.30399445899307842</v>
      </c>
      <c r="H22" s="184">
        <v>0.31672932330827069</v>
      </c>
      <c r="I22" s="171"/>
      <c r="J22" s="171"/>
      <c r="K22" s="171"/>
      <c r="L22" s="171"/>
      <c r="M22" s="171"/>
    </row>
    <row r="23" spans="1:13" ht="30" customHeight="1" x14ac:dyDescent="0.25">
      <c r="A23" s="167"/>
      <c r="B23" s="186" t="s">
        <v>15</v>
      </c>
      <c r="C23" s="187"/>
      <c r="D23" s="187"/>
      <c r="E23" s="187"/>
      <c r="F23" s="181"/>
      <c r="G23" s="187"/>
      <c r="H23" s="187"/>
      <c r="I23" s="171"/>
      <c r="J23" s="171"/>
      <c r="K23" s="171"/>
      <c r="L23" s="171"/>
      <c r="M23" s="171"/>
    </row>
    <row r="24" spans="1:13" ht="30" customHeight="1" x14ac:dyDescent="0.25">
      <c r="A24" s="182"/>
      <c r="B24" s="183" t="s">
        <v>13</v>
      </c>
      <c r="C24" s="174">
        <v>1140</v>
      </c>
      <c r="D24" s="174">
        <v>1097</v>
      </c>
      <c r="E24" s="174">
        <v>1002</v>
      </c>
      <c r="F24" s="181"/>
      <c r="G24" s="174">
        <v>1091</v>
      </c>
      <c r="H24" s="174">
        <v>982</v>
      </c>
      <c r="I24" s="171"/>
      <c r="J24" s="171"/>
      <c r="K24" s="171"/>
      <c r="L24" s="171"/>
      <c r="M24" s="171"/>
    </row>
    <row r="25" spans="1:13" ht="30" customHeight="1" x14ac:dyDescent="0.25">
      <c r="A25" s="182"/>
      <c r="B25" s="188" t="s">
        <v>14</v>
      </c>
      <c r="C25" s="174">
        <v>1188</v>
      </c>
      <c r="D25" s="174">
        <v>1117</v>
      </c>
      <c r="E25" s="174">
        <v>1079</v>
      </c>
      <c r="F25" s="181"/>
      <c r="G25" s="174">
        <v>1120</v>
      </c>
      <c r="H25" s="174">
        <v>1064</v>
      </c>
      <c r="I25" s="171"/>
      <c r="J25" s="171"/>
      <c r="K25" s="171"/>
      <c r="L25" s="171"/>
      <c r="M25" s="171"/>
    </row>
    <row r="26" spans="1:13" ht="30" customHeight="1" x14ac:dyDescent="0.25">
      <c r="B26" s="171"/>
      <c r="C26" s="189"/>
      <c r="D26" s="190"/>
      <c r="E26" s="190"/>
      <c r="F26" s="191"/>
      <c r="G26" s="190"/>
      <c r="H26" s="192"/>
    </row>
    <row r="27" spans="1:13" ht="15" hidden="1" customHeight="1" x14ac:dyDescent="0.25">
      <c r="A27" s="161"/>
      <c r="B27" s="436" t="s">
        <v>0</v>
      </c>
      <c r="C27" s="437"/>
      <c r="D27" s="437"/>
      <c r="E27" s="437"/>
    </row>
    <row r="28" spans="1:13" ht="15" hidden="1" customHeight="1" x14ac:dyDescent="0.25">
      <c r="A28" s="161"/>
      <c r="B28" s="436" t="s">
        <v>102</v>
      </c>
      <c r="C28" s="437"/>
      <c r="D28" s="437"/>
      <c r="E28" s="437"/>
    </row>
    <row r="29" spans="1:13" ht="15" hidden="1" customHeight="1" x14ac:dyDescent="0.25">
      <c r="A29" s="161"/>
      <c r="B29" s="436" t="s">
        <v>16</v>
      </c>
      <c r="C29" s="437"/>
      <c r="D29" s="437"/>
      <c r="E29" s="437"/>
    </row>
    <row r="30" spans="1:13" ht="22.5" hidden="1" customHeight="1" x14ac:dyDescent="0.25">
      <c r="A30" s="90"/>
      <c r="B30" s="172" t="s">
        <v>2</v>
      </c>
      <c r="C30" s="438" t="s">
        <v>3</v>
      </c>
      <c r="D30" s="439"/>
      <c r="E30" s="439"/>
    </row>
    <row r="31" spans="1:13" ht="33.75" hidden="1" customHeight="1" x14ac:dyDescent="0.25">
      <c r="A31" s="90"/>
      <c r="B31" s="167"/>
      <c r="C31" s="88" t="s">
        <v>101</v>
      </c>
      <c r="D31" s="88" t="s">
        <v>100</v>
      </c>
      <c r="E31" s="88" t="s">
        <v>91</v>
      </c>
    </row>
    <row r="32" spans="1:13" ht="30" hidden="1" customHeight="1" x14ac:dyDescent="0.25">
      <c r="A32" s="167"/>
      <c r="B32" s="193" t="e">
        <f>IF(AND(C32&lt;0, D32&lt;0, E32&lt;0), "Total comprehensive loss", "Total comprehensive income (loss)")</f>
        <v>#REF!</v>
      </c>
      <c r="C32" s="194" t="e">
        <f>+#REF!</f>
        <v>#REF!</v>
      </c>
      <c r="D32" s="194">
        <v>-18</v>
      </c>
      <c r="E32" s="194">
        <v>-32</v>
      </c>
    </row>
    <row r="33" ht="18.75" hidden="1"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sheetData>
  <mergeCells count="9">
    <mergeCell ref="B1:E1"/>
    <mergeCell ref="B2:D2"/>
    <mergeCell ref="B3:E3"/>
    <mergeCell ref="C4:E4"/>
    <mergeCell ref="G4:H4"/>
    <mergeCell ref="B27:E27"/>
    <mergeCell ref="B28:E28"/>
    <mergeCell ref="B29:E29"/>
    <mergeCell ref="C30:E30"/>
  </mergeCells>
  <printOptions horizontalCentered="1"/>
  <pageMargins left="0.7" right="0.7" top="0.75" bottom="0.75" header="0.3" footer="0.3"/>
  <pageSetup scale="58" orientation="portrait"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AB4E-902C-4CE0-B80C-9A5E169B89DD}">
  <sheetPr>
    <pageSetUpPr fitToPage="1"/>
  </sheetPr>
  <dimension ref="A1:G71"/>
  <sheetViews>
    <sheetView showGridLines="0" zoomScale="90" zoomScaleNormal="90" zoomScaleSheetLayoutView="100" workbookViewId="0">
      <selection activeCell="E1" sqref="E1"/>
    </sheetView>
  </sheetViews>
  <sheetFormatPr defaultColWidth="21.44140625" defaultRowHeight="13.2" x14ac:dyDescent="0.25"/>
  <cols>
    <col min="1" max="1" width="4.77734375" style="158" customWidth="1"/>
    <col min="2" max="2" width="81.77734375" style="158" customWidth="1"/>
    <col min="3" max="3" width="18.33203125" style="158" customWidth="1"/>
    <col min="4" max="4" width="2.33203125" style="158" customWidth="1"/>
    <col min="5" max="5" width="19.44140625" style="158" customWidth="1"/>
    <col min="6" max="16384" width="21.44140625" style="158"/>
  </cols>
  <sheetData>
    <row r="1" spans="1:5" ht="15" customHeight="1" x14ac:dyDescent="0.25">
      <c r="A1" s="129"/>
      <c r="B1" s="164" t="s">
        <v>0</v>
      </c>
      <c r="C1" s="171"/>
      <c r="D1" s="171"/>
      <c r="E1" s="163"/>
    </row>
    <row r="2" spans="1:5" ht="15" customHeight="1" x14ac:dyDescent="0.25">
      <c r="A2" s="129"/>
      <c r="B2" s="164" t="s">
        <v>96</v>
      </c>
      <c r="C2" s="171"/>
      <c r="D2" s="171"/>
      <c r="E2" s="195"/>
    </row>
    <row r="3" spans="1:5" ht="15" customHeight="1" x14ac:dyDescent="0.25">
      <c r="A3" s="129"/>
      <c r="B3" s="164" t="s">
        <v>198</v>
      </c>
      <c r="C3" s="171"/>
      <c r="D3" s="171"/>
      <c r="E3" s="171"/>
    </row>
    <row r="4" spans="1:5" ht="15" customHeight="1" x14ac:dyDescent="0.25">
      <c r="A4" s="129"/>
      <c r="B4" s="196"/>
      <c r="C4" s="167"/>
      <c r="D4" s="171"/>
      <c r="E4" s="167"/>
    </row>
    <row r="5" spans="1:5" ht="30.75" customHeight="1" x14ac:dyDescent="0.25">
      <c r="A5" s="129"/>
      <c r="B5" s="165"/>
      <c r="C5" s="166" t="s">
        <v>183</v>
      </c>
      <c r="D5" s="171"/>
      <c r="E5" s="88" t="s">
        <v>184</v>
      </c>
    </row>
    <row r="6" spans="1:5" ht="30" customHeight="1" x14ac:dyDescent="0.25">
      <c r="A6" s="129"/>
      <c r="B6" s="197" t="s">
        <v>17</v>
      </c>
      <c r="C6" s="82"/>
      <c r="D6" s="82"/>
      <c r="E6" s="82"/>
    </row>
    <row r="7" spans="1:5" ht="30" customHeight="1" x14ac:dyDescent="0.25">
      <c r="A7" s="129"/>
      <c r="B7" s="168" t="s">
        <v>18</v>
      </c>
      <c r="C7" s="198"/>
      <c r="D7" s="198"/>
      <c r="E7" s="198"/>
    </row>
    <row r="8" spans="1:5" ht="15" customHeight="1" x14ac:dyDescent="0.25">
      <c r="A8" s="129"/>
      <c r="B8" s="183" t="s">
        <v>19</v>
      </c>
      <c r="C8" s="199">
        <v>1466</v>
      </c>
      <c r="D8" s="200"/>
      <c r="E8" s="201">
        <v>1078</v>
      </c>
    </row>
    <row r="9" spans="1:5" ht="15" customHeight="1" x14ac:dyDescent="0.25">
      <c r="A9" s="129"/>
      <c r="B9" s="183" t="s">
        <v>97</v>
      </c>
      <c r="C9" s="202">
        <v>37</v>
      </c>
      <c r="D9" s="200"/>
      <c r="E9" s="119">
        <v>78</v>
      </c>
    </row>
    <row r="10" spans="1:5" ht="15" customHeight="1" x14ac:dyDescent="0.25">
      <c r="A10" s="129"/>
      <c r="B10" s="183" t="s">
        <v>20</v>
      </c>
      <c r="C10" s="202">
        <v>1859</v>
      </c>
      <c r="D10" s="203"/>
      <c r="E10" s="119">
        <v>1235</v>
      </c>
    </row>
    <row r="11" spans="1:5" ht="15" customHeight="1" x14ac:dyDescent="0.25">
      <c r="A11" s="129"/>
      <c r="B11" s="183" t="s">
        <v>21</v>
      </c>
      <c r="C11" s="202">
        <v>982</v>
      </c>
      <c r="D11" s="203"/>
      <c r="E11" s="119">
        <v>845</v>
      </c>
    </row>
    <row r="12" spans="1:5" ht="15" customHeight="1" x14ac:dyDescent="0.25">
      <c r="A12" s="129"/>
      <c r="B12" s="183" t="s">
        <v>136</v>
      </c>
      <c r="C12" s="202">
        <v>20</v>
      </c>
      <c r="D12" s="203"/>
      <c r="E12" s="119">
        <v>34</v>
      </c>
    </row>
    <row r="13" spans="1:5" ht="15" customHeight="1" x14ac:dyDescent="0.25">
      <c r="A13" s="129"/>
      <c r="B13" s="188" t="s">
        <v>145</v>
      </c>
      <c r="C13" s="204">
        <v>233</v>
      </c>
      <c r="D13" s="205"/>
      <c r="E13" s="81">
        <v>270</v>
      </c>
    </row>
    <row r="14" spans="1:5" ht="22.5" customHeight="1" x14ac:dyDescent="0.25">
      <c r="A14" s="129"/>
      <c r="B14" s="206" t="s">
        <v>22</v>
      </c>
      <c r="C14" s="202">
        <v>4597</v>
      </c>
      <c r="D14" s="203"/>
      <c r="E14" s="119">
        <v>3540</v>
      </c>
    </row>
    <row r="15" spans="1:5" ht="15" customHeight="1" x14ac:dyDescent="0.25">
      <c r="A15" s="129"/>
      <c r="B15" s="168" t="s">
        <v>137</v>
      </c>
      <c r="C15" s="202">
        <v>500</v>
      </c>
      <c r="D15" s="203"/>
      <c r="E15" s="119">
        <v>348</v>
      </c>
    </row>
    <row r="16" spans="1:5" ht="15" customHeight="1" x14ac:dyDescent="0.25">
      <c r="A16" s="129"/>
      <c r="B16" s="168" t="s">
        <v>116</v>
      </c>
      <c r="C16" s="202">
        <v>205</v>
      </c>
      <c r="D16" s="203"/>
      <c r="E16" s="119">
        <v>0</v>
      </c>
    </row>
    <row r="17" spans="1:5" ht="15" customHeight="1" x14ac:dyDescent="0.25">
      <c r="A17" s="129"/>
      <c r="B17" s="168" t="s">
        <v>23</v>
      </c>
      <c r="C17" s="202">
        <v>289</v>
      </c>
      <c r="D17" s="203"/>
      <c r="E17" s="119">
        <v>289</v>
      </c>
    </row>
    <row r="18" spans="1:5" ht="15" customHeight="1" x14ac:dyDescent="0.25">
      <c r="A18" s="129"/>
      <c r="B18" s="168" t="s">
        <v>98</v>
      </c>
      <c r="C18" s="202">
        <v>58</v>
      </c>
      <c r="D18" s="203"/>
      <c r="E18" s="119">
        <v>58</v>
      </c>
    </row>
    <row r="19" spans="1:5" ht="15" customHeight="1" x14ac:dyDescent="0.25">
      <c r="A19" s="129"/>
      <c r="B19" s="172" t="s">
        <v>24</v>
      </c>
      <c r="C19" s="204">
        <v>379</v>
      </c>
      <c r="D19" s="203"/>
      <c r="E19" s="119">
        <v>321</v>
      </c>
    </row>
    <row r="20" spans="1:5" ht="23.25" customHeight="1" thickBot="1" x14ac:dyDescent="0.3">
      <c r="A20" s="129"/>
      <c r="B20" s="207" t="s">
        <v>25</v>
      </c>
      <c r="C20" s="208">
        <v>6028</v>
      </c>
      <c r="D20" s="128"/>
      <c r="E20" s="209">
        <v>4556</v>
      </c>
    </row>
    <row r="21" spans="1:5" ht="15" customHeight="1" thickTop="1" x14ac:dyDescent="0.25">
      <c r="A21" s="129"/>
      <c r="B21" s="210"/>
      <c r="C21" s="211"/>
      <c r="D21" s="203"/>
      <c r="E21" s="203"/>
    </row>
    <row r="22" spans="1:5" ht="22.5" customHeight="1" x14ac:dyDescent="0.25">
      <c r="A22" s="129"/>
      <c r="B22" s="212" t="s">
        <v>95</v>
      </c>
      <c r="C22" s="211"/>
      <c r="D22" s="203"/>
      <c r="E22" s="203"/>
    </row>
    <row r="23" spans="1:5" ht="15" customHeight="1" x14ac:dyDescent="0.25">
      <c r="A23" s="129"/>
      <c r="B23" s="168" t="s">
        <v>62</v>
      </c>
      <c r="C23" s="211"/>
      <c r="D23" s="203"/>
      <c r="E23" s="203"/>
    </row>
    <row r="24" spans="1:5" ht="15" customHeight="1" x14ac:dyDescent="0.25">
      <c r="A24" s="129"/>
      <c r="B24" s="183" t="s">
        <v>140</v>
      </c>
      <c r="C24" s="213">
        <v>0</v>
      </c>
      <c r="D24" s="203"/>
      <c r="E24" s="214">
        <v>136</v>
      </c>
    </row>
    <row r="25" spans="1:5" ht="15" customHeight="1" x14ac:dyDescent="0.25">
      <c r="A25" s="129"/>
      <c r="B25" s="183" t="s">
        <v>26</v>
      </c>
      <c r="C25" s="202">
        <v>988</v>
      </c>
      <c r="D25" s="215"/>
      <c r="E25" s="119">
        <v>834</v>
      </c>
    </row>
    <row r="26" spans="1:5" ht="15" customHeight="1" x14ac:dyDescent="0.25">
      <c r="A26" s="129"/>
      <c r="B26" s="183" t="s">
        <v>99</v>
      </c>
      <c r="C26" s="202">
        <v>213</v>
      </c>
      <c r="D26" s="203"/>
      <c r="E26" s="119">
        <v>207</v>
      </c>
    </row>
    <row r="27" spans="1:5" ht="15" customHeight="1" x14ac:dyDescent="0.25">
      <c r="A27" s="129"/>
      <c r="B27" s="183" t="s">
        <v>86</v>
      </c>
      <c r="C27" s="202">
        <v>1084</v>
      </c>
      <c r="D27" s="203"/>
      <c r="E27" s="119">
        <v>783</v>
      </c>
    </row>
    <row r="28" spans="1:5" ht="15" customHeight="1" x14ac:dyDescent="0.25">
      <c r="A28" s="129"/>
      <c r="B28" s="188" t="s">
        <v>87</v>
      </c>
      <c r="C28" s="204">
        <v>74</v>
      </c>
      <c r="D28" s="203"/>
      <c r="E28" s="81">
        <v>24</v>
      </c>
    </row>
    <row r="29" spans="1:5" ht="22.5" customHeight="1" x14ac:dyDescent="0.25">
      <c r="A29" s="129"/>
      <c r="B29" s="216" t="s">
        <v>27</v>
      </c>
      <c r="C29" s="202">
        <v>2359</v>
      </c>
      <c r="D29" s="203"/>
      <c r="E29" s="119">
        <v>1984</v>
      </c>
    </row>
    <row r="30" spans="1:5" ht="15" customHeight="1" x14ac:dyDescent="0.25">
      <c r="A30" s="129"/>
      <c r="B30" s="168" t="s">
        <v>90</v>
      </c>
      <c r="C30" s="202">
        <v>486</v>
      </c>
      <c r="D30" s="203"/>
      <c r="E30" s="119">
        <v>1114</v>
      </c>
    </row>
    <row r="31" spans="1:5" ht="15" customHeight="1" x14ac:dyDescent="0.25">
      <c r="A31" s="129"/>
      <c r="B31" s="168" t="s">
        <v>139</v>
      </c>
      <c r="C31" s="202">
        <v>199</v>
      </c>
      <c r="D31" s="203"/>
      <c r="E31" s="119">
        <v>0</v>
      </c>
    </row>
    <row r="32" spans="1:5" ht="15" customHeight="1" x14ac:dyDescent="0.25">
      <c r="A32" s="129"/>
      <c r="B32" s="168" t="s">
        <v>28</v>
      </c>
      <c r="C32" s="202">
        <v>157</v>
      </c>
      <c r="D32" s="203"/>
      <c r="E32" s="119">
        <v>192</v>
      </c>
    </row>
    <row r="33" spans="1:7" ht="15" customHeight="1" x14ac:dyDescent="0.25">
      <c r="A33" s="129"/>
      <c r="B33" s="168"/>
      <c r="C33" s="202"/>
      <c r="D33" s="203"/>
      <c r="E33" s="119"/>
    </row>
    <row r="34" spans="1:7" ht="15" customHeight="1" x14ac:dyDescent="0.25">
      <c r="A34" s="129"/>
      <c r="B34" s="168" t="s">
        <v>92</v>
      </c>
      <c r="C34" s="202"/>
      <c r="D34" s="203"/>
      <c r="E34" s="119"/>
    </row>
    <row r="35" spans="1:7" ht="15" customHeight="1" x14ac:dyDescent="0.25">
      <c r="A35" s="129"/>
      <c r="B35" s="183" t="s">
        <v>29</v>
      </c>
      <c r="C35" s="202"/>
      <c r="D35" s="203"/>
      <c r="E35" s="119"/>
    </row>
    <row r="36" spans="1:7" ht="15" customHeight="1" x14ac:dyDescent="0.25">
      <c r="A36" s="129"/>
      <c r="B36" s="206" t="s">
        <v>30</v>
      </c>
      <c r="C36" s="202">
        <v>12</v>
      </c>
      <c r="D36" s="203"/>
      <c r="E36" s="119">
        <v>10</v>
      </c>
    </row>
    <row r="37" spans="1:7" ht="15" customHeight="1" x14ac:dyDescent="0.25">
      <c r="A37" s="129"/>
      <c r="B37" s="206" t="s">
        <v>31</v>
      </c>
      <c r="C37" s="202">
        <v>9963</v>
      </c>
      <c r="D37" s="203"/>
      <c r="E37" s="119">
        <v>8750</v>
      </c>
    </row>
    <row r="38" spans="1:7" ht="15" customHeight="1" x14ac:dyDescent="0.25">
      <c r="A38" s="129"/>
      <c r="B38" s="206" t="s">
        <v>32</v>
      </c>
      <c r="C38" s="202">
        <v>-53</v>
      </c>
      <c r="D38" s="203"/>
      <c r="E38" s="119">
        <v>-50</v>
      </c>
    </row>
    <row r="39" spans="1:7" ht="15" customHeight="1" x14ac:dyDescent="0.25">
      <c r="A39" s="129"/>
      <c r="B39" s="183" t="s">
        <v>33</v>
      </c>
      <c r="C39" s="202">
        <v>-7095</v>
      </c>
      <c r="D39" s="203"/>
      <c r="E39" s="119">
        <v>-7436</v>
      </c>
      <c r="F39" s="150"/>
      <c r="G39" s="151"/>
    </row>
    <row r="40" spans="1:7" ht="15" customHeight="1" x14ac:dyDescent="0.25">
      <c r="A40" s="129"/>
      <c r="B40" s="183" t="s">
        <v>133</v>
      </c>
      <c r="C40" s="202">
        <v>0</v>
      </c>
      <c r="D40" s="203"/>
      <c r="E40" s="119">
        <v>-8</v>
      </c>
    </row>
    <row r="41" spans="1:7" ht="22.5" customHeight="1" x14ac:dyDescent="0.25">
      <c r="A41" s="129"/>
      <c r="B41" s="217" t="s">
        <v>93</v>
      </c>
      <c r="C41" s="218">
        <v>2827</v>
      </c>
      <c r="D41" s="219"/>
      <c r="E41" s="220">
        <v>1266</v>
      </c>
    </row>
    <row r="42" spans="1:7" ht="22.5" customHeight="1" thickBot="1" x14ac:dyDescent="0.3">
      <c r="A42" s="129"/>
      <c r="B42" s="221" t="s">
        <v>94</v>
      </c>
      <c r="C42" s="208">
        <v>6028</v>
      </c>
      <c r="D42" s="128"/>
      <c r="E42" s="222">
        <v>4556</v>
      </c>
    </row>
    <row r="43" spans="1:7" ht="18.75" customHeight="1" thickTop="1" x14ac:dyDescent="0.25">
      <c r="A43" s="129"/>
      <c r="B43" s="90"/>
      <c r="C43" s="90"/>
      <c r="D43" s="90"/>
      <c r="E43" s="90"/>
    </row>
    <row r="44" spans="1:7" ht="38.25" customHeight="1" x14ac:dyDescent="0.25">
      <c r="A44" s="223" t="s">
        <v>179</v>
      </c>
      <c r="B44" s="442" t="s">
        <v>196</v>
      </c>
      <c r="C44" s="442"/>
      <c r="D44" s="442"/>
      <c r="E44" s="442"/>
    </row>
    <row r="45" spans="1:7" ht="8.25" customHeight="1" x14ac:dyDescent="0.25">
      <c r="A45" s="223"/>
      <c r="B45" s="224"/>
      <c r="C45" s="224"/>
      <c r="D45" s="224"/>
      <c r="E45" s="224"/>
    </row>
    <row r="46" spans="1:7" ht="30" customHeight="1" x14ac:dyDescent="0.25">
      <c r="A46" s="223" t="s">
        <v>180</v>
      </c>
      <c r="B46" s="442" t="s">
        <v>181</v>
      </c>
      <c r="C46" s="442"/>
      <c r="D46" s="442"/>
      <c r="E46" s="442"/>
    </row>
    <row r="47" spans="1:7" ht="25.5" customHeight="1" x14ac:dyDescent="0.25">
      <c r="A47" s="129"/>
    </row>
    <row r="48" spans="1:7" ht="18.75" customHeight="1" x14ac:dyDescent="0.25">
      <c r="A48" s="129"/>
      <c r="B48" s="90"/>
      <c r="C48" s="127"/>
      <c r="D48" s="127"/>
      <c r="E48" s="127"/>
    </row>
    <row r="49" spans="1:5" ht="18.75" customHeight="1" x14ac:dyDescent="0.25">
      <c r="A49" s="129"/>
      <c r="B49" s="90"/>
      <c r="C49" s="90"/>
      <c r="D49" s="90"/>
      <c r="E49" s="90"/>
    </row>
    <row r="50" spans="1:5" ht="18.75" customHeight="1" x14ac:dyDescent="0.25">
      <c r="A50" s="129"/>
      <c r="B50" s="90"/>
      <c r="C50" s="90"/>
      <c r="D50" s="90"/>
      <c r="E50" s="90"/>
    </row>
    <row r="51" spans="1:5" ht="18.75" customHeight="1" x14ac:dyDescent="0.25">
      <c r="A51" s="129"/>
      <c r="B51" s="90"/>
      <c r="C51" s="90"/>
      <c r="D51" s="90"/>
      <c r="E51" s="90"/>
    </row>
    <row r="52" spans="1:5" ht="18.75" customHeight="1" x14ac:dyDescent="0.25">
      <c r="A52" s="129"/>
      <c r="B52" s="90"/>
      <c r="C52" s="90"/>
      <c r="D52" s="90"/>
      <c r="E52" s="90"/>
    </row>
    <row r="53" spans="1:5" ht="18.75" customHeight="1" x14ac:dyDescent="0.25">
      <c r="A53" s="129"/>
      <c r="B53" s="90"/>
      <c r="C53" s="90"/>
      <c r="D53" s="90"/>
      <c r="E53" s="90"/>
    </row>
    <row r="54" spans="1:5" ht="18.75" customHeight="1" x14ac:dyDescent="0.25">
      <c r="A54" s="129"/>
      <c r="B54" s="90"/>
      <c r="C54" s="90"/>
      <c r="D54" s="90"/>
      <c r="E54" s="90"/>
    </row>
    <row r="55" spans="1:5" ht="18.75" customHeight="1" x14ac:dyDescent="0.25">
      <c r="A55" s="129"/>
      <c r="B55" s="90"/>
      <c r="C55" s="90"/>
      <c r="D55" s="90"/>
      <c r="E55" s="90"/>
    </row>
    <row r="56" spans="1:5" ht="18.75" customHeight="1" x14ac:dyDescent="0.25">
      <c r="A56" s="129"/>
      <c r="B56" s="90"/>
      <c r="C56" s="90"/>
      <c r="D56" s="90"/>
      <c r="E56" s="90"/>
    </row>
    <row r="57" spans="1:5" ht="18.75" customHeight="1" x14ac:dyDescent="0.25">
      <c r="A57" s="129"/>
      <c r="B57" s="90"/>
      <c r="C57" s="90"/>
      <c r="D57" s="90"/>
      <c r="E57" s="90"/>
    </row>
    <row r="58" spans="1:5" ht="18.75" customHeight="1" x14ac:dyDescent="0.25">
      <c r="A58" s="129"/>
      <c r="B58" s="90"/>
      <c r="C58" s="90"/>
      <c r="D58" s="90"/>
      <c r="E58" s="90"/>
    </row>
    <row r="59" spans="1:5" ht="18.75" customHeight="1" x14ac:dyDescent="0.25">
      <c r="A59" s="129"/>
      <c r="B59" s="90"/>
      <c r="C59" s="90"/>
      <c r="D59" s="90"/>
      <c r="E59" s="90"/>
    </row>
    <row r="60" spans="1:5" ht="18.75" customHeight="1" x14ac:dyDescent="0.25">
      <c r="A60" s="129"/>
      <c r="B60" s="90"/>
      <c r="C60" s="90"/>
      <c r="D60" s="90"/>
      <c r="E60" s="90"/>
    </row>
    <row r="61" spans="1:5" ht="18.75" customHeight="1" x14ac:dyDescent="0.25">
      <c r="A61" s="129"/>
      <c r="B61" s="90"/>
      <c r="C61" s="90"/>
      <c r="D61" s="90"/>
      <c r="E61" s="90"/>
    </row>
    <row r="62" spans="1:5" ht="18.75" customHeight="1" x14ac:dyDescent="0.25">
      <c r="A62" s="129"/>
      <c r="B62" s="90"/>
      <c r="C62" s="90"/>
      <c r="D62" s="90"/>
      <c r="E62" s="90"/>
    </row>
    <row r="63" spans="1:5" ht="18.75" customHeight="1" x14ac:dyDescent="0.25">
      <c r="A63" s="129"/>
      <c r="B63" s="90"/>
      <c r="C63" s="90"/>
      <c r="D63" s="90"/>
      <c r="E63" s="90"/>
    </row>
    <row r="64" spans="1:5" ht="18.75" customHeight="1" x14ac:dyDescent="0.25">
      <c r="A64" s="129"/>
      <c r="B64" s="90"/>
      <c r="C64" s="90"/>
      <c r="D64" s="90"/>
      <c r="E64" s="90"/>
    </row>
    <row r="65" spans="1:5" ht="18.75" customHeight="1" x14ac:dyDescent="0.25">
      <c r="A65" s="129"/>
      <c r="B65" s="90"/>
      <c r="C65" s="90"/>
      <c r="D65" s="90"/>
      <c r="E65" s="90"/>
    </row>
    <row r="66" spans="1:5" ht="18.75" customHeight="1" x14ac:dyDescent="0.25">
      <c r="A66" s="129"/>
      <c r="B66" s="90"/>
      <c r="C66" s="90"/>
      <c r="D66" s="90"/>
      <c r="E66" s="90"/>
    </row>
    <row r="67" spans="1:5" ht="18.75" customHeight="1" x14ac:dyDescent="0.25">
      <c r="A67" s="129"/>
      <c r="B67" s="90"/>
      <c r="C67" s="90"/>
      <c r="D67" s="90"/>
      <c r="E67" s="90"/>
    </row>
    <row r="68" spans="1:5" ht="18.75" customHeight="1" x14ac:dyDescent="0.25">
      <c r="A68" s="129"/>
      <c r="B68" s="90"/>
      <c r="C68" s="90"/>
      <c r="D68" s="90"/>
      <c r="E68" s="90"/>
    </row>
    <row r="69" spans="1:5" ht="18.75" customHeight="1" x14ac:dyDescent="0.25">
      <c r="A69" s="129"/>
      <c r="B69" s="90"/>
      <c r="C69" s="90"/>
      <c r="D69" s="90"/>
      <c r="E69" s="90"/>
    </row>
    <row r="70" spans="1:5" ht="18.75" customHeight="1" x14ac:dyDescent="0.25">
      <c r="A70" s="129"/>
      <c r="B70" s="90"/>
      <c r="C70" s="90"/>
      <c r="D70" s="90"/>
      <c r="E70" s="90"/>
    </row>
    <row r="71" spans="1:5" ht="18.75" customHeight="1" x14ac:dyDescent="0.25">
      <c r="A71" s="129"/>
      <c r="B71" s="90"/>
      <c r="C71" s="90"/>
      <c r="D71" s="90"/>
      <c r="E71" s="90"/>
    </row>
  </sheetData>
  <mergeCells count="2">
    <mergeCell ref="B44:E44"/>
    <mergeCell ref="B46:E46"/>
  </mergeCells>
  <pageMargins left="0.7" right="0.7" top="0.75" bottom="0.75" header="0.3" footer="0.3"/>
  <pageSetup scale="79" orientation="portrait" r:id="rId1"/>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ED66-C497-4156-90AA-EDEF9B851283}">
  <sheetPr>
    <pageSetUpPr fitToPage="1"/>
  </sheetPr>
  <dimension ref="B1:H18"/>
  <sheetViews>
    <sheetView showGridLines="0" view="pageBreakPreview" zoomScaleNormal="100" zoomScaleSheetLayoutView="100" workbookViewId="0">
      <selection activeCell="F10" sqref="F10"/>
    </sheetView>
  </sheetViews>
  <sheetFormatPr defaultColWidth="21.44140625" defaultRowHeight="13.2" x14ac:dyDescent="0.25"/>
  <cols>
    <col min="1" max="1" width="5.33203125" style="158" customWidth="1"/>
    <col min="2" max="2" width="82.44140625" style="158" customWidth="1"/>
    <col min="3" max="3" width="24.109375" style="158" customWidth="1"/>
    <col min="4" max="4" width="2" style="191" customWidth="1"/>
    <col min="5" max="5" width="23" style="158" customWidth="1"/>
    <col min="6" max="16384" width="21.44140625" style="158"/>
  </cols>
  <sheetData>
    <row r="1" spans="2:8" ht="15" customHeight="1" x14ac:dyDescent="0.25">
      <c r="B1" s="225" t="s">
        <v>0</v>
      </c>
      <c r="C1" s="90"/>
      <c r="D1" s="226"/>
      <c r="E1" s="163"/>
    </row>
    <row r="2" spans="2:8" ht="15" customHeight="1" x14ac:dyDescent="0.25">
      <c r="B2" s="164" t="s">
        <v>111</v>
      </c>
      <c r="C2" s="90"/>
      <c r="D2" s="226"/>
      <c r="E2" s="90"/>
    </row>
    <row r="3" spans="2:8" ht="15" customHeight="1" x14ac:dyDescent="0.25">
      <c r="B3" s="225" t="s">
        <v>198</v>
      </c>
      <c r="C3" s="90"/>
      <c r="D3" s="226"/>
      <c r="E3" s="90"/>
    </row>
    <row r="4" spans="2:8" ht="15" customHeight="1" x14ac:dyDescent="0.25">
      <c r="B4" s="167"/>
      <c r="C4" s="227" t="s">
        <v>3</v>
      </c>
      <c r="D4" s="228"/>
      <c r="E4" s="227" t="s">
        <v>167</v>
      </c>
    </row>
    <row r="5" spans="2:8" ht="33.75" customHeight="1" x14ac:dyDescent="0.25">
      <c r="B5" s="422"/>
      <c r="C5" s="423" t="s">
        <v>168</v>
      </c>
      <c r="D5" s="228"/>
      <c r="E5" s="423" t="s">
        <v>168</v>
      </c>
    </row>
    <row r="6" spans="2:8" ht="29.25" customHeight="1" x14ac:dyDescent="0.25">
      <c r="B6" s="229" t="s">
        <v>104</v>
      </c>
      <c r="C6" s="230"/>
      <c r="D6" s="231"/>
      <c r="E6" s="230"/>
    </row>
    <row r="7" spans="2:8" ht="29.25" customHeight="1" x14ac:dyDescent="0.25">
      <c r="B7" s="232" t="s">
        <v>105</v>
      </c>
      <c r="C7" s="415">
        <v>442</v>
      </c>
      <c r="D7" s="416"/>
      <c r="E7" s="415">
        <v>493</v>
      </c>
      <c r="G7" s="233"/>
      <c r="H7" s="233"/>
    </row>
    <row r="8" spans="2:8" ht="29.25" customHeight="1" x14ac:dyDescent="0.25">
      <c r="B8" s="232" t="s">
        <v>106</v>
      </c>
      <c r="C8" s="247">
        <v>-26</v>
      </c>
      <c r="D8" s="417"/>
      <c r="E8" s="247">
        <v>-149</v>
      </c>
      <c r="G8" s="233"/>
      <c r="H8" s="233"/>
    </row>
    <row r="9" spans="2:8" ht="29.25" customHeight="1" x14ac:dyDescent="0.25">
      <c r="B9" s="234" t="s">
        <v>107</v>
      </c>
      <c r="C9" s="418">
        <v>-107</v>
      </c>
      <c r="D9" s="235"/>
      <c r="E9" s="418">
        <v>43</v>
      </c>
      <c r="G9" s="233"/>
      <c r="H9" s="233"/>
    </row>
    <row r="10" spans="2:8" ht="29.25" customHeight="1" x14ac:dyDescent="0.25">
      <c r="B10" s="232"/>
      <c r="C10" s="235"/>
      <c r="D10" s="235"/>
      <c r="E10" s="235"/>
    </row>
    <row r="11" spans="2:8" ht="35.25" customHeight="1" x14ac:dyDescent="0.25">
      <c r="B11" s="90"/>
      <c r="C11" s="211"/>
      <c r="D11" s="211"/>
      <c r="E11" s="211"/>
    </row>
    <row r="12" spans="2:8" ht="18.75" customHeight="1" x14ac:dyDescent="0.25">
      <c r="B12" s="90"/>
      <c r="C12" s="203"/>
      <c r="D12" s="211"/>
      <c r="E12" s="203"/>
    </row>
    <row r="13" spans="2:8" ht="18.75" customHeight="1" x14ac:dyDescent="0.25">
      <c r="B13" s="90"/>
      <c r="C13" s="203"/>
      <c r="D13" s="211"/>
      <c r="E13" s="203"/>
    </row>
    <row r="14" spans="2:8" ht="18.75" customHeight="1" x14ac:dyDescent="0.25">
      <c r="B14" s="90"/>
      <c r="C14" s="203"/>
      <c r="D14" s="211"/>
      <c r="E14" s="203"/>
    </row>
    <row r="15" spans="2:8" ht="18.75" customHeight="1" x14ac:dyDescent="0.25">
      <c r="B15" s="90"/>
      <c r="C15" s="203"/>
      <c r="D15" s="211"/>
      <c r="E15" s="203"/>
    </row>
    <row r="16" spans="2:8" ht="18.75" customHeight="1" x14ac:dyDescent="0.25">
      <c r="B16" s="90"/>
      <c r="C16" s="203"/>
      <c r="D16" s="211"/>
      <c r="E16" s="203"/>
    </row>
    <row r="17" spans="2:5" ht="18.75" customHeight="1" x14ac:dyDescent="0.25">
      <c r="B17" s="90"/>
      <c r="C17" s="203"/>
      <c r="D17" s="211"/>
      <c r="E17" s="203"/>
    </row>
    <row r="18" spans="2:5" ht="18.75" customHeight="1" x14ac:dyDescent="0.25"/>
  </sheetData>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2D65-AC52-4CFB-BFB4-29DB98396D09}">
  <sheetPr>
    <pageSetUpPr fitToPage="1"/>
  </sheetPr>
  <dimension ref="B1:R90"/>
  <sheetViews>
    <sheetView showGridLines="0" view="pageBreakPreview" zoomScale="90" zoomScaleNormal="100" zoomScaleSheetLayoutView="90" workbookViewId="0">
      <selection activeCell="Q1" sqref="Q1"/>
    </sheetView>
  </sheetViews>
  <sheetFormatPr defaultColWidth="21.44140625" defaultRowHeight="13.2" x14ac:dyDescent="0.25"/>
  <cols>
    <col min="1" max="1" width="3.33203125" style="162" customWidth="1"/>
    <col min="2" max="2" width="53" style="162" customWidth="1"/>
    <col min="3" max="3" width="2.6640625" style="162" customWidth="1"/>
    <col min="4" max="4" width="16.77734375" style="162" bestFit="1" customWidth="1"/>
    <col min="5" max="5" width="3" style="162" customWidth="1"/>
    <col min="6" max="6" width="2.6640625" style="162" customWidth="1"/>
    <col min="7" max="7" width="17.44140625" style="162" bestFit="1" customWidth="1"/>
    <col min="8" max="8" width="2" style="162" customWidth="1"/>
    <col min="9" max="9" width="2.6640625" style="162" customWidth="1"/>
    <col min="10" max="10" width="16.77734375" style="162" bestFit="1" customWidth="1"/>
    <col min="11" max="11" width="2.6640625" style="162" customWidth="1"/>
    <col min="12" max="12" width="4.77734375" style="236" customWidth="1"/>
    <col min="13" max="13" width="2.6640625" style="162" customWidth="1"/>
    <col min="14" max="14" width="16.77734375" style="162" bestFit="1" customWidth="1"/>
    <col min="15" max="15" width="3" style="162" customWidth="1"/>
    <col min="16" max="16" width="2.6640625" style="162" customWidth="1"/>
    <col min="17" max="17" width="16.77734375" style="162" bestFit="1" customWidth="1"/>
    <col min="18" max="18" width="2.6640625" style="162" customWidth="1"/>
    <col min="19" max="16384" width="21.44140625" style="162"/>
  </cols>
  <sheetData>
    <row r="1" spans="2:18" ht="15" customHeight="1" x14ac:dyDescent="0.25">
      <c r="B1" s="7" t="s">
        <v>0</v>
      </c>
      <c r="C1" s="7"/>
      <c r="D1" s="117"/>
      <c r="E1" s="117"/>
      <c r="F1" s="117"/>
      <c r="G1" s="117"/>
      <c r="I1" s="117"/>
      <c r="J1" s="117"/>
      <c r="K1" s="117"/>
      <c r="M1" s="7"/>
      <c r="N1" s="117"/>
      <c r="O1" s="117"/>
      <c r="P1" s="117"/>
      <c r="Q1" s="163"/>
      <c r="R1" s="117"/>
    </row>
    <row r="2" spans="2:18" ht="15" customHeight="1" x14ac:dyDescent="0.25">
      <c r="B2" s="7" t="s">
        <v>38</v>
      </c>
      <c r="C2" s="7"/>
      <c r="D2" s="117"/>
      <c r="E2" s="117"/>
      <c r="F2" s="117"/>
      <c r="J2" s="195"/>
      <c r="K2" s="117"/>
      <c r="M2" s="7"/>
      <c r="N2" s="117"/>
      <c r="O2" s="117"/>
      <c r="R2" s="117"/>
    </row>
    <row r="3" spans="2:18" ht="15" customHeight="1" x14ac:dyDescent="0.25">
      <c r="B3" s="7" t="s">
        <v>198</v>
      </c>
      <c r="C3" s="7"/>
      <c r="D3" s="117"/>
      <c r="E3" s="117"/>
      <c r="F3" s="117"/>
      <c r="G3" s="117"/>
      <c r="H3" s="117"/>
      <c r="I3" s="117"/>
      <c r="J3" s="117"/>
      <c r="K3" s="117"/>
      <c r="M3" s="7"/>
      <c r="N3" s="117"/>
      <c r="O3" s="117"/>
      <c r="P3" s="117"/>
      <c r="Q3" s="117"/>
      <c r="R3" s="117"/>
    </row>
    <row r="4" spans="2:18" ht="45" customHeight="1" x14ac:dyDescent="0.25">
      <c r="B4" s="237"/>
      <c r="C4" s="3"/>
      <c r="D4" s="443" t="s">
        <v>3</v>
      </c>
      <c r="E4" s="443"/>
      <c r="F4" s="443"/>
      <c r="G4" s="444"/>
      <c r="H4" s="444"/>
      <c r="I4" s="444"/>
      <c r="J4" s="444"/>
      <c r="K4" s="117"/>
      <c r="M4" s="3"/>
      <c r="N4" s="434" t="s">
        <v>167</v>
      </c>
      <c r="O4" s="434"/>
      <c r="P4" s="434"/>
      <c r="Q4" s="434"/>
      <c r="R4" s="117"/>
    </row>
    <row r="5" spans="2:18" ht="33.75" customHeight="1" x14ac:dyDescent="0.25">
      <c r="B5" s="429" t="s">
        <v>40</v>
      </c>
      <c r="C5" s="56"/>
      <c r="D5" s="238" t="s">
        <v>170</v>
      </c>
      <c r="E5" s="5"/>
      <c r="F5" s="61"/>
      <c r="G5" s="5" t="s">
        <v>162</v>
      </c>
      <c r="H5" s="41"/>
      <c r="I5" s="5"/>
      <c r="J5" s="5" t="s">
        <v>169</v>
      </c>
      <c r="K5" s="426"/>
      <c r="L5" s="427"/>
      <c r="M5" s="56"/>
      <c r="N5" s="238" t="s">
        <v>168</v>
      </c>
      <c r="O5" s="5"/>
      <c r="P5" s="61"/>
      <c r="Q5" s="425" t="s">
        <v>169</v>
      </c>
      <c r="R5" s="426"/>
    </row>
    <row r="6" spans="2:18" ht="15" customHeight="1" x14ac:dyDescent="0.25">
      <c r="B6" s="9"/>
      <c r="C6" s="21"/>
      <c r="D6" s="3"/>
      <c r="E6" s="3"/>
      <c r="F6" s="21"/>
      <c r="G6" s="239"/>
      <c r="H6" s="22"/>
      <c r="I6" s="21"/>
      <c r="J6" s="428"/>
      <c r="K6" s="240"/>
      <c r="M6" s="21"/>
      <c r="N6" s="3"/>
      <c r="O6" s="3"/>
      <c r="P6" s="21"/>
      <c r="Q6" s="74"/>
      <c r="R6" s="240"/>
    </row>
    <row r="7" spans="2:18" ht="16.8" x14ac:dyDescent="0.25">
      <c r="B7" s="43" t="s">
        <v>185</v>
      </c>
      <c r="C7" s="11"/>
      <c r="D7" s="239"/>
      <c r="E7" s="239"/>
      <c r="F7" s="241"/>
      <c r="G7" s="239"/>
      <c r="H7" s="242"/>
      <c r="I7" s="241"/>
      <c r="J7" s="239"/>
      <c r="K7" s="243"/>
      <c r="L7" s="244"/>
      <c r="M7" s="245"/>
      <c r="N7" s="239"/>
      <c r="O7" s="3"/>
      <c r="P7" s="21"/>
      <c r="Q7" s="3"/>
      <c r="R7" s="246"/>
    </row>
    <row r="8" spans="2:18" ht="15" customHeight="1" x14ac:dyDescent="0.25">
      <c r="B8" s="44" t="s">
        <v>4</v>
      </c>
      <c r="C8" s="13"/>
      <c r="D8" s="247">
        <v>1662</v>
      </c>
      <c r="E8" s="248"/>
      <c r="F8" s="249"/>
      <c r="G8" s="247">
        <v>1276</v>
      </c>
      <c r="H8" s="250"/>
      <c r="I8" s="251"/>
      <c r="J8" s="247">
        <v>986</v>
      </c>
      <c r="K8" s="252"/>
      <c r="L8" s="253"/>
      <c r="M8" s="254"/>
      <c r="N8" s="247">
        <v>4709</v>
      </c>
      <c r="O8" s="51"/>
      <c r="P8" s="30"/>
      <c r="Q8" s="83">
        <v>4125</v>
      </c>
      <c r="R8" s="14"/>
    </row>
    <row r="9" spans="2:18" ht="15" customHeight="1" x14ac:dyDescent="0.25">
      <c r="B9" s="44" t="s">
        <v>134</v>
      </c>
      <c r="C9" s="13"/>
      <c r="D9" s="247">
        <v>360</v>
      </c>
      <c r="E9" s="248"/>
      <c r="F9" s="249"/>
      <c r="G9" s="247">
        <v>179</v>
      </c>
      <c r="H9" s="250"/>
      <c r="I9" s="251"/>
      <c r="J9" s="247">
        <v>115</v>
      </c>
      <c r="K9" s="252"/>
      <c r="L9" s="253"/>
      <c r="M9" s="254"/>
      <c r="N9" s="247">
        <v>577</v>
      </c>
      <c r="O9" s="51"/>
      <c r="P9" s="30"/>
      <c r="Q9" s="83">
        <v>470</v>
      </c>
      <c r="R9" s="14"/>
    </row>
    <row r="10" spans="2:18" ht="15" customHeight="1" x14ac:dyDescent="0.25">
      <c r="B10" s="43" t="s">
        <v>186</v>
      </c>
      <c r="C10" s="11"/>
      <c r="D10" s="255"/>
      <c r="E10" s="256"/>
      <c r="F10" s="257"/>
      <c r="G10" s="255"/>
      <c r="H10" s="258"/>
      <c r="I10" s="259"/>
      <c r="J10" s="255"/>
      <c r="K10" s="243"/>
      <c r="L10" s="253"/>
      <c r="M10" s="245"/>
      <c r="N10" s="255"/>
      <c r="O10" s="256"/>
      <c r="P10" s="75"/>
      <c r="Q10" s="260"/>
      <c r="R10" s="246"/>
    </row>
    <row r="11" spans="2:18" ht="15" customHeight="1" x14ac:dyDescent="0.25">
      <c r="B11" s="44" t="s">
        <v>4</v>
      </c>
      <c r="C11" s="13"/>
      <c r="D11" s="247">
        <v>465</v>
      </c>
      <c r="E11" s="261"/>
      <c r="F11" s="262"/>
      <c r="G11" s="247">
        <v>525</v>
      </c>
      <c r="H11" s="250"/>
      <c r="I11" s="251"/>
      <c r="J11" s="247">
        <v>433</v>
      </c>
      <c r="K11" s="263"/>
      <c r="L11" s="253"/>
      <c r="M11" s="254"/>
      <c r="N11" s="247">
        <v>2022</v>
      </c>
      <c r="O11" s="261"/>
      <c r="P11" s="30"/>
      <c r="Q11" s="83">
        <v>2350</v>
      </c>
      <c r="R11" s="16"/>
    </row>
    <row r="12" spans="2:18" ht="15" customHeight="1" x14ac:dyDescent="0.25">
      <c r="B12" s="44" t="str">
        <f>IF(AND(D12&lt;0,G12&lt;0, J12&lt;0), "Operating loss","Operating income")</f>
        <v>Operating income</v>
      </c>
      <c r="C12" s="13"/>
      <c r="D12" s="247">
        <v>45</v>
      </c>
      <c r="E12" s="261"/>
      <c r="F12" s="262"/>
      <c r="G12" s="247">
        <v>61</v>
      </c>
      <c r="H12" s="250"/>
      <c r="I12" s="251"/>
      <c r="J12" s="247">
        <v>-6</v>
      </c>
      <c r="K12" s="263"/>
      <c r="L12" s="253"/>
      <c r="M12" s="254"/>
      <c r="N12" s="247">
        <v>263</v>
      </c>
      <c r="O12" s="261"/>
      <c r="P12" s="30"/>
      <c r="Q12" s="83">
        <v>163</v>
      </c>
      <c r="R12" s="16"/>
    </row>
    <row r="13" spans="2:18" ht="15" customHeight="1" x14ac:dyDescent="0.25">
      <c r="B13" s="43" t="s">
        <v>187</v>
      </c>
      <c r="C13" s="11"/>
      <c r="D13" s="255"/>
      <c r="E13" s="256"/>
      <c r="F13" s="257"/>
      <c r="G13" s="255"/>
      <c r="H13" s="258"/>
      <c r="I13" s="259"/>
      <c r="J13" s="255"/>
      <c r="K13" s="243"/>
      <c r="L13" s="253"/>
      <c r="M13" s="245"/>
      <c r="N13" s="255"/>
      <c r="O13" s="256"/>
      <c r="P13" s="75"/>
      <c r="Q13" s="260"/>
      <c r="R13" s="246"/>
    </row>
    <row r="14" spans="2:18" ht="15" customHeight="1" x14ac:dyDescent="0.25">
      <c r="B14" s="44" t="s">
        <v>4</v>
      </c>
      <c r="C14" s="13"/>
      <c r="D14" s="264">
        <v>0</v>
      </c>
      <c r="E14" s="261"/>
      <c r="F14" s="262"/>
      <c r="G14" s="264">
        <v>0</v>
      </c>
      <c r="H14" s="265"/>
      <c r="I14" s="266"/>
      <c r="J14" s="267">
        <v>0</v>
      </c>
      <c r="K14" s="263"/>
      <c r="L14" s="253"/>
      <c r="M14" s="254"/>
      <c r="N14" s="267">
        <v>0</v>
      </c>
      <c r="O14" s="261"/>
      <c r="P14" s="268"/>
      <c r="Q14" s="267">
        <v>0</v>
      </c>
      <c r="R14" s="16"/>
    </row>
    <row r="15" spans="2:18" ht="15" customHeight="1" x14ac:dyDescent="0.25">
      <c r="B15" s="44" t="str">
        <f>IF(AND(D15&lt;0,G15&lt;0, J15&lt;0), "Operating loss","Operating income (loss)")</f>
        <v>Operating loss</v>
      </c>
      <c r="C15" s="13"/>
      <c r="D15" s="247">
        <v>-57</v>
      </c>
      <c r="E15" s="261"/>
      <c r="F15" s="262"/>
      <c r="G15" s="247">
        <v>-54</v>
      </c>
      <c r="H15" s="250"/>
      <c r="I15" s="251"/>
      <c r="J15" s="247">
        <v>-81</v>
      </c>
      <c r="K15" s="263"/>
      <c r="L15" s="253"/>
      <c r="M15" s="254"/>
      <c r="N15" s="247">
        <v>-209</v>
      </c>
      <c r="O15" s="261"/>
      <c r="P15" s="30"/>
      <c r="Q15" s="83">
        <v>-182</v>
      </c>
      <c r="R15" s="16"/>
    </row>
    <row r="16" spans="2:18" ht="15" customHeight="1" x14ac:dyDescent="0.25">
      <c r="B16" s="46" t="s">
        <v>45</v>
      </c>
      <c r="C16" s="17"/>
      <c r="D16" s="269"/>
      <c r="E16" s="256"/>
      <c r="F16" s="257"/>
      <c r="G16" s="270"/>
      <c r="H16" s="258"/>
      <c r="I16" s="259"/>
      <c r="J16" s="269"/>
      <c r="K16" s="243"/>
      <c r="L16" s="253"/>
      <c r="M16" s="271"/>
      <c r="N16" s="269"/>
      <c r="O16" s="256"/>
      <c r="P16" s="75"/>
      <c r="Q16" s="272"/>
      <c r="R16" s="246"/>
    </row>
    <row r="17" spans="2:18" ht="15" customHeight="1" x14ac:dyDescent="0.25">
      <c r="B17" s="47" t="s">
        <v>4</v>
      </c>
      <c r="C17" s="18"/>
      <c r="D17" s="273">
        <v>2127</v>
      </c>
      <c r="E17" s="274"/>
      <c r="F17" s="275"/>
      <c r="G17" s="273">
        <f>G8+G11+G14</f>
        <v>1801</v>
      </c>
      <c r="H17" s="273"/>
      <c r="I17" s="276"/>
      <c r="J17" s="273">
        <v>1419</v>
      </c>
      <c r="K17" s="277"/>
      <c r="L17" s="278"/>
      <c r="M17" s="279"/>
      <c r="N17" s="273">
        <v>6731</v>
      </c>
      <c r="O17" s="274"/>
      <c r="P17" s="93"/>
      <c r="Q17" s="84">
        <v>6475</v>
      </c>
      <c r="R17" s="20"/>
    </row>
    <row r="18" spans="2:18" ht="15" customHeight="1" x14ac:dyDescent="0.25">
      <c r="B18" s="47" t="s">
        <v>43</v>
      </c>
      <c r="C18" s="18"/>
      <c r="D18" s="273">
        <v>348</v>
      </c>
      <c r="E18" s="274"/>
      <c r="F18" s="275"/>
      <c r="G18" s="273">
        <f>G9+G12+G15</f>
        <v>186</v>
      </c>
      <c r="H18" s="280"/>
      <c r="I18" s="281"/>
      <c r="J18" s="273">
        <v>28</v>
      </c>
      <c r="K18" s="277"/>
      <c r="L18" s="282"/>
      <c r="M18" s="279"/>
      <c r="N18" s="273">
        <v>631</v>
      </c>
      <c r="O18" s="274"/>
      <c r="P18" s="94"/>
      <c r="Q18" s="283">
        <v>451</v>
      </c>
      <c r="R18" s="20"/>
    </row>
    <row r="19" spans="2:18" ht="15" customHeight="1" x14ac:dyDescent="0.25">
      <c r="B19" s="48"/>
      <c r="C19" s="19"/>
      <c r="D19" s="284"/>
      <c r="E19" s="285"/>
      <c r="F19" s="286"/>
      <c r="G19" s="287"/>
      <c r="H19" s="288"/>
      <c r="I19" s="289"/>
      <c r="J19" s="290"/>
      <c r="K19" s="291"/>
      <c r="L19" s="253"/>
      <c r="M19" s="292"/>
      <c r="N19" s="284"/>
      <c r="O19" s="285"/>
      <c r="P19" s="32"/>
      <c r="Q19" s="293"/>
      <c r="R19" s="20"/>
    </row>
    <row r="20" spans="2:18" ht="15" customHeight="1" x14ac:dyDescent="0.25">
      <c r="B20" s="9"/>
      <c r="C20" s="8"/>
      <c r="D20" s="294"/>
      <c r="E20" s="295"/>
      <c r="F20" s="296"/>
      <c r="G20" s="297"/>
      <c r="H20" s="298"/>
      <c r="I20" s="299"/>
      <c r="J20" s="300"/>
      <c r="K20" s="301"/>
      <c r="L20" s="244"/>
      <c r="M20" s="299"/>
      <c r="N20" s="294"/>
      <c r="O20" s="295"/>
      <c r="P20" s="8"/>
      <c r="Q20" s="302"/>
      <c r="R20" s="240"/>
    </row>
    <row r="21" spans="2:18" ht="15" customHeight="1" x14ac:dyDescent="0.25">
      <c r="B21" s="49" t="s">
        <v>46</v>
      </c>
      <c r="C21" s="23"/>
      <c r="D21" s="303"/>
      <c r="E21" s="304"/>
      <c r="F21" s="305"/>
      <c r="G21" s="306"/>
      <c r="H21" s="242"/>
      <c r="I21" s="241"/>
      <c r="J21" s="239"/>
      <c r="K21" s="243"/>
      <c r="L21" s="244"/>
      <c r="M21" s="307"/>
      <c r="N21" s="303"/>
      <c r="O21" s="57"/>
      <c r="P21" s="21"/>
      <c r="Q21" s="308"/>
      <c r="R21" s="246"/>
    </row>
    <row r="22" spans="2:18" ht="15" customHeight="1" x14ac:dyDescent="0.25">
      <c r="B22" s="43" t="s">
        <v>188</v>
      </c>
      <c r="C22" s="11"/>
      <c r="D22" s="247">
        <v>42</v>
      </c>
      <c r="E22" s="309"/>
      <c r="F22" s="310"/>
      <c r="G22" s="247">
        <v>55</v>
      </c>
      <c r="H22" s="311"/>
      <c r="I22" s="312"/>
      <c r="J22" s="247">
        <v>41</v>
      </c>
      <c r="K22" s="252"/>
      <c r="L22" s="244"/>
      <c r="M22" s="245"/>
      <c r="N22" s="247">
        <v>217</v>
      </c>
      <c r="O22" s="309"/>
      <c r="P22" s="76"/>
      <c r="Q22" s="83">
        <v>163</v>
      </c>
      <c r="R22" s="14"/>
    </row>
    <row r="23" spans="2:18" ht="15" customHeight="1" x14ac:dyDescent="0.25">
      <c r="B23" s="43" t="s">
        <v>189</v>
      </c>
      <c r="C23" s="11"/>
      <c r="D23" s="247">
        <f>'SEG2'!D17</f>
        <v>469</v>
      </c>
      <c r="E23" s="309"/>
      <c r="F23" s="310"/>
      <c r="G23" s="247">
        <v>300</v>
      </c>
      <c r="H23" s="311"/>
      <c r="I23" s="312"/>
      <c r="J23" s="247">
        <v>152</v>
      </c>
      <c r="K23" s="252"/>
      <c r="L23" s="244" t="s">
        <v>88</v>
      </c>
      <c r="M23" s="245"/>
      <c r="N23" s="247">
        <f>'SEG2'!H17</f>
        <v>1062</v>
      </c>
      <c r="O23" s="309"/>
      <c r="P23" s="312"/>
      <c r="Q23" s="247">
        <v>803</v>
      </c>
      <c r="R23" s="14"/>
    </row>
    <row r="24" spans="2:18" ht="13.8" x14ac:dyDescent="0.25">
      <c r="B24" s="43" t="s">
        <v>113</v>
      </c>
      <c r="C24" s="11"/>
      <c r="D24" s="247">
        <v>1503</v>
      </c>
      <c r="E24" s="309"/>
      <c r="F24" s="310"/>
      <c r="G24" s="247">
        <v>1209</v>
      </c>
      <c r="H24" s="311"/>
      <c r="I24" s="312"/>
      <c r="J24" s="247">
        <v>1156</v>
      </c>
      <c r="K24" s="252"/>
      <c r="L24" s="313"/>
      <c r="M24" s="245"/>
      <c r="N24" s="247">
        <v>1503</v>
      </c>
      <c r="O24" s="309"/>
      <c r="P24" s="312"/>
      <c r="Q24" s="247">
        <v>1156</v>
      </c>
      <c r="R24" s="14"/>
    </row>
    <row r="25" spans="2:18" ht="15" customHeight="1" x14ac:dyDescent="0.25">
      <c r="B25" s="43" t="s">
        <v>190</v>
      </c>
      <c r="C25" s="11"/>
      <c r="D25" s="247">
        <v>400</v>
      </c>
      <c r="E25" s="314"/>
      <c r="F25" s="310"/>
      <c r="G25" s="247">
        <v>179</v>
      </c>
      <c r="H25" s="311"/>
      <c r="I25" s="312"/>
      <c r="J25" s="315">
        <v>79</v>
      </c>
      <c r="K25" s="252"/>
      <c r="L25" s="244" t="s">
        <v>88</v>
      </c>
      <c r="M25" s="245"/>
      <c r="N25" s="247">
        <v>276</v>
      </c>
      <c r="O25" s="314"/>
      <c r="P25" s="312"/>
      <c r="Q25" s="247">
        <v>-129</v>
      </c>
      <c r="R25" s="14"/>
    </row>
    <row r="26" spans="2:18" ht="15" customHeight="1" x14ac:dyDescent="0.25">
      <c r="B26" s="43" t="s">
        <v>50</v>
      </c>
      <c r="C26" s="11"/>
      <c r="D26" s="247">
        <v>6028</v>
      </c>
      <c r="E26" s="309"/>
      <c r="F26" s="310"/>
      <c r="G26" s="247">
        <v>5253</v>
      </c>
      <c r="H26" s="311"/>
      <c r="I26" s="312"/>
      <c r="J26" s="247">
        <v>4556</v>
      </c>
      <c r="K26" s="252"/>
      <c r="L26" s="313"/>
      <c r="M26" s="245"/>
      <c r="N26" s="247">
        <f>D26</f>
        <v>6028</v>
      </c>
      <c r="O26" s="309"/>
      <c r="P26" s="76"/>
      <c r="Q26" s="83">
        <v>4556</v>
      </c>
      <c r="R26" s="14"/>
    </row>
    <row r="27" spans="2:18" ht="15" customHeight="1" x14ac:dyDescent="0.25">
      <c r="B27" s="43" t="s">
        <v>51</v>
      </c>
      <c r="C27" s="11"/>
      <c r="D27" s="247">
        <v>486</v>
      </c>
      <c r="E27" s="309"/>
      <c r="F27" s="310"/>
      <c r="G27" s="247">
        <v>872</v>
      </c>
      <c r="H27" s="311"/>
      <c r="I27" s="312"/>
      <c r="J27" s="247">
        <v>1250</v>
      </c>
      <c r="K27" s="252"/>
      <c r="L27" s="313"/>
      <c r="M27" s="245"/>
      <c r="N27" s="247">
        <v>486</v>
      </c>
      <c r="O27" s="58"/>
      <c r="P27" s="76"/>
      <c r="Q27" s="83">
        <v>1250</v>
      </c>
      <c r="R27" s="14"/>
    </row>
    <row r="28" spans="2:18" ht="15" customHeight="1" x14ac:dyDescent="0.25">
      <c r="B28" s="50"/>
      <c r="C28" s="25"/>
      <c r="D28" s="316"/>
      <c r="E28" s="317"/>
      <c r="F28" s="318"/>
      <c r="G28" s="316"/>
      <c r="H28" s="319"/>
      <c r="I28" s="320"/>
      <c r="J28" s="316"/>
      <c r="K28" s="321"/>
      <c r="L28" s="244"/>
      <c r="M28" s="322"/>
      <c r="N28" s="204"/>
      <c r="O28" s="60"/>
      <c r="P28" s="77"/>
      <c r="Q28" s="323"/>
      <c r="R28" s="78"/>
    </row>
    <row r="29" spans="2:18" ht="18.75" customHeight="1" x14ac:dyDescent="0.25">
      <c r="B29" s="117"/>
      <c r="C29" s="117"/>
      <c r="D29" s="324"/>
      <c r="E29" s="324"/>
      <c r="F29" s="324"/>
      <c r="G29" s="324"/>
      <c r="H29" s="324"/>
      <c r="I29" s="324"/>
      <c r="J29" s="324"/>
      <c r="K29" s="324"/>
      <c r="L29" s="244"/>
      <c r="M29" s="324"/>
      <c r="N29" s="324"/>
      <c r="O29" s="117"/>
      <c r="P29" s="117"/>
      <c r="Q29" s="117"/>
      <c r="R29" s="117"/>
    </row>
    <row r="30" spans="2:18" ht="18.75" customHeight="1" x14ac:dyDescent="0.25">
      <c r="B30" s="26" t="s">
        <v>53</v>
      </c>
      <c r="C30" s="26"/>
      <c r="D30" s="324"/>
      <c r="E30" s="324"/>
      <c r="F30" s="324"/>
      <c r="G30" s="324"/>
      <c r="H30" s="324"/>
      <c r="I30" s="324"/>
      <c r="J30" s="324"/>
      <c r="K30" s="324"/>
      <c r="L30" s="244"/>
      <c r="M30" s="325"/>
      <c r="N30" s="324"/>
      <c r="O30" s="117"/>
      <c r="P30" s="117"/>
      <c r="Q30" s="117"/>
      <c r="R30" s="117"/>
    </row>
    <row r="31" spans="2:18" ht="18.75" customHeight="1" x14ac:dyDescent="0.25">
      <c r="B31" s="117"/>
      <c r="C31" s="117"/>
      <c r="D31" s="117"/>
      <c r="E31" s="117"/>
      <c r="F31" s="117"/>
      <c r="G31" s="324"/>
      <c r="H31" s="117"/>
      <c r="I31" s="117"/>
      <c r="J31" s="117"/>
      <c r="K31" s="117"/>
      <c r="M31" s="117"/>
      <c r="N31" s="117"/>
      <c r="O31" s="117"/>
      <c r="P31" s="117"/>
      <c r="Q31" s="117"/>
      <c r="R31" s="117"/>
    </row>
    <row r="32" spans="2:18" ht="18.75" customHeight="1" x14ac:dyDescent="0.25">
      <c r="B32" s="117"/>
      <c r="C32" s="117"/>
      <c r="D32" s="83"/>
      <c r="E32" s="117"/>
      <c r="F32" s="117"/>
      <c r="G32" s="326"/>
      <c r="H32" s="117"/>
      <c r="I32" s="117"/>
      <c r="J32" s="117"/>
      <c r="K32" s="117"/>
      <c r="M32" s="117"/>
      <c r="N32" s="83"/>
      <c r="O32" s="117"/>
      <c r="P32" s="117"/>
      <c r="Q32" s="117"/>
      <c r="R32" s="117"/>
    </row>
    <row r="33" spans="2:18" ht="18.75" customHeight="1" x14ac:dyDescent="0.25">
      <c r="B33" s="117"/>
      <c r="C33" s="117"/>
      <c r="D33" s="117"/>
      <c r="E33" s="117"/>
      <c r="F33" s="117"/>
      <c r="G33" s="117"/>
      <c r="H33" s="117"/>
      <c r="I33" s="117"/>
      <c r="J33" s="117"/>
      <c r="K33" s="117"/>
      <c r="M33" s="117"/>
      <c r="N33" s="117"/>
      <c r="O33" s="117"/>
      <c r="P33" s="117"/>
      <c r="Q33" s="117"/>
      <c r="R33" s="117"/>
    </row>
    <row r="34" spans="2:18" ht="18.75" customHeight="1" x14ac:dyDescent="0.25">
      <c r="B34" s="117"/>
      <c r="C34" s="117"/>
      <c r="D34" s="117"/>
      <c r="E34" s="117"/>
      <c r="F34" s="117"/>
      <c r="G34" s="117"/>
      <c r="H34" s="117"/>
      <c r="I34" s="117"/>
      <c r="J34" s="117"/>
      <c r="K34" s="117"/>
      <c r="M34" s="117"/>
      <c r="N34" s="117"/>
      <c r="O34" s="117"/>
      <c r="P34" s="117"/>
      <c r="Q34" s="117"/>
      <c r="R34" s="117"/>
    </row>
    <row r="35" spans="2:18" ht="18.75" customHeight="1" x14ac:dyDescent="0.25">
      <c r="B35" s="117"/>
      <c r="C35" s="117"/>
      <c r="D35" s="117"/>
      <c r="E35" s="117"/>
      <c r="F35" s="117"/>
      <c r="G35" s="117"/>
      <c r="H35" s="117"/>
      <c r="I35" s="117"/>
      <c r="J35" s="117"/>
      <c r="K35" s="117"/>
      <c r="M35" s="117"/>
      <c r="N35" s="117"/>
      <c r="O35" s="117"/>
      <c r="P35" s="117"/>
      <c r="Q35" s="117"/>
      <c r="R35" s="117"/>
    </row>
    <row r="36" spans="2:18" ht="18.75" customHeight="1" x14ac:dyDescent="0.25">
      <c r="B36" s="117"/>
      <c r="C36" s="117"/>
      <c r="D36" s="117"/>
      <c r="E36" s="117"/>
      <c r="F36" s="117"/>
      <c r="G36" s="117"/>
      <c r="H36" s="117"/>
      <c r="I36" s="117"/>
      <c r="J36" s="117"/>
      <c r="K36" s="117"/>
      <c r="M36" s="117"/>
      <c r="N36" s="117"/>
      <c r="O36" s="117"/>
      <c r="P36" s="117"/>
      <c r="Q36" s="117"/>
      <c r="R36" s="117"/>
    </row>
    <row r="37" spans="2:18" ht="18.75" customHeight="1" x14ac:dyDescent="0.25">
      <c r="B37" s="117"/>
      <c r="C37" s="117"/>
      <c r="D37" s="117"/>
      <c r="E37" s="117"/>
      <c r="F37" s="117"/>
      <c r="G37" s="117"/>
      <c r="H37" s="117"/>
      <c r="I37" s="117"/>
      <c r="J37" s="117"/>
      <c r="K37" s="117"/>
      <c r="M37" s="117"/>
      <c r="N37" s="117"/>
      <c r="O37" s="117"/>
      <c r="P37" s="117"/>
      <c r="Q37" s="117"/>
      <c r="R37" s="117"/>
    </row>
    <row r="38" spans="2:18" ht="18.75" customHeight="1" x14ac:dyDescent="0.25">
      <c r="B38" s="117"/>
      <c r="C38" s="117"/>
      <c r="D38" s="117"/>
      <c r="E38" s="117"/>
      <c r="F38" s="117"/>
      <c r="G38" s="117"/>
      <c r="H38" s="117"/>
      <c r="I38" s="117"/>
      <c r="J38" s="117"/>
      <c r="K38" s="117"/>
      <c r="M38" s="117"/>
      <c r="N38" s="117"/>
      <c r="O38" s="117"/>
      <c r="P38" s="117"/>
      <c r="Q38" s="117"/>
      <c r="R38" s="117"/>
    </row>
    <row r="39" spans="2:18" ht="18.75" customHeight="1" x14ac:dyDescent="0.25">
      <c r="B39" s="117"/>
      <c r="C39" s="117"/>
      <c r="D39" s="117"/>
      <c r="E39" s="117"/>
      <c r="F39" s="117"/>
      <c r="G39" s="117"/>
      <c r="H39" s="117"/>
      <c r="I39" s="117"/>
      <c r="J39" s="117"/>
      <c r="K39" s="117"/>
      <c r="M39" s="117"/>
      <c r="N39" s="117"/>
      <c r="O39" s="117"/>
      <c r="P39" s="117"/>
      <c r="Q39" s="117"/>
      <c r="R39" s="117"/>
    </row>
    <row r="40" spans="2:18" ht="18.75" customHeight="1" x14ac:dyDescent="0.25">
      <c r="B40" s="117"/>
      <c r="C40" s="117"/>
      <c r="D40" s="117"/>
      <c r="E40" s="117"/>
      <c r="F40" s="117"/>
      <c r="G40" s="117"/>
      <c r="H40" s="117"/>
      <c r="I40" s="117"/>
      <c r="J40" s="117"/>
      <c r="K40" s="117"/>
      <c r="M40" s="117"/>
      <c r="N40" s="117"/>
      <c r="O40" s="117"/>
      <c r="P40" s="117"/>
      <c r="Q40" s="117"/>
      <c r="R40" s="117"/>
    </row>
    <row r="41" spans="2:18" ht="18.75" customHeight="1" x14ac:dyDescent="0.25">
      <c r="B41" s="117"/>
      <c r="C41" s="117"/>
      <c r="D41" s="117"/>
      <c r="E41" s="117"/>
      <c r="F41" s="117"/>
      <c r="G41" s="117"/>
      <c r="H41" s="117"/>
      <c r="I41" s="117"/>
      <c r="J41" s="117"/>
      <c r="K41" s="117"/>
      <c r="M41" s="117"/>
      <c r="N41" s="117"/>
      <c r="O41" s="117"/>
      <c r="P41" s="117"/>
      <c r="Q41" s="117"/>
      <c r="R41" s="117"/>
    </row>
    <row r="42" spans="2:18" ht="18.75" customHeight="1" x14ac:dyDescent="0.25">
      <c r="B42" s="117"/>
      <c r="C42" s="117"/>
      <c r="D42" s="117"/>
      <c r="E42" s="117"/>
      <c r="F42" s="117"/>
      <c r="G42" s="117"/>
      <c r="H42" s="117"/>
      <c r="I42" s="117"/>
      <c r="J42" s="117"/>
      <c r="K42" s="117"/>
      <c r="M42" s="117"/>
      <c r="N42" s="117"/>
      <c r="O42" s="117"/>
      <c r="P42" s="117"/>
      <c r="Q42" s="117"/>
      <c r="R42" s="117"/>
    </row>
    <row r="43" spans="2:18" ht="18.75" customHeight="1" x14ac:dyDescent="0.25">
      <c r="B43" s="117"/>
      <c r="C43" s="117"/>
      <c r="D43" s="117"/>
      <c r="E43" s="117"/>
      <c r="F43" s="117"/>
      <c r="G43" s="117"/>
      <c r="H43" s="117"/>
      <c r="I43" s="117"/>
      <c r="J43" s="117"/>
      <c r="K43" s="117"/>
      <c r="M43" s="117"/>
      <c r="N43" s="117"/>
      <c r="O43" s="117"/>
      <c r="P43" s="117"/>
      <c r="Q43" s="117"/>
      <c r="R43" s="117"/>
    </row>
    <row r="44" spans="2:18" ht="18.75" customHeight="1" x14ac:dyDescent="0.25">
      <c r="B44" s="117"/>
      <c r="C44" s="117"/>
      <c r="D44" s="117"/>
      <c r="E44" s="117"/>
      <c r="F44" s="117"/>
      <c r="G44" s="117"/>
      <c r="H44" s="117"/>
      <c r="I44" s="117"/>
      <c r="J44" s="117"/>
      <c r="K44" s="117"/>
      <c r="M44" s="117"/>
      <c r="N44" s="117"/>
      <c r="O44" s="117"/>
      <c r="P44" s="117"/>
      <c r="Q44" s="117"/>
      <c r="R44" s="117"/>
    </row>
    <row r="45" spans="2:18" ht="18.75" customHeight="1" x14ac:dyDescent="0.25">
      <c r="B45" s="117"/>
      <c r="C45" s="117"/>
      <c r="D45" s="117"/>
      <c r="E45" s="117"/>
      <c r="F45" s="117"/>
      <c r="G45" s="117"/>
      <c r="H45" s="117"/>
      <c r="I45" s="117"/>
      <c r="J45" s="117"/>
      <c r="K45" s="117"/>
      <c r="M45" s="117"/>
      <c r="N45" s="117"/>
      <c r="O45" s="117"/>
      <c r="P45" s="117"/>
      <c r="Q45" s="117"/>
      <c r="R45" s="117"/>
    </row>
    <row r="46" spans="2:18" ht="18.75" customHeight="1" x14ac:dyDescent="0.25">
      <c r="B46" s="117"/>
      <c r="C46" s="117"/>
      <c r="D46" s="117"/>
      <c r="E46" s="117"/>
      <c r="F46" s="117"/>
      <c r="G46" s="117"/>
      <c r="H46" s="117"/>
      <c r="I46" s="117"/>
      <c r="J46" s="117"/>
      <c r="K46" s="117"/>
      <c r="M46" s="117"/>
      <c r="N46" s="117"/>
      <c r="O46" s="117"/>
      <c r="P46" s="117"/>
      <c r="Q46" s="117"/>
      <c r="R46" s="117"/>
    </row>
    <row r="47" spans="2:18" ht="18.75" customHeight="1" x14ac:dyDescent="0.25">
      <c r="B47" s="117"/>
      <c r="C47" s="117"/>
      <c r="D47" s="117"/>
      <c r="E47" s="117"/>
      <c r="F47" s="117"/>
      <c r="G47" s="117"/>
      <c r="H47" s="117"/>
      <c r="I47" s="117"/>
      <c r="J47" s="117"/>
      <c r="K47" s="117"/>
      <c r="M47" s="117"/>
      <c r="N47" s="117"/>
      <c r="O47" s="117"/>
      <c r="P47" s="117"/>
      <c r="Q47" s="117"/>
      <c r="R47" s="117"/>
    </row>
    <row r="48" spans="2:18" ht="18.75" customHeight="1" x14ac:dyDescent="0.25">
      <c r="B48" s="117"/>
      <c r="C48" s="117"/>
      <c r="D48" s="117"/>
      <c r="E48" s="117"/>
      <c r="F48" s="117"/>
      <c r="G48" s="117"/>
      <c r="H48" s="117"/>
      <c r="I48" s="117"/>
      <c r="J48" s="117"/>
      <c r="K48" s="117"/>
      <c r="M48" s="117"/>
      <c r="N48" s="117"/>
      <c r="O48" s="117"/>
      <c r="P48" s="117"/>
      <c r="Q48" s="117"/>
      <c r="R48" s="117"/>
    </row>
    <row r="49" spans="2:18" ht="18.75" customHeight="1" x14ac:dyDescent="0.25">
      <c r="B49" s="117"/>
      <c r="C49" s="117"/>
      <c r="D49" s="117"/>
      <c r="E49" s="117"/>
      <c r="F49" s="117"/>
      <c r="G49" s="117"/>
      <c r="H49" s="117"/>
      <c r="I49" s="117"/>
      <c r="J49" s="117"/>
      <c r="K49" s="117"/>
      <c r="M49" s="117"/>
      <c r="N49" s="117"/>
      <c r="O49" s="117"/>
      <c r="P49" s="117"/>
      <c r="Q49" s="117"/>
      <c r="R49" s="117"/>
    </row>
    <row r="50" spans="2:18" ht="18.75" customHeight="1" x14ac:dyDescent="0.25"/>
    <row r="51" spans="2:18" ht="18.75" customHeight="1" x14ac:dyDescent="0.25"/>
    <row r="52" spans="2:18" ht="18.75" customHeight="1" x14ac:dyDescent="0.25"/>
    <row r="53" spans="2:18" ht="18.75" customHeight="1" x14ac:dyDescent="0.25"/>
    <row r="54" spans="2:18" ht="18.75" customHeight="1" x14ac:dyDescent="0.25"/>
    <row r="55" spans="2:18" ht="18.75" customHeight="1" x14ac:dyDescent="0.25"/>
    <row r="56" spans="2:18" ht="18.75" customHeight="1" x14ac:dyDescent="0.25"/>
    <row r="57" spans="2:18" ht="18.75" customHeight="1" x14ac:dyDescent="0.25"/>
    <row r="58" spans="2:18" ht="18.75" customHeight="1" x14ac:dyDescent="0.25"/>
    <row r="59" spans="2:18" ht="18.75" customHeight="1" x14ac:dyDescent="0.25"/>
    <row r="60" spans="2:18" ht="18.75" customHeight="1" x14ac:dyDescent="0.25"/>
    <row r="61" spans="2:18" ht="18.75" customHeight="1" x14ac:dyDescent="0.25"/>
    <row r="62" spans="2:18" ht="18.75" customHeight="1" x14ac:dyDescent="0.25"/>
    <row r="63" spans="2:18" ht="18.75" customHeight="1" x14ac:dyDescent="0.25"/>
    <row r="64" spans="2: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2">
    <mergeCell ref="D4:J4"/>
    <mergeCell ref="N4:Q4"/>
  </mergeCells>
  <phoneticPr fontId="24" type="noConversion"/>
  <pageMargins left="0.7" right="0.7" top="0.75" bottom="0.75" header="0.3" footer="0.3"/>
  <pageSetup scale="58" orientation="portrait" r:id="rId1"/>
  <rowBreaks count="1" manualBreakCount="1">
    <brk id="3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929-CF08-41CD-B56D-9E71048C48F4}">
  <sheetPr>
    <pageSetUpPr fitToPage="1"/>
  </sheetPr>
  <dimension ref="A1:I98"/>
  <sheetViews>
    <sheetView showGridLines="0" view="pageBreakPreview" zoomScale="90" zoomScaleNormal="100" zoomScaleSheetLayoutView="90" workbookViewId="0">
      <selection activeCell="I1" sqref="I1"/>
    </sheetView>
  </sheetViews>
  <sheetFormatPr defaultColWidth="21.44140625" defaultRowHeight="13.8" x14ac:dyDescent="0.25"/>
  <cols>
    <col min="1" max="1" width="5" style="26" customWidth="1"/>
    <col min="2" max="2" width="6.6640625" style="26" customWidth="1"/>
    <col min="3" max="3" width="71.6640625" style="26" customWidth="1"/>
    <col min="4" max="6" width="17.44140625" style="26" customWidth="1"/>
    <col min="7" max="7" width="2.6640625" style="26" customWidth="1"/>
    <col min="8" max="8" width="21.44140625" style="26" customWidth="1"/>
    <col min="9" max="16384" width="21.44140625" style="26"/>
  </cols>
  <sheetData>
    <row r="1" spans="1:9" ht="15" customHeight="1" x14ac:dyDescent="0.25">
      <c r="B1" s="160"/>
      <c r="C1" s="393"/>
      <c r="D1" s="160"/>
      <c r="E1" s="160"/>
      <c r="F1" s="195"/>
      <c r="H1" s="394"/>
      <c r="I1" s="163"/>
    </row>
    <row r="2" spans="1:9" ht="32.4" customHeight="1" x14ac:dyDescent="0.25">
      <c r="B2" s="80">
        <v>-1</v>
      </c>
      <c r="C2" s="446" t="s">
        <v>146</v>
      </c>
      <c r="D2" s="446"/>
      <c r="E2" s="446"/>
      <c r="F2" s="446"/>
      <c r="G2" s="446"/>
      <c r="H2" s="446"/>
      <c r="I2" s="446"/>
    </row>
    <row r="3" spans="1:9" ht="36" customHeight="1" x14ac:dyDescent="0.25">
      <c r="B3" s="80">
        <v>-2</v>
      </c>
      <c r="C3" s="446" t="s">
        <v>114</v>
      </c>
      <c r="D3" s="446"/>
      <c r="E3" s="446"/>
      <c r="F3" s="446"/>
      <c r="G3" s="446"/>
      <c r="H3" s="446"/>
      <c r="I3" s="446"/>
    </row>
    <row r="4" spans="1:9" ht="34.5" customHeight="1" x14ac:dyDescent="0.25">
      <c r="A4" s="91"/>
      <c r="B4" s="80">
        <v>-3</v>
      </c>
      <c r="C4" s="446" t="s">
        <v>144</v>
      </c>
      <c r="D4" s="446"/>
      <c r="E4" s="446"/>
      <c r="F4" s="446"/>
      <c r="G4" s="446"/>
      <c r="H4" s="446"/>
      <c r="I4" s="446"/>
    </row>
    <row r="5" spans="1:9" ht="15" customHeight="1" x14ac:dyDescent="0.25">
      <c r="B5" s="80">
        <v>-4</v>
      </c>
      <c r="C5" s="448" t="s">
        <v>164</v>
      </c>
      <c r="D5" s="448"/>
      <c r="E5" s="448"/>
      <c r="F5" s="448"/>
      <c r="G5" s="448"/>
      <c r="H5" s="448"/>
    </row>
    <row r="6" spans="1:9" ht="15" customHeight="1" x14ac:dyDescent="0.25">
      <c r="B6" s="160"/>
      <c r="C6" s="160"/>
      <c r="D6" s="443" t="s">
        <v>3</v>
      </c>
      <c r="E6" s="449"/>
      <c r="F6" s="449"/>
      <c r="G6" s="395"/>
      <c r="H6" s="434" t="s">
        <v>167</v>
      </c>
      <c r="I6" s="445"/>
    </row>
    <row r="7" spans="1:9" ht="30" customHeight="1" x14ac:dyDescent="0.25">
      <c r="B7" s="160"/>
      <c r="C7" s="160"/>
      <c r="D7" s="166" t="s">
        <v>168</v>
      </c>
      <c r="E7" s="166" t="s">
        <v>162</v>
      </c>
      <c r="F7" s="88" t="s">
        <v>169</v>
      </c>
      <c r="G7" s="396"/>
      <c r="H7" s="166" t="s">
        <v>168</v>
      </c>
      <c r="I7" s="166" t="s">
        <v>169</v>
      </c>
    </row>
    <row r="8" spans="1:9" ht="15" customHeight="1" x14ac:dyDescent="0.25">
      <c r="A8" s="160"/>
      <c r="B8" s="160"/>
      <c r="C8" s="26" t="s">
        <v>163</v>
      </c>
      <c r="D8" s="397">
        <v>170</v>
      </c>
      <c r="E8" s="397">
        <v>120</v>
      </c>
      <c r="F8" s="213">
        <v>38</v>
      </c>
      <c r="G8" s="397"/>
      <c r="H8" s="397">
        <v>341</v>
      </c>
      <c r="I8" s="213">
        <v>337</v>
      </c>
    </row>
    <row r="9" spans="1:9" ht="15" customHeight="1" x14ac:dyDescent="0.25">
      <c r="A9" s="160"/>
      <c r="B9" s="160"/>
      <c r="C9" s="347" t="s">
        <v>68</v>
      </c>
      <c r="D9" s="398">
        <v>18</v>
      </c>
      <c r="E9" s="398">
        <v>24</v>
      </c>
      <c r="F9" s="398">
        <v>29</v>
      </c>
      <c r="G9" s="397"/>
      <c r="H9" s="398">
        <v>94</v>
      </c>
      <c r="I9" s="398">
        <v>121</v>
      </c>
    </row>
    <row r="10" spans="1:9" ht="15" customHeight="1" x14ac:dyDescent="0.25">
      <c r="A10" s="160"/>
      <c r="B10" s="160"/>
      <c r="C10" s="347" t="s">
        <v>165</v>
      </c>
      <c r="D10" s="398">
        <v>125</v>
      </c>
      <c r="E10" s="398">
        <v>36</v>
      </c>
      <c r="F10" s="398">
        <v>-4</v>
      </c>
      <c r="G10" s="397"/>
      <c r="H10" s="398">
        <v>165</v>
      </c>
      <c r="I10" s="398">
        <v>0</v>
      </c>
    </row>
    <row r="11" spans="1:9" ht="15" customHeight="1" x14ac:dyDescent="0.25">
      <c r="A11" s="160"/>
      <c r="B11" s="160"/>
      <c r="C11" s="347" t="s">
        <v>109</v>
      </c>
      <c r="D11" s="398">
        <v>35</v>
      </c>
      <c r="E11" s="398">
        <v>7</v>
      </c>
      <c r="F11" s="398">
        <v>-35</v>
      </c>
      <c r="G11" s="397"/>
      <c r="H11" s="398">
        <v>31</v>
      </c>
      <c r="I11" s="398">
        <v>-9</v>
      </c>
    </row>
    <row r="12" spans="1:9" ht="15" customHeight="1" x14ac:dyDescent="0.25">
      <c r="A12" s="160"/>
      <c r="B12" s="160"/>
      <c r="C12" s="347" t="s">
        <v>166</v>
      </c>
      <c r="D12" s="398">
        <v>0</v>
      </c>
      <c r="E12" s="398">
        <v>-1</v>
      </c>
      <c r="F12" s="398">
        <v>0</v>
      </c>
      <c r="G12" s="397"/>
      <c r="H12" s="398">
        <v>0</v>
      </c>
      <c r="I12" s="398">
        <v>2</v>
      </c>
    </row>
    <row r="13" spans="1:9" ht="15" customHeight="1" x14ac:dyDescent="0.25">
      <c r="A13" s="160"/>
      <c r="B13" s="160"/>
      <c r="C13" s="347" t="s">
        <v>171</v>
      </c>
      <c r="D13" s="398">
        <v>0</v>
      </c>
      <c r="E13" s="398">
        <v>0</v>
      </c>
      <c r="F13" s="398">
        <v>45</v>
      </c>
      <c r="G13" s="397"/>
      <c r="H13" s="398">
        <v>0</v>
      </c>
      <c r="I13" s="398">
        <v>45</v>
      </c>
    </row>
    <row r="14" spans="1:9" ht="15" customHeight="1" x14ac:dyDescent="0.25">
      <c r="B14" s="160"/>
      <c r="C14" s="347" t="s">
        <v>89</v>
      </c>
      <c r="D14" s="398">
        <v>57</v>
      </c>
      <c r="E14" s="398">
        <v>54</v>
      </c>
      <c r="F14" s="398">
        <v>36</v>
      </c>
      <c r="G14" s="398"/>
      <c r="H14" s="398">
        <v>197</v>
      </c>
      <c r="I14" s="398">
        <v>137</v>
      </c>
    </row>
    <row r="15" spans="1:9" ht="15" customHeight="1" x14ac:dyDescent="0.25">
      <c r="B15" s="160"/>
      <c r="C15" s="347" t="s">
        <v>35</v>
      </c>
      <c r="D15" s="398">
        <v>64</v>
      </c>
      <c r="E15" s="398">
        <v>60</v>
      </c>
      <c r="F15" s="398">
        <v>43</v>
      </c>
      <c r="G15" s="399"/>
      <c r="H15" s="398">
        <v>222</v>
      </c>
      <c r="I15" s="398">
        <v>170</v>
      </c>
    </row>
    <row r="16" spans="1:9" ht="15" customHeight="1" x14ac:dyDescent="0.25">
      <c r="B16" s="160"/>
      <c r="C16" s="347" t="s">
        <v>132</v>
      </c>
      <c r="D16" s="398">
        <v>0</v>
      </c>
      <c r="E16" s="398">
        <v>0</v>
      </c>
      <c r="F16" s="398">
        <v>0</v>
      </c>
      <c r="G16" s="398"/>
      <c r="H16" s="398">
        <v>12</v>
      </c>
      <c r="I16" s="398">
        <v>0</v>
      </c>
    </row>
    <row r="17" spans="2:9" ht="15" customHeight="1" thickBot="1" x14ac:dyDescent="0.3">
      <c r="B17" s="160"/>
      <c r="C17" s="26" t="s">
        <v>59</v>
      </c>
      <c r="D17" s="400">
        <f>SUM(D8:D16)</f>
        <v>469</v>
      </c>
      <c r="E17" s="400">
        <f>SUM(E8:E16)</f>
        <v>300</v>
      </c>
      <c r="F17" s="400">
        <f>SUM(F8:F16)</f>
        <v>152</v>
      </c>
      <c r="G17" s="401"/>
      <c r="H17" s="400">
        <f>SUM(H8:H16)</f>
        <v>1062</v>
      </c>
      <c r="I17" s="400">
        <f>SUM(I8:I16)</f>
        <v>803</v>
      </c>
    </row>
    <row r="18" spans="2:9" ht="30" customHeight="1" thickTop="1" x14ac:dyDescent="0.25">
      <c r="B18" s="160"/>
      <c r="C18" s="160"/>
      <c r="D18" s="160"/>
      <c r="E18" s="160"/>
      <c r="F18" s="160"/>
      <c r="H18" s="402"/>
    </row>
    <row r="19" spans="2:9" ht="15" customHeight="1" x14ac:dyDescent="0.25">
      <c r="B19" s="403">
        <v>-5</v>
      </c>
      <c r="C19" s="7" t="s">
        <v>112</v>
      </c>
      <c r="D19" s="160"/>
      <c r="E19" s="160"/>
      <c r="F19" s="160"/>
      <c r="H19" s="404"/>
    </row>
    <row r="20" spans="2:9" ht="15" customHeight="1" x14ac:dyDescent="0.25">
      <c r="B20" s="160"/>
      <c r="C20" s="160"/>
      <c r="D20" s="434" t="s">
        <v>3</v>
      </c>
      <c r="E20" s="445"/>
      <c r="F20" s="445"/>
      <c r="G20" s="405"/>
      <c r="H20" s="434" t="s">
        <v>167</v>
      </c>
      <c r="I20" s="445"/>
    </row>
    <row r="21" spans="2:9" ht="30" customHeight="1" x14ac:dyDescent="0.25">
      <c r="B21" s="160"/>
      <c r="C21" s="160"/>
      <c r="D21" s="166" t="s">
        <v>168</v>
      </c>
      <c r="E21" s="166" t="s">
        <v>162</v>
      </c>
      <c r="F21" s="88" t="s">
        <v>169</v>
      </c>
      <c r="G21" s="396"/>
      <c r="H21" s="166" t="s">
        <v>168</v>
      </c>
      <c r="I21" s="88" t="s">
        <v>169</v>
      </c>
    </row>
    <row r="22" spans="2:9" ht="15" customHeight="1" x14ac:dyDescent="0.25">
      <c r="B22" s="160"/>
      <c r="C22" s="26" t="s">
        <v>182</v>
      </c>
      <c r="D22" s="406">
        <v>442</v>
      </c>
      <c r="E22" s="406">
        <v>234</v>
      </c>
      <c r="F22" s="406">
        <v>120</v>
      </c>
      <c r="G22" s="406"/>
      <c r="H22" s="406">
        <v>493</v>
      </c>
      <c r="I22" s="406">
        <v>34</v>
      </c>
    </row>
    <row r="23" spans="2:9" ht="15" customHeight="1" x14ac:dyDescent="0.25">
      <c r="B23" s="160"/>
      <c r="C23" s="347" t="s">
        <v>138</v>
      </c>
      <c r="D23" s="407">
        <v>-42</v>
      </c>
      <c r="E23" s="407">
        <v>-55</v>
      </c>
      <c r="F23" s="407">
        <v>-41</v>
      </c>
      <c r="G23" s="407"/>
      <c r="H23" s="413">
        <v>-217</v>
      </c>
      <c r="I23" s="407">
        <v>-163</v>
      </c>
    </row>
    <row r="24" spans="2:9" ht="15" customHeight="1" thickBot="1" x14ac:dyDescent="0.3">
      <c r="B24" s="160"/>
      <c r="C24" s="26" t="s">
        <v>108</v>
      </c>
      <c r="D24" s="408">
        <v>400</v>
      </c>
      <c r="E24" s="408">
        <f>SUM(E22:E23)</f>
        <v>179</v>
      </c>
      <c r="F24" s="408">
        <f>F22+F23</f>
        <v>79</v>
      </c>
      <c r="G24" s="409"/>
      <c r="H24" s="408">
        <v>276</v>
      </c>
      <c r="I24" s="408">
        <f>I22+I23</f>
        <v>-129</v>
      </c>
    </row>
    <row r="25" spans="2:9" ht="15" customHeight="1" thickTop="1" x14ac:dyDescent="0.25">
      <c r="B25" s="160"/>
      <c r="C25" s="160"/>
      <c r="D25" s="160"/>
      <c r="E25" s="160"/>
      <c r="F25" s="160"/>
      <c r="G25" s="410"/>
      <c r="H25" s="414"/>
    </row>
    <row r="26" spans="2:9" ht="18.75" customHeight="1" x14ac:dyDescent="0.25">
      <c r="B26" s="160"/>
      <c r="C26" s="160"/>
      <c r="D26" s="160"/>
      <c r="E26" s="160"/>
      <c r="F26" s="160"/>
      <c r="G26" s="411"/>
      <c r="H26" s="124"/>
    </row>
    <row r="27" spans="2:9" ht="133.80000000000001" customHeight="1" x14ac:dyDescent="0.25">
      <c r="B27" s="412" t="s">
        <v>84</v>
      </c>
      <c r="C27" s="446" t="s">
        <v>201</v>
      </c>
      <c r="D27" s="446"/>
      <c r="E27" s="446"/>
      <c r="F27" s="446"/>
      <c r="G27" s="446"/>
      <c r="H27" s="446"/>
      <c r="I27" s="446"/>
    </row>
    <row r="28" spans="2:9" ht="9" customHeight="1" x14ac:dyDescent="0.25">
      <c r="B28" s="412"/>
      <c r="C28" s="159"/>
      <c r="D28" s="159"/>
      <c r="E28" s="159"/>
      <c r="F28" s="159"/>
      <c r="G28" s="159"/>
      <c r="H28" s="159"/>
      <c r="I28" s="159"/>
    </row>
    <row r="29" spans="2:9" ht="81.75" customHeight="1" x14ac:dyDescent="0.25">
      <c r="B29" s="412" t="s">
        <v>85</v>
      </c>
      <c r="C29" s="446" t="s">
        <v>135</v>
      </c>
      <c r="D29" s="446"/>
      <c r="E29" s="446"/>
      <c r="F29" s="446"/>
      <c r="G29" s="446"/>
      <c r="H29" s="446"/>
      <c r="I29" s="446"/>
    </row>
    <row r="30" spans="2:9" ht="9" customHeight="1" x14ac:dyDescent="0.25">
      <c r="B30" s="412"/>
      <c r="C30" s="159"/>
      <c r="D30" s="159"/>
      <c r="E30" s="159"/>
      <c r="F30" s="159"/>
      <c r="G30" s="159"/>
      <c r="H30" s="159"/>
      <c r="I30" s="159"/>
    </row>
    <row r="31" spans="2:9" ht="36.75" customHeight="1" x14ac:dyDescent="0.25">
      <c r="C31" s="447" t="s">
        <v>141</v>
      </c>
      <c r="D31" s="447"/>
      <c r="E31" s="447"/>
      <c r="F31" s="447"/>
      <c r="G31" s="447"/>
      <c r="H31" s="447"/>
      <c r="I31" s="447"/>
    </row>
    <row r="32" spans="2:9" ht="123" customHeight="1" x14ac:dyDescent="0.25">
      <c r="B32" s="412"/>
      <c r="C32" s="159"/>
      <c r="D32" s="159"/>
      <c r="E32" s="159"/>
      <c r="F32" s="159"/>
      <c r="G32" s="159"/>
      <c r="H32" s="159"/>
    </row>
    <row r="33" spans="2:8" ht="224.25" customHeight="1" x14ac:dyDescent="0.25">
      <c r="B33" s="160"/>
      <c r="H33" s="159"/>
    </row>
    <row r="34" spans="2:8" ht="18.75" customHeight="1" x14ac:dyDescent="0.25">
      <c r="B34" s="160"/>
      <c r="C34" s="160"/>
      <c r="D34" s="160"/>
      <c r="E34" s="160"/>
      <c r="F34" s="160"/>
      <c r="H34" s="159"/>
    </row>
    <row r="35" spans="2:8" ht="18.75" customHeight="1" x14ac:dyDescent="0.25">
      <c r="B35" s="160"/>
      <c r="C35" s="160"/>
      <c r="D35" s="160"/>
      <c r="E35" s="160"/>
      <c r="F35" s="160"/>
    </row>
    <row r="36" spans="2:8" ht="18.75" customHeight="1" x14ac:dyDescent="0.25">
      <c r="B36" s="160"/>
      <c r="C36" s="160"/>
      <c r="D36" s="160"/>
      <c r="E36" s="160"/>
      <c r="F36" s="160"/>
    </row>
    <row r="37" spans="2:8" ht="18.75" customHeight="1" x14ac:dyDescent="0.25">
      <c r="B37" s="160"/>
      <c r="C37" s="160"/>
      <c r="D37" s="160"/>
      <c r="E37" s="160"/>
      <c r="F37" s="160"/>
    </row>
    <row r="38" spans="2:8" ht="18.75" customHeight="1" x14ac:dyDescent="0.25">
      <c r="B38" s="160"/>
      <c r="C38" s="160"/>
      <c r="D38" s="160"/>
      <c r="E38" s="160"/>
      <c r="F38" s="160"/>
    </row>
    <row r="39" spans="2:8" ht="18.75" customHeight="1" x14ac:dyDescent="0.25">
      <c r="B39" s="160"/>
      <c r="C39" s="160"/>
      <c r="D39" s="160"/>
      <c r="E39" s="160"/>
      <c r="F39" s="160"/>
    </row>
    <row r="40" spans="2:8" ht="18.75" customHeight="1" x14ac:dyDescent="0.25">
      <c r="B40" s="160"/>
      <c r="C40" s="160"/>
      <c r="D40" s="160"/>
      <c r="E40" s="160"/>
      <c r="F40" s="160"/>
    </row>
    <row r="41" spans="2:8" ht="18.75" customHeight="1" x14ac:dyDescent="0.25">
      <c r="B41" s="160"/>
      <c r="C41" s="160"/>
      <c r="D41" s="160"/>
      <c r="E41" s="160"/>
      <c r="F41" s="160"/>
    </row>
    <row r="42" spans="2:8" ht="18.75" customHeight="1" x14ac:dyDescent="0.25">
      <c r="B42" s="160"/>
      <c r="C42" s="160"/>
      <c r="D42" s="160"/>
      <c r="E42" s="160"/>
      <c r="F42" s="160"/>
    </row>
    <row r="43" spans="2:8" ht="18.75" customHeight="1" x14ac:dyDescent="0.25">
      <c r="B43" s="160"/>
      <c r="C43" s="160"/>
      <c r="D43" s="160"/>
      <c r="E43" s="160"/>
      <c r="F43" s="160"/>
    </row>
    <row r="44" spans="2:8" ht="18.75" customHeight="1" x14ac:dyDescent="0.25">
      <c r="B44" s="160"/>
      <c r="C44" s="160"/>
      <c r="D44" s="160"/>
      <c r="E44" s="160"/>
      <c r="F44" s="160"/>
    </row>
    <row r="45" spans="2:8" ht="18.75" customHeight="1" x14ac:dyDescent="0.25">
      <c r="B45" s="160"/>
      <c r="C45" s="160"/>
      <c r="D45" s="160"/>
      <c r="E45" s="160"/>
      <c r="F45" s="160"/>
    </row>
    <row r="46" spans="2:8" ht="18.75" customHeight="1" x14ac:dyDescent="0.25">
      <c r="B46" s="160"/>
      <c r="C46" s="160"/>
      <c r="D46" s="160"/>
      <c r="E46" s="160"/>
      <c r="F46" s="160"/>
    </row>
    <row r="47" spans="2:8" ht="18.75" customHeight="1" x14ac:dyDescent="0.25">
      <c r="B47" s="160"/>
      <c r="C47" s="160"/>
      <c r="D47" s="160"/>
      <c r="E47" s="160"/>
      <c r="F47" s="160"/>
    </row>
    <row r="48" spans="2:8" ht="18.75" customHeight="1" x14ac:dyDescent="0.25">
      <c r="B48" s="160"/>
      <c r="C48" s="160"/>
      <c r="D48" s="160"/>
      <c r="E48" s="160"/>
      <c r="F48" s="160"/>
    </row>
    <row r="49" spans="2:6" ht="18.75" customHeight="1" x14ac:dyDescent="0.25">
      <c r="B49" s="160"/>
      <c r="C49" s="160"/>
      <c r="D49" s="160"/>
      <c r="E49" s="160"/>
      <c r="F49" s="160"/>
    </row>
    <row r="50" spans="2:6" ht="18.75" customHeight="1" x14ac:dyDescent="0.25">
      <c r="B50" s="160"/>
      <c r="C50" s="160"/>
      <c r="D50" s="160"/>
      <c r="E50" s="160"/>
      <c r="F50" s="160"/>
    </row>
    <row r="51" spans="2:6" ht="18.75" customHeight="1" x14ac:dyDescent="0.25">
      <c r="B51" s="160"/>
      <c r="C51" s="160"/>
      <c r="D51" s="160"/>
      <c r="E51" s="160"/>
      <c r="F51" s="160"/>
    </row>
    <row r="52" spans="2:6" ht="18.75" customHeight="1" x14ac:dyDescent="0.25">
      <c r="B52" s="160"/>
      <c r="C52" s="160"/>
      <c r="D52" s="160"/>
      <c r="E52" s="160"/>
      <c r="F52" s="160"/>
    </row>
    <row r="53" spans="2:6" ht="18.75" customHeight="1" x14ac:dyDescent="0.25">
      <c r="B53" s="160"/>
      <c r="C53" s="160"/>
      <c r="D53" s="160"/>
      <c r="E53" s="160"/>
      <c r="F53" s="160"/>
    </row>
    <row r="54" spans="2:6" ht="18.75" customHeight="1" x14ac:dyDescent="0.25">
      <c r="B54" s="160"/>
      <c r="C54" s="160"/>
      <c r="D54" s="160"/>
      <c r="E54" s="160"/>
      <c r="F54" s="160"/>
    </row>
    <row r="55" spans="2:6" ht="18.75" customHeight="1" x14ac:dyDescent="0.25">
      <c r="B55" s="160"/>
      <c r="C55" s="160"/>
      <c r="D55" s="160"/>
      <c r="E55" s="160"/>
      <c r="F55" s="160"/>
    </row>
    <row r="56" spans="2:6" ht="18.75" customHeight="1" x14ac:dyDescent="0.25">
      <c r="B56" s="160"/>
      <c r="C56" s="160"/>
      <c r="D56" s="160"/>
      <c r="E56" s="160"/>
      <c r="F56" s="160"/>
    </row>
    <row r="57" spans="2:6" ht="18.75" customHeight="1" x14ac:dyDescent="0.25">
      <c r="B57" s="160"/>
      <c r="C57" s="160"/>
      <c r="D57" s="160"/>
      <c r="E57" s="160"/>
      <c r="F57" s="160"/>
    </row>
    <row r="58" spans="2:6" ht="18.75" customHeight="1" x14ac:dyDescent="0.25">
      <c r="B58" s="160"/>
      <c r="C58" s="160"/>
      <c r="D58" s="160"/>
      <c r="E58" s="160"/>
      <c r="F58" s="160"/>
    </row>
    <row r="59" spans="2:6" ht="18.75" customHeight="1" x14ac:dyDescent="0.25">
      <c r="B59" s="160"/>
      <c r="C59" s="160"/>
      <c r="D59" s="160"/>
      <c r="E59" s="160"/>
      <c r="F59" s="160"/>
    </row>
    <row r="60" spans="2:6" ht="18.75" customHeight="1" x14ac:dyDescent="0.25">
      <c r="B60" s="160"/>
      <c r="C60" s="160"/>
      <c r="D60" s="160"/>
      <c r="E60" s="160"/>
      <c r="F60" s="160"/>
    </row>
    <row r="61" spans="2:6" ht="18.75" customHeight="1" x14ac:dyDescent="0.25">
      <c r="B61" s="160"/>
      <c r="C61" s="160"/>
      <c r="D61" s="160"/>
      <c r="E61" s="160"/>
      <c r="F61" s="160"/>
    </row>
    <row r="62" spans="2:6" ht="18.75" customHeight="1" x14ac:dyDescent="0.25">
      <c r="B62" s="160"/>
      <c r="C62" s="160"/>
      <c r="D62" s="160"/>
      <c r="E62" s="160"/>
      <c r="F62" s="160"/>
    </row>
    <row r="63" spans="2:6" ht="18.75" customHeight="1" x14ac:dyDescent="0.25">
      <c r="B63" s="160"/>
      <c r="C63" s="160"/>
      <c r="D63" s="160"/>
      <c r="E63" s="160"/>
      <c r="F63" s="160"/>
    </row>
    <row r="64" spans="2:6" ht="18.75" customHeight="1" x14ac:dyDescent="0.25">
      <c r="B64" s="160"/>
      <c r="C64" s="160"/>
      <c r="D64" s="160"/>
      <c r="E64" s="160"/>
      <c r="F64" s="160"/>
    </row>
    <row r="65" spans="2:6" ht="18.75" customHeight="1" x14ac:dyDescent="0.25">
      <c r="B65" s="160"/>
      <c r="C65" s="160"/>
      <c r="D65" s="160"/>
      <c r="E65" s="160"/>
      <c r="F65" s="160"/>
    </row>
    <row r="66" spans="2:6" ht="18.75" customHeight="1" x14ac:dyDescent="0.25">
      <c r="B66" s="160"/>
      <c r="C66" s="160"/>
      <c r="D66" s="160"/>
      <c r="E66" s="160"/>
      <c r="F66" s="160"/>
    </row>
    <row r="67" spans="2:6" ht="18.75" customHeight="1" x14ac:dyDescent="0.25">
      <c r="B67" s="160"/>
      <c r="C67" s="160"/>
      <c r="D67" s="160"/>
      <c r="E67" s="160"/>
      <c r="F67" s="160"/>
    </row>
    <row r="68" spans="2:6" ht="18.75" customHeight="1" x14ac:dyDescent="0.25">
      <c r="B68" s="160"/>
      <c r="C68" s="160"/>
      <c r="D68" s="160"/>
      <c r="E68" s="160"/>
      <c r="F68" s="160"/>
    </row>
    <row r="69" spans="2:6" ht="18.75" customHeight="1" x14ac:dyDescent="0.25">
      <c r="B69" s="160"/>
      <c r="C69" s="160"/>
      <c r="D69" s="160"/>
      <c r="E69" s="160"/>
      <c r="F69" s="160"/>
    </row>
    <row r="70" spans="2:6" ht="18.75" customHeight="1" x14ac:dyDescent="0.25">
      <c r="B70" s="160"/>
      <c r="C70" s="160"/>
      <c r="D70" s="160"/>
      <c r="E70" s="160"/>
      <c r="F70" s="160"/>
    </row>
    <row r="71" spans="2:6" ht="18.75" customHeight="1" x14ac:dyDescent="0.25">
      <c r="B71" s="160"/>
      <c r="C71" s="160"/>
      <c r="D71" s="160"/>
      <c r="E71" s="160"/>
      <c r="F71" s="160"/>
    </row>
    <row r="72" spans="2:6" ht="18.75" customHeight="1" x14ac:dyDescent="0.25">
      <c r="B72" s="160"/>
      <c r="C72" s="160"/>
      <c r="D72" s="160"/>
      <c r="E72" s="160"/>
      <c r="F72" s="160"/>
    </row>
    <row r="73" spans="2:6" ht="18.75" customHeight="1" x14ac:dyDescent="0.25">
      <c r="B73" s="160"/>
      <c r="C73" s="160"/>
      <c r="D73" s="160"/>
      <c r="E73" s="160"/>
      <c r="F73" s="160"/>
    </row>
    <row r="74" spans="2:6" ht="18.75" customHeight="1" x14ac:dyDescent="0.25">
      <c r="B74" s="160"/>
      <c r="C74" s="160"/>
      <c r="D74" s="160"/>
      <c r="E74" s="160"/>
      <c r="F74" s="160"/>
    </row>
    <row r="75" spans="2:6" ht="18.75" customHeight="1" x14ac:dyDescent="0.25">
      <c r="B75" s="160"/>
      <c r="C75" s="160"/>
      <c r="D75" s="160"/>
      <c r="E75" s="160"/>
      <c r="F75" s="160"/>
    </row>
    <row r="76" spans="2:6" ht="18.75" customHeight="1" x14ac:dyDescent="0.25">
      <c r="B76" s="160"/>
      <c r="C76" s="160"/>
      <c r="D76" s="160"/>
      <c r="E76" s="160"/>
      <c r="F76" s="160"/>
    </row>
    <row r="77" spans="2:6" ht="18.75" customHeight="1" x14ac:dyDescent="0.25">
      <c r="B77" s="160"/>
      <c r="C77" s="160"/>
      <c r="D77" s="160"/>
      <c r="E77" s="160"/>
      <c r="F77" s="160"/>
    </row>
    <row r="78" spans="2:6" ht="18.75" customHeight="1" x14ac:dyDescent="0.25">
      <c r="B78" s="160"/>
      <c r="C78" s="160"/>
      <c r="D78" s="160"/>
      <c r="E78" s="160"/>
      <c r="F78" s="160"/>
    </row>
    <row r="79" spans="2:6" ht="18.75" customHeight="1" x14ac:dyDescent="0.25">
      <c r="B79" s="160"/>
      <c r="C79" s="160"/>
      <c r="D79" s="160"/>
      <c r="E79" s="160"/>
      <c r="F79" s="160"/>
    </row>
    <row r="80" spans="2:6" ht="18.75" customHeight="1" x14ac:dyDescent="0.25">
      <c r="B80" s="160"/>
      <c r="C80" s="160"/>
      <c r="D80" s="160"/>
      <c r="E80" s="160"/>
      <c r="F80" s="160"/>
    </row>
    <row r="81" spans="2:6" ht="18.75" customHeight="1" x14ac:dyDescent="0.25">
      <c r="B81" s="160"/>
      <c r="C81" s="160"/>
      <c r="D81" s="160"/>
      <c r="E81" s="160"/>
      <c r="F81" s="160"/>
    </row>
    <row r="82" spans="2:6" ht="18.75" customHeight="1" x14ac:dyDescent="0.25">
      <c r="B82" s="160"/>
      <c r="C82" s="160"/>
      <c r="D82" s="160"/>
      <c r="E82" s="160"/>
      <c r="F82" s="160"/>
    </row>
    <row r="83" spans="2:6" ht="18.75" customHeight="1" x14ac:dyDescent="0.25">
      <c r="B83" s="160"/>
      <c r="C83" s="160"/>
      <c r="D83" s="160"/>
      <c r="E83" s="160"/>
      <c r="F83" s="160"/>
    </row>
    <row r="84" spans="2:6" ht="18.75" customHeight="1" x14ac:dyDescent="0.25">
      <c r="B84" s="160"/>
      <c r="C84" s="160"/>
      <c r="D84" s="160"/>
      <c r="E84" s="160"/>
      <c r="F84" s="160"/>
    </row>
    <row r="85" spans="2:6" ht="18.75" customHeight="1" x14ac:dyDescent="0.25">
      <c r="B85" s="160"/>
      <c r="C85" s="160"/>
      <c r="D85" s="160"/>
      <c r="E85" s="160"/>
      <c r="F85" s="160"/>
    </row>
    <row r="86" spans="2:6" ht="18.75" customHeight="1" x14ac:dyDescent="0.25">
      <c r="B86" s="160"/>
      <c r="C86" s="160"/>
      <c r="D86" s="160"/>
      <c r="E86" s="160"/>
      <c r="F86" s="160"/>
    </row>
    <row r="87" spans="2:6" ht="18.75" customHeight="1" x14ac:dyDescent="0.25">
      <c r="B87" s="160"/>
      <c r="C87" s="160"/>
      <c r="D87" s="160"/>
      <c r="E87" s="160"/>
      <c r="F87" s="160"/>
    </row>
    <row r="88" spans="2:6" ht="18.75" customHeight="1" x14ac:dyDescent="0.25">
      <c r="B88" s="160"/>
      <c r="C88" s="160"/>
      <c r="D88" s="160"/>
      <c r="E88" s="160"/>
      <c r="F88" s="160"/>
    </row>
    <row r="89" spans="2:6" ht="18.75" customHeight="1" x14ac:dyDescent="0.25">
      <c r="B89" s="160"/>
      <c r="C89" s="160"/>
      <c r="D89" s="160"/>
      <c r="E89" s="160"/>
      <c r="F89" s="160"/>
    </row>
    <row r="90" spans="2:6" ht="18.75" customHeight="1" x14ac:dyDescent="0.25">
      <c r="B90" s="160"/>
      <c r="C90" s="160"/>
      <c r="D90" s="160"/>
      <c r="E90" s="160"/>
      <c r="F90" s="160"/>
    </row>
    <row r="91" spans="2:6" ht="18.75" customHeight="1" x14ac:dyDescent="0.25">
      <c r="B91" s="160"/>
      <c r="C91" s="160"/>
      <c r="D91" s="160"/>
      <c r="E91" s="160"/>
      <c r="F91" s="160"/>
    </row>
    <row r="92" spans="2:6" ht="18.75" customHeight="1" x14ac:dyDescent="0.25">
      <c r="B92" s="160"/>
      <c r="C92" s="160"/>
      <c r="D92" s="160"/>
      <c r="E92" s="160"/>
      <c r="F92" s="160"/>
    </row>
    <row r="93" spans="2:6" ht="18.75" customHeight="1" x14ac:dyDescent="0.25">
      <c r="B93" s="160"/>
      <c r="C93" s="160"/>
      <c r="D93" s="160"/>
      <c r="E93" s="160"/>
      <c r="F93" s="160"/>
    </row>
    <row r="94" spans="2:6" ht="18.75" customHeight="1" x14ac:dyDescent="0.25">
      <c r="B94" s="160"/>
      <c r="C94" s="160"/>
      <c r="D94" s="160"/>
      <c r="E94" s="160"/>
      <c r="F94" s="160"/>
    </row>
    <row r="95" spans="2:6" ht="18.75" customHeight="1" x14ac:dyDescent="0.25">
      <c r="B95" s="160"/>
      <c r="C95" s="160"/>
      <c r="D95" s="160"/>
      <c r="E95" s="160"/>
      <c r="F95" s="160"/>
    </row>
    <row r="96" spans="2:6" ht="18.75" customHeight="1" x14ac:dyDescent="0.25">
      <c r="B96" s="160"/>
      <c r="C96" s="160"/>
      <c r="D96" s="160"/>
      <c r="E96" s="160"/>
      <c r="F96" s="160"/>
    </row>
    <row r="97" spans="2:6" ht="18.75" customHeight="1" x14ac:dyDescent="0.25">
      <c r="B97" s="160"/>
      <c r="C97" s="160"/>
      <c r="D97" s="160"/>
      <c r="E97" s="160"/>
      <c r="F97" s="160"/>
    </row>
    <row r="98" spans="2:6" ht="18.75" customHeight="1" x14ac:dyDescent="0.25">
      <c r="B98" s="160"/>
      <c r="C98" s="160"/>
      <c r="D98" s="160"/>
      <c r="E98" s="160"/>
      <c r="F98" s="160"/>
    </row>
  </sheetData>
  <protectedRanges>
    <protectedRange sqref="G7 G21" name="Range1_5_1"/>
    <protectedRange sqref="H27:H28 G25 G20" name="Range1_9_2"/>
    <protectedRange sqref="F8:F13" name="Range1_5_2"/>
    <protectedRange sqref="H8:H16" name="Range1_5_5"/>
    <protectedRange sqref="H22:H23" name="Range1_5_6"/>
    <protectedRange sqref="I22:I23" name="Range1_5_7"/>
  </protectedRanges>
  <mergeCells count="11">
    <mergeCell ref="C2:I2"/>
    <mergeCell ref="C3:I3"/>
    <mergeCell ref="C4:I4"/>
    <mergeCell ref="C5:H5"/>
    <mergeCell ref="D6:F6"/>
    <mergeCell ref="H6:I6"/>
    <mergeCell ref="D20:F20"/>
    <mergeCell ref="H20:I20"/>
    <mergeCell ref="C27:I27"/>
    <mergeCell ref="C29:I29"/>
    <mergeCell ref="C31:I31"/>
  </mergeCells>
  <pageMargins left="0.7" right="0.7" top="0.75" bottom="0.75" header="0.3" footer="0.3"/>
  <pageSetup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AF78"/>
  <sheetViews>
    <sheetView showGridLines="0" view="pageBreakPreview" zoomScale="70" zoomScaleNormal="100" zoomScaleSheetLayoutView="70" workbookViewId="0">
      <selection activeCell="V1" sqref="V1"/>
    </sheetView>
  </sheetViews>
  <sheetFormatPr defaultColWidth="21.44140625" defaultRowHeight="13.8" x14ac:dyDescent="0.25"/>
  <cols>
    <col min="1" max="1" width="6.44140625" style="329" customWidth="1"/>
    <col min="2" max="2" width="4" style="329" bestFit="1" customWidth="1"/>
    <col min="3" max="3" width="60.44140625" style="329" customWidth="1"/>
    <col min="4" max="4" width="16.77734375" style="363" customWidth="1"/>
    <col min="5" max="5" width="2.33203125" style="363" customWidth="1"/>
    <col min="6" max="6" width="16.77734375" style="329" customWidth="1"/>
    <col min="7" max="7" width="2" style="329" customWidth="1"/>
    <col min="8" max="8" width="16.77734375" style="329" customWidth="1"/>
    <col min="9" max="9" width="1.77734375" style="329" customWidth="1"/>
    <col min="10" max="10" width="17.44140625" style="329" customWidth="1"/>
    <col min="11" max="11" width="1.6640625" style="329" customWidth="1"/>
    <col min="12" max="12" width="19" style="329" customWidth="1"/>
    <col min="13" max="13" width="2" style="329" customWidth="1"/>
    <col min="14" max="14" width="11.44140625" style="329" customWidth="1"/>
    <col min="15" max="15" width="1.77734375" style="329" customWidth="1"/>
    <col min="16" max="16" width="13.77734375" style="329" customWidth="1"/>
    <col min="17" max="17" width="1.77734375" style="329" customWidth="1"/>
    <col min="18" max="18" width="13.77734375" style="329" customWidth="1"/>
    <col min="19" max="19" width="1.77734375" style="329" customWidth="1"/>
    <col min="20" max="20" width="13.77734375" style="329" customWidth="1"/>
    <col min="21" max="21" width="1.77734375" style="329" customWidth="1"/>
    <col min="22" max="24" width="13.77734375" style="329" customWidth="1"/>
    <col min="25" max="25" width="1.77734375" style="329" customWidth="1"/>
    <col min="26" max="28" width="13.77734375" style="329" customWidth="1"/>
    <col min="29" max="16384" width="21.44140625" style="329"/>
  </cols>
  <sheetData>
    <row r="1" spans="3:22" ht="15" customHeight="1" x14ac:dyDescent="0.25">
      <c r="C1" s="327"/>
      <c r="D1" s="328"/>
      <c r="E1" s="328"/>
      <c r="F1" s="327"/>
      <c r="G1" s="327"/>
      <c r="H1" s="327"/>
      <c r="J1" s="327"/>
      <c r="K1" s="327"/>
      <c r="N1" s="330"/>
      <c r="V1" s="163"/>
    </row>
    <row r="2" spans="3:22" ht="15" customHeight="1" x14ac:dyDescent="0.25">
      <c r="C2" s="464" t="s">
        <v>117</v>
      </c>
      <c r="D2" s="464"/>
      <c r="E2" s="464"/>
      <c r="F2" s="464"/>
      <c r="G2" s="464"/>
      <c r="H2" s="464"/>
      <c r="I2" s="331"/>
      <c r="J2" s="327"/>
      <c r="K2" s="327"/>
      <c r="N2" s="332"/>
      <c r="O2" s="332"/>
      <c r="R2" s="333"/>
      <c r="S2" s="333"/>
    </row>
    <row r="3" spans="3:22" ht="15" customHeight="1" x14ac:dyDescent="0.25">
      <c r="C3" s="329" t="s">
        <v>199</v>
      </c>
      <c r="D3" s="331"/>
      <c r="E3" s="331"/>
      <c r="F3" s="331"/>
      <c r="G3" s="331"/>
      <c r="H3" s="331"/>
      <c r="I3" s="331"/>
      <c r="J3" s="327"/>
      <c r="K3" s="327"/>
    </row>
    <row r="4" spans="3:22" ht="15" customHeight="1" x14ac:dyDescent="0.25">
      <c r="C4" s="334"/>
      <c r="D4" s="465" t="s">
        <v>3</v>
      </c>
      <c r="E4" s="465"/>
      <c r="F4" s="466"/>
      <c r="G4" s="466"/>
      <c r="H4" s="466"/>
      <c r="I4" s="328"/>
      <c r="J4" s="467" t="s">
        <v>167</v>
      </c>
      <c r="K4" s="467"/>
      <c r="L4" s="467"/>
      <c r="M4" s="335"/>
      <c r="N4" s="335"/>
    </row>
    <row r="5" spans="3:22" ht="27" customHeight="1" x14ac:dyDescent="0.25">
      <c r="C5" s="336"/>
      <c r="D5" s="337" t="s">
        <v>168</v>
      </c>
      <c r="E5" s="338"/>
      <c r="F5" s="339" t="s">
        <v>162</v>
      </c>
      <c r="G5" s="338"/>
      <c r="H5" s="339" t="s">
        <v>169</v>
      </c>
      <c r="I5" s="340"/>
      <c r="J5" s="337" t="s">
        <v>168</v>
      </c>
      <c r="L5" s="339" t="s">
        <v>169</v>
      </c>
    </row>
    <row r="6" spans="3:22" ht="18" customHeight="1" x14ac:dyDescent="0.25">
      <c r="C6" s="336" t="s">
        <v>118</v>
      </c>
      <c r="D6" s="341">
        <v>949</v>
      </c>
      <c r="E6" s="342"/>
      <c r="F6" s="341">
        <v>777</v>
      </c>
      <c r="G6" s="343"/>
      <c r="H6" s="341">
        <v>537</v>
      </c>
      <c r="I6" s="342"/>
      <c r="J6" s="341">
        <v>2868</v>
      </c>
      <c r="K6" s="342"/>
      <c r="L6" s="341">
        <v>2447</v>
      </c>
    </row>
    <row r="7" spans="3:22" ht="18" customHeight="1" x14ac:dyDescent="0.25">
      <c r="C7" s="344" t="s">
        <v>119</v>
      </c>
      <c r="D7" s="345">
        <v>0.44623722331913229</v>
      </c>
      <c r="E7" s="346"/>
      <c r="F7" s="345">
        <v>0.43149507619358091</v>
      </c>
      <c r="G7" s="346"/>
      <c r="H7" s="345">
        <v>0.38</v>
      </c>
      <c r="I7" s="346"/>
      <c r="J7" s="345">
        <v>0.42609884086614497</v>
      </c>
      <c r="K7" s="346"/>
      <c r="L7" s="345">
        <v>0.38</v>
      </c>
    </row>
    <row r="8" spans="3:22" ht="18" customHeight="1" x14ac:dyDescent="0.25">
      <c r="C8" s="347" t="s">
        <v>171</v>
      </c>
      <c r="D8" s="419">
        <v>0</v>
      </c>
      <c r="E8" s="346"/>
      <c r="F8" s="419">
        <v>0</v>
      </c>
      <c r="G8" s="346"/>
      <c r="H8" s="348">
        <v>45</v>
      </c>
      <c r="I8" s="346"/>
      <c r="J8" s="419">
        <v>0</v>
      </c>
      <c r="K8" s="346"/>
      <c r="L8" s="348">
        <v>45</v>
      </c>
    </row>
    <row r="9" spans="3:22" ht="18" customHeight="1" x14ac:dyDescent="0.25">
      <c r="C9" s="347" t="s">
        <v>89</v>
      </c>
      <c r="D9" s="348">
        <v>1</v>
      </c>
      <c r="E9" s="349"/>
      <c r="F9" s="348">
        <v>2</v>
      </c>
      <c r="G9" s="349"/>
      <c r="H9" s="348">
        <v>1</v>
      </c>
      <c r="I9" s="349"/>
      <c r="J9" s="348">
        <v>6</v>
      </c>
      <c r="K9" s="349"/>
      <c r="L9" s="348">
        <v>4</v>
      </c>
    </row>
    <row r="10" spans="3:22" ht="18" customHeight="1" thickBot="1" x14ac:dyDescent="0.3">
      <c r="C10" s="336" t="s">
        <v>120</v>
      </c>
      <c r="D10" s="350">
        <v>950</v>
      </c>
      <c r="E10" s="342"/>
      <c r="F10" s="350">
        <f>F6+F9+F8</f>
        <v>779</v>
      </c>
      <c r="G10" s="351"/>
      <c r="H10" s="350">
        <f>H6+H9+H8</f>
        <v>583</v>
      </c>
      <c r="I10" s="342"/>
      <c r="J10" s="350">
        <v>2874</v>
      </c>
      <c r="K10" s="342"/>
      <c r="L10" s="350">
        <f>L6+L8+L9</f>
        <v>2496</v>
      </c>
    </row>
    <row r="11" spans="3:22" ht="18" customHeight="1" thickTop="1" x14ac:dyDescent="0.25">
      <c r="C11" s="344" t="s">
        <v>121</v>
      </c>
      <c r="D11" s="352">
        <v>0.44710856283617606</v>
      </c>
      <c r="E11" s="353"/>
      <c r="F11" s="352">
        <v>0.43244672735029549</v>
      </c>
      <c r="G11" s="353"/>
      <c r="H11" s="352">
        <v>0.41</v>
      </c>
      <c r="I11" s="353"/>
      <c r="J11" s="352">
        <v>0.42706392531139531</v>
      </c>
      <c r="K11" s="353"/>
      <c r="L11" s="352">
        <v>0.39</v>
      </c>
    </row>
    <row r="12" spans="3:22" ht="18" customHeight="1" x14ac:dyDescent="0.25">
      <c r="C12" s="354"/>
      <c r="D12" s="328"/>
      <c r="E12" s="328"/>
      <c r="F12" s="328"/>
      <c r="G12" s="327"/>
      <c r="H12" s="328"/>
      <c r="I12" s="327"/>
      <c r="J12" s="328"/>
      <c r="K12" s="328"/>
      <c r="L12" s="328"/>
    </row>
    <row r="13" spans="3:22" ht="18" customHeight="1" x14ac:dyDescent="0.25">
      <c r="C13" s="329" t="s">
        <v>122</v>
      </c>
      <c r="D13" s="341">
        <v>601</v>
      </c>
      <c r="E13" s="342"/>
      <c r="F13" s="341">
        <v>591</v>
      </c>
      <c r="G13" s="343"/>
      <c r="H13" s="341">
        <v>509</v>
      </c>
      <c r="I13" s="342"/>
      <c r="J13" s="341">
        <v>2297</v>
      </c>
      <c r="K13" s="342"/>
      <c r="L13" s="341">
        <v>1996</v>
      </c>
    </row>
    <row r="14" spans="3:22" ht="18" customHeight="1" x14ac:dyDescent="0.25">
      <c r="C14" s="347" t="s">
        <v>89</v>
      </c>
      <c r="D14" s="348">
        <v>56</v>
      </c>
      <c r="E14" s="349"/>
      <c r="F14" s="348">
        <v>52</v>
      </c>
      <c r="G14" s="349"/>
      <c r="H14" s="348">
        <v>35</v>
      </c>
      <c r="I14" s="349"/>
      <c r="J14" s="348">
        <v>191</v>
      </c>
      <c r="K14" s="349"/>
      <c r="L14" s="348">
        <v>133</v>
      </c>
      <c r="R14" s="332"/>
      <c r="S14" s="332"/>
    </row>
    <row r="15" spans="3:22" ht="18" customHeight="1" x14ac:dyDescent="0.25">
      <c r="C15" s="347" t="s">
        <v>132</v>
      </c>
      <c r="D15" s="348">
        <v>0</v>
      </c>
      <c r="E15" s="349"/>
      <c r="F15" s="348">
        <v>0</v>
      </c>
      <c r="G15" s="349"/>
      <c r="H15" s="348">
        <v>0</v>
      </c>
      <c r="I15" s="349"/>
      <c r="J15" s="348">
        <v>12</v>
      </c>
      <c r="K15" s="349"/>
      <c r="L15" s="348">
        <v>0</v>
      </c>
      <c r="R15" s="332"/>
      <c r="S15" s="332"/>
    </row>
    <row r="16" spans="3:22" ht="18" customHeight="1" thickBot="1" x14ac:dyDescent="0.3">
      <c r="C16" s="329" t="s">
        <v>123</v>
      </c>
      <c r="D16" s="350">
        <v>545</v>
      </c>
      <c r="E16" s="342"/>
      <c r="F16" s="350">
        <f>F13-SUM(F14:F14)</f>
        <v>539</v>
      </c>
      <c r="G16" s="343"/>
      <c r="H16" s="350">
        <f>H13-SUM(H14:H14)</f>
        <v>474</v>
      </c>
      <c r="I16" s="342"/>
      <c r="J16" s="350">
        <v>2094</v>
      </c>
      <c r="K16" s="342"/>
      <c r="L16" s="350">
        <f>L13-SUM(L14:L14)</f>
        <v>1863</v>
      </c>
    </row>
    <row r="17" spans="3:19" ht="18" customHeight="1" thickTop="1" x14ac:dyDescent="0.25">
      <c r="C17" s="327"/>
      <c r="D17" s="328"/>
      <c r="E17" s="328"/>
      <c r="F17" s="328"/>
      <c r="G17" s="327"/>
      <c r="H17" s="328"/>
      <c r="I17" s="327"/>
      <c r="J17" s="328"/>
      <c r="K17" s="328"/>
      <c r="L17" s="328"/>
    </row>
    <row r="18" spans="3:19" ht="18" customHeight="1" x14ac:dyDescent="0.25">
      <c r="C18" s="329" t="s">
        <v>115</v>
      </c>
      <c r="D18" s="341">
        <v>348</v>
      </c>
      <c r="E18" s="342"/>
      <c r="F18" s="341">
        <v>186</v>
      </c>
      <c r="G18" s="343"/>
      <c r="H18" s="341">
        <v>28</v>
      </c>
      <c r="I18" s="342"/>
      <c r="J18" s="341">
        <v>631</v>
      </c>
      <c r="K18" s="342"/>
      <c r="L18" s="341">
        <v>451</v>
      </c>
    </row>
    <row r="19" spans="3:19" ht="18" customHeight="1" x14ac:dyDescent="0.25">
      <c r="C19" s="347" t="s">
        <v>171</v>
      </c>
      <c r="D19" s="348">
        <v>0</v>
      </c>
      <c r="E19" s="349"/>
      <c r="F19" s="348">
        <v>0</v>
      </c>
      <c r="G19" s="349"/>
      <c r="H19" s="348">
        <v>45</v>
      </c>
      <c r="I19" s="349"/>
      <c r="J19" s="348">
        <v>0</v>
      </c>
      <c r="K19" s="349"/>
      <c r="L19" s="348">
        <v>45</v>
      </c>
      <c r="R19" s="332"/>
      <c r="S19" s="332"/>
    </row>
    <row r="20" spans="3:19" ht="18" customHeight="1" x14ac:dyDescent="0.25">
      <c r="C20" s="347" t="s">
        <v>89</v>
      </c>
      <c r="D20" s="348">
        <v>57</v>
      </c>
      <c r="E20" s="349"/>
      <c r="F20" s="348">
        <v>54</v>
      </c>
      <c r="G20" s="355"/>
      <c r="H20" s="348">
        <v>36</v>
      </c>
      <c r="I20" s="349"/>
      <c r="J20" s="348">
        <v>197</v>
      </c>
      <c r="K20" s="349"/>
      <c r="L20" s="348">
        <v>137</v>
      </c>
      <c r="R20" s="332"/>
      <c r="S20" s="332"/>
    </row>
    <row r="21" spans="3:19" ht="18" customHeight="1" x14ac:dyDescent="0.25">
      <c r="C21" s="347" t="s">
        <v>132</v>
      </c>
      <c r="D21" s="348">
        <v>0</v>
      </c>
      <c r="E21" s="349"/>
      <c r="F21" s="348">
        <v>0</v>
      </c>
      <c r="G21" s="355"/>
      <c r="H21" s="348">
        <v>0</v>
      </c>
      <c r="I21" s="349"/>
      <c r="J21" s="348">
        <v>12</v>
      </c>
      <c r="K21" s="349"/>
      <c r="L21" s="348">
        <v>0</v>
      </c>
      <c r="R21" s="332"/>
      <c r="S21" s="332"/>
    </row>
    <row r="22" spans="3:19" ht="18" customHeight="1" thickBot="1" x14ac:dyDescent="0.3">
      <c r="C22" s="329" t="s">
        <v>124</v>
      </c>
      <c r="D22" s="350">
        <v>405</v>
      </c>
      <c r="E22" s="342"/>
      <c r="F22" s="350">
        <f>SUM(F18:F20)</f>
        <v>240</v>
      </c>
      <c r="G22" s="343"/>
      <c r="H22" s="350">
        <f>SUM(H18:H20)</f>
        <v>109</v>
      </c>
      <c r="I22" s="342"/>
      <c r="J22" s="350">
        <v>840</v>
      </c>
      <c r="K22" s="342"/>
      <c r="L22" s="350">
        <f>SUM(L18:L20)</f>
        <v>633</v>
      </c>
    </row>
    <row r="23" spans="3:19" ht="18" customHeight="1" thickTop="1" x14ac:dyDescent="0.25">
      <c r="C23" s="327"/>
      <c r="D23" s="328"/>
      <c r="E23" s="328"/>
      <c r="F23" s="328"/>
      <c r="G23" s="327"/>
      <c r="H23" s="327"/>
      <c r="I23" s="327"/>
      <c r="J23" s="327"/>
      <c r="K23" s="327"/>
      <c r="L23" s="327"/>
      <c r="M23" s="327"/>
      <c r="N23" s="327"/>
      <c r="O23" s="327"/>
    </row>
    <row r="24" spans="3:19" ht="18" hidden="1" customHeight="1" x14ac:dyDescent="0.25">
      <c r="C24" s="347" t="s">
        <v>68</v>
      </c>
      <c r="D24" s="342" t="e">
        <f>+#REF!</f>
        <v>#REF!</v>
      </c>
      <c r="E24" s="342"/>
      <c r="F24" s="342">
        <v>-25</v>
      </c>
      <c r="G24" s="343"/>
      <c r="H24" s="342">
        <v>-31</v>
      </c>
      <c r="I24" s="342"/>
      <c r="J24" s="342"/>
      <c r="L24" s="342"/>
    </row>
    <row r="25" spans="3:19" ht="18" hidden="1" customHeight="1" x14ac:dyDescent="0.25">
      <c r="C25" s="347" t="s">
        <v>110</v>
      </c>
      <c r="D25" s="356" t="e">
        <f>+#REF!</f>
        <v>#REF!</v>
      </c>
      <c r="E25" s="356"/>
      <c r="F25" s="356">
        <v>3</v>
      </c>
      <c r="G25" s="356"/>
      <c r="H25" s="356">
        <v>1</v>
      </c>
      <c r="I25" s="356"/>
      <c r="J25" s="356"/>
      <c r="L25" s="356"/>
    </row>
    <row r="26" spans="3:19" ht="18" hidden="1" customHeight="1" x14ac:dyDescent="0.25">
      <c r="C26" s="347" t="s">
        <v>109</v>
      </c>
      <c r="D26" s="356" t="e">
        <f>+#REF!</f>
        <v>#REF!</v>
      </c>
      <c r="E26" s="356"/>
      <c r="F26" s="356">
        <v>2</v>
      </c>
      <c r="G26" s="356"/>
      <c r="H26" s="356">
        <v>6</v>
      </c>
      <c r="I26" s="356"/>
      <c r="J26" s="356"/>
      <c r="L26" s="356"/>
    </row>
    <row r="27" spans="3:19" ht="18" hidden="1" customHeight="1" thickBot="1" x14ac:dyDescent="0.3">
      <c r="C27" s="357" t="s">
        <v>142</v>
      </c>
      <c r="D27" s="358" t="e">
        <f>D24+D25-D26</f>
        <v>#REF!</v>
      </c>
      <c r="E27" s="342"/>
      <c r="F27" s="358">
        <f>F24+F25-F26</f>
        <v>-24</v>
      </c>
      <c r="G27" s="359"/>
      <c r="H27" s="360">
        <f>H24+H25-H26</f>
        <v>-36</v>
      </c>
      <c r="I27" s="359"/>
      <c r="J27" s="359"/>
      <c r="L27" s="359"/>
    </row>
    <row r="28" spans="3:19" ht="18" hidden="1" customHeight="1" thickTop="1" x14ac:dyDescent="0.25">
      <c r="C28" s="361" t="s">
        <v>125</v>
      </c>
      <c r="D28" s="356">
        <v>0</v>
      </c>
      <c r="E28" s="356"/>
      <c r="F28" s="356">
        <v>0</v>
      </c>
      <c r="G28" s="356"/>
      <c r="H28" s="356">
        <v>0</v>
      </c>
      <c r="I28" s="356"/>
      <c r="J28" s="356"/>
      <c r="L28" s="356"/>
    </row>
    <row r="29" spans="3:19" ht="18" hidden="1" customHeight="1" x14ac:dyDescent="0.25">
      <c r="C29" s="347" t="s">
        <v>126</v>
      </c>
      <c r="D29" s="356">
        <v>6</v>
      </c>
      <c r="E29" s="356"/>
      <c r="F29" s="356">
        <v>6</v>
      </c>
      <c r="G29" s="356"/>
      <c r="H29" s="356">
        <v>6</v>
      </c>
      <c r="I29" s="356"/>
      <c r="J29" s="356"/>
      <c r="L29" s="356"/>
    </row>
    <row r="30" spans="3:19" ht="18" hidden="1" customHeight="1" x14ac:dyDescent="0.25">
      <c r="C30" s="347" t="s">
        <v>191</v>
      </c>
      <c r="D30" s="356">
        <v>-1</v>
      </c>
      <c r="E30" s="356"/>
      <c r="F30" s="356">
        <v>-1</v>
      </c>
      <c r="G30" s="356"/>
      <c r="H30" s="356">
        <v>0</v>
      </c>
      <c r="I30" s="356"/>
      <c r="J30" s="356"/>
      <c r="L30" s="356"/>
    </row>
    <row r="31" spans="3:19" ht="18" hidden="1" customHeight="1" thickBot="1" x14ac:dyDescent="0.3">
      <c r="C31" s="357" t="s">
        <v>143</v>
      </c>
      <c r="D31" s="358" t="e">
        <f>SUM(D27:D30)</f>
        <v>#REF!</v>
      </c>
      <c r="E31" s="342"/>
      <c r="F31" s="358">
        <f>SUM(F27:F30)</f>
        <v>-19</v>
      </c>
      <c r="G31" s="359"/>
      <c r="H31" s="358">
        <f>SUM(H27:H30)</f>
        <v>-30</v>
      </c>
      <c r="I31" s="342"/>
      <c r="J31" s="342"/>
      <c r="L31" s="342"/>
    </row>
    <row r="32" spans="3:19" ht="18" customHeight="1" x14ac:dyDescent="0.25">
      <c r="C32" s="357"/>
      <c r="D32" s="342"/>
      <c r="E32" s="342"/>
      <c r="F32" s="359"/>
      <c r="G32" s="359"/>
      <c r="H32" s="342"/>
      <c r="I32" s="342"/>
    </row>
    <row r="33" spans="3:32" ht="18" customHeight="1" x14ac:dyDescent="0.25">
      <c r="C33" s="357"/>
      <c r="D33" s="467" t="s">
        <v>3</v>
      </c>
      <c r="E33" s="467"/>
      <c r="F33" s="467"/>
      <c r="G33" s="467"/>
      <c r="H33" s="467"/>
      <c r="I33" s="467"/>
      <c r="J33" s="467"/>
      <c r="K33" s="467"/>
      <c r="L33" s="467"/>
      <c r="M33" s="467"/>
      <c r="N33" s="467"/>
      <c r="O33" s="362"/>
      <c r="P33" s="467" t="s">
        <v>167</v>
      </c>
      <c r="Q33" s="467"/>
      <c r="R33" s="467"/>
      <c r="S33" s="467"/>
      <c r="T33" s="467"/>
      <c r="U33" s="467"/>
      <c r="V33" s="467"/>
      <c r="W33" s="362"/>
      <c r="X33" s="362"/>
      <c r="Y33" s="362"/>
      <c r="Z33" s="362"/>
      <c r="AA33" s="362"/>
      <c r="AB33" s="362"/>
      <c r="AC33" s="363"/>
      <c r="AD33" s="363"/>
      <c r="AE33" s="363"/>
      <c r="AF33" s="363"/>
    </row>
    <row r="34" spans="3:32" ht="29.25" customHeight="1" x14ac:dyDescent="0.25">
      <c r="C34" s="364"/>
      <c r="D34" s="452" t="s">
        <v>168</v>
      </c>
      <c r="E34" s="452"/>
      <c r="F34" s="452"/>
      <c r="G34" s="365"/>
      <c r="H34" s="453" t="s">
        <v>172</v>
      </c>
      <c r="I34" s="453"/>
      <c r="J34" s="453"/>
      <c r="K34" s="338"/>
      <c r="L34" s="454" t="s">
        <v>169</v>
      </c>
      <c r="M34" s="454"/>
      <c r="N34" s="454"/>
      <c r="O34" s="340"/>
      <c r="P34" s="452" t="s">
        <v>168</v>
      </c>
      <c r="Q34" s="452"/>
      <c r="R34" s="452"/>
      <c r="T34" s="454" t="s">
        <v>169</v>
      </c>
      <c r="U34" s="454"/>
      <c r="V34" s="454"/>
      <c r="W34" s="340"/>
      <c r="X34" s="340"/>
      <c r="Y34" s="340"/>
      <c r="Z34" s="340"/>
      <c r="AA34" s="340"/>
      <c r="AB34" s="366"/>
    </row>
    <row r="35" spans="3:32" ht="18" customHeight="1" x14ac:dyDescent="0.25">
      <c r="C35" s="329" t="s">
        <v>161</v>
      </c>
      <c r="D35" s="341">
        <v>170</v>
      </c>
      <c r="E35" s="341"/>
      <c r="F35" s="367">
        <v>0.1470434307487247</v>
      </c>
      <c r="G35" s="367"/>
      <c r="H35" s="341">
        <v>120</v>
      </c>
      <c r="I35" s="341"/>
      <c r="J35" s="367">
        <v>0.11</v>
      </c>
      <c r="K35" s="368"/>
      <c r="L35" s="341">
        <v>38</v>
      </c>
      <c r="M35" s="341"/>
      <c r="N35" s="367">
        <v>0.04</v>
      </c>
      <c r="O35" s="367"/>
      <c r="P35" s="342">
        <v>341</v>
      </c>
      <c r="Q35" s="342"/>
      <c r="R35" s="369">
        <v>0.30399445899307842</v>
      </c>
      <c r="T35" s="342">
        <v>337</v>
      </c>
      <c r="U35" s="342"/>
      <c r="V35" s="369">
        <v>0.32</v>
      </c>
      <c r="W35" s="369"/>
      <c r="X35" s="369"/>
      <c r="Y35" s="369"/>
      <c r="Z35" s="369"/>
      <c r="AA35" s="369"/>
      <c r="AB35" s="369"/>
    </row>
    <row r="36" spans="3:32" ht="18" customHeight="1" x14ac:dyDescent="0.25">
      <c r="C36" s="347" t="s">
        <v>178</v>
      </c>
      <c r="D36" s="370">
        <v>128</v>
      </c>
      <c r="E36" s="370"/>
      <c r="F36" s="371">
        <v>0.1</v>
      </c>
      <c r="G36" s="371"/>
      <c r="H36" s="370">
        <v>40</v>
      </c>
      <c r="I36" s="370"/>
      <c r="J36" s="371">
        <v>0.03</v>
      </c>
      <c r="K36" s="372"/>
      <c r="L36" s="370">
        <v>5</v>
      </c>
      <c r="M36" s="370"/>
      <c r="N36" s="371">
        <v>0</v>
      </c>
      <c r="O36" s="372"/>
      <c r="P36" s="373">
        <v>176</v>
      </c>
      <c r="Q36" s="373"/>
      <c r="R36" s="374">
        <v>0.14557485525227462</v>
      </c>
      <c r="T36" s="373">
        <v>12</v>
      </c>
      <c r="U36" s="373"/>
      <c r="V36" s="374">
        <v>0.01</v>
      </c>
      <c r="W36" s="374"/>
      <c r="X36" s="374"/>
      <c r="Y36" s="374"/>
      <c r="Z36" s="374"/>
      <c r="AA36" s="374"/>
      <c r="AB36" s="374"/>
    </row>
    <row r="37" spans="3:32" ht="18" customHeight="1" x14ac:dyDescent="0.25">
      <c r="C37" s="347" t="s">
        <v>174</v>
      </c>
      <c r="D37" s="370">
        <v>4</v>
      </c>
      <c r="E37" s="370"/>
      <c r="F37" s="371">
        <v>0</v>
      </c>
      <c r="G37" s="371"/>
      <c r="H37" s="370">
        <v>6</v>
      </c>
      <c r="I37" s="370"/>
      <c r="J37" s="371">
        <v>0</v>
      </c>
      <c r="K37" s="372"/>
      <c r="L37" s="370">
        <v>6</v>
      </c>
      <c r="M37" s="370"/>
      <c r="N37" s="371">
        <v>0.01</v>
      </c>
      <c r="O37" s="371"/>
      <c r="P37" s="373">
        <v>22</v>
      </c>
      <c r="Q37" s="373"/>
      <c r="R37" s="355">
        <v>1.8196856906534328E-2</v>
      </c>
      <c r="T37" s="373">
        <v>24</v>
      </c>
      <c r="U37" s="373"/>
      <c r="V37" s="355">
        <v>0.02</v>
      </c>
      <c r="W37" s="355"/>
      <c r="X37" s="355"/>
      <c r="Y37" s="355"/>
      <c r="Z37" s="355"/>
      <c r="AA37" s="355"/>
      <c r="AB37" s="355"/>
    </row>
    <row r="38" spans="3:32" ht="18" customHeight="1" x14ac:dyDescent="0.25">
      <c r="C38" s="347" t="s">
        <v>89</v>
      </c>
      <c r="D38" s="375">
        <v>57</v>
      </c>
      <c r="E38" s="375"/>
      <c r="F38" s="371">
        <v>0.05</v>
      </c>
      <c r="G38" s="371"/>
      <c r="H38" s="375">
        <v>54</v>
      </c>
      <c r="I38" s="375"/>
      <c r="J38" s="371">
        <v>0.04</v>
      </c>
      <c r="K38" s="372"/>
      <c r="L38" s="375">
        <v>36</v>
      </c>
      <c r="M38" s="375"/>
      <c r="N38" s="371">
        <v>0.03</v>
      </c>
      <c r="O38" s="371"/>
      <c r="P38" s="356">
        <v>197</v>
      </c>
      <c r="Q38" s="356"/>
      <c r="R38" s="355">
        <v>0.16294458229942102</v>
      </c>
      <c r="T38" s="356">
        <v>137</v>
      </c>
      <c r="U38" s="356"/>
      <c r="V38" s="355">
        <v>0.11</v>
      </c>
      <c r="W38" s="355"/>
      <c r="X38" s="355"/>
      <c r="Y38" s="355"/>
      <c r="Z38" s="355"/>
      <c r="AA38" s="355"/>
      <c r="AB38" s="355"/>
    </row>
    <row r="39" spans="3:32" ht="18" customHeight="1" x14ac:dyDescent="0.25">
      <c r="C39" s="347" t="s">
        <v>171</v>
      </c>
      <c r="D39" s="375">
        <v>0</v>
      </c>
      <c r="E39" s="375"/>
      <c r="F39" s="371">
        <v>0</v>
      </c>
      <c r="G39" s="371"/>
      <c r="H39" s="375">
        <v>0</v>
      </c>
      <c r="I39" s="375"/>
      <c r="J39" s="371">
        <v>0</v>
      </c>
      <c r="K39" s="372"/>
      <c r="L39" s="375">
        <v>45</v>
      </c>
      <c r="M39" s="375"/>
      <c r="N39" s="371">
        <v>0.04</v>
      </c>
      <c r="O39" s="372"/>
      <c r="P39" s="356">
        <v>0</v>
      </c>
      <c r="Q39" s="356"/>
      <c r="R39" s="355">
        <v>0</v>
      </c>
      <c r="T39" s="356">
        <v>45</v>
      </c>
      <c r="U39" s="356"/>
      <c r="V39" s="355">
        <v>0.04</v>
      </c>
      <c r="W39" s="374"/>
      <c r="X39" s="374"/>
      <c r="Y39" s="374"/>
      <c r="Z39" s="374"/>
      <c r="AA39" s="374"/>
      <c r="AB39" s="374"/>
    </row>
    <row r="40" spans="3:32" ht="18" customHeight="1" x14ac:dyDescent="0.25">
      <c r="C40" s="347" t="s">
        <v>166</v>
      </c>
      <c r="D40" s="375">
        <v>0</v>
      </c>
      <c r="E40" s="375"/>
      <c r="F40" s="371">
        <v>0</v>
      </c>
      <c r="G40" s="371"/>
      <c r="H40" s="375">
        <v>-1</v>
      </c>
      <c r="I40" s="375"/>
      <c r="J40" s="371">
        <v>0</v>
      </c>
      <c r="K40" s="372"/>
      <c r="L40" s="375">
        <v>0</v>
      </c>
      <c r="M40" s="375"/>
      <c r="N40" s="371">
        <v>0</v>
      </c>
      <c r="O40" s="372"/>
      <c r="P40" s="356">
        <v>0</v>
      </c>
      <c r="Q40" s="356"/>
      <c r="R40" s="355">
        <v>0</v>
      </c>
      <c r="T40" s="356">
        <v>2</v>
      </c>
      <c r="U40" s="356"/>
      <c r="V40" s="355">
        <v>0</v>
      </c>
      <c r="W40" s="374"/>
      <c r="X40" s="374"/>
      <c r="Y40" s="374"/>
      <c r="Z40" s="374"/>
      <c r="AA40" s="374"/>
      <c r="AB40" s="374"/>
    </row>
    <row r="41" spans="3:32" ht="18" customHeight="1" x14ac:dyDescent="0.25">
      <c r="C41" s="347" t="s">
        <v>132</v>
      </c>
      <c r="D41" s="375">
        <v>0</v>
      </c>
      <c r="E41" s="375"/>
      <c r="F41" s="371">
        <v>0</v>
      </c>
      <c r="G41" s="371"/>
      <c r="H41" s="375">
        <v>0</v>
      </c>
      <c r="I41" s="375"/>
      <c r="J41" s="371">
        <v>0</v>
      </c>
      <c r="K41" s="372"/>
      <c r="L41" s="375">
        <v>0</v>
      </c>
      <c r="M41" s="375"/>
      <c r="N41" s="371">
        <v>0</v>
      </c>
      <c r="O41" s="372"/>
      <c r="P41" s="356">
        <v>12</v>
      </c>
      <c r="Q41" s="356"/>
      <c r="R41" s="355">
        <v>9.9255583126550868E-3</v>
      </c>
      <c r="T41" s="356">
        <v>0</v>
      </c>
      <c r="U41" s="356"/>
      <c r="V41" s="355">
        <v>0</v>
      </c>
      <c r="W41" s="374"/>
      <c r="X41" s="374"/>
      <c r="Y41" s="374"/>
      <c r="Z41" s="374"/>
      <c r="AA41" s="374"/>
      <c r="AB41" s="374"/>
    </row>
    <row r="42" spans="3:32" ht="18" customHeight="1" x14ac:dyDescent="0.25">
      <c r="C42" s="347" t="s">
        <v>200</v>
      </c>
      <c r="D42" s="375">
        <v>24</v>
      </c>
      <c r="E42" s="375"/>
      <c r="F42" s="371">
        <v>0.02</v>
      </c>
      <c r="G42" s="371"/>
      <c r="H42" s="375">
        <v>0</v>
      </c>
      <c r="I42" s="375"/>
      <c r="J42" s="371">
        <v>0</v>
      </c>
      <c r="K42" s="372"/>
      <c r="L42" s="375">
        <v>0</v>
      </c>
      <c r="M42" s="375"/>
      <c r="N42" s="371">
        <v>0</v>
      </c>
      <c r="O42" s="372"/>
      <c r="P42" s="356">
        <v>8</v>
      </c>
      <c r="Q42" s="356"/>
      <c r="R42" s="355">
        <v>0</v>
      </c>
      <c r="T42" s="356">
        <v>0</v>
      </c>
      <c r="U42" s="356"/>
      <c r="V42" s="355">
        <v>0</v>
      </c>
      <c r="W42" s="374"/>
      <c r="X42" s="374"/>
      <c r="Y42" s="374"/>
      <c r="Z42" s="374"/>
      <c r="AA42" s="374"/>
      <c r="AB42" s="374"/>
    </row>
    <row r="43" spans="3:32" ht="18" customHeight="1" x14ac:dyDescent="0.25">
      <c r="C43" s="347" t="s">
        <v>173</v>
      </c>
      <c r="D43" s="375">
        <v>0</v>
      </c>
      <c r="E43" s="375"/>
      <c r="F43" s="371">
        <v>0</v>
      </c>
      <c r="G43" s="371"/>
      <c r="H43" s="375">
        <v>0</v>
      </c>
      <c r="I43" s="375"/>
      <c r="J43" s="371">
        <v>0</v>
      </c>
      <c r="K43" s="372"/>
      <c r="L43" s="375">
        <v>-43</v>
      </c>
      <c r="M43" s="375"/>
      <c r="N43" s="371">
        <v>-0.04</v>
      </c>
      <c r="O43" s="372"/>
      <c r="P43" s="356">
        <v>0</v>
      </c>
      <c r="Q43" s="356"/>
      <c r="R43" s="355">
        <v>0</v>
      </c>
      <c r="T43" s="356">
        <v>-43</v>
      </c>
      <c r="U43" s="356"/>
      <c r="V43" s="355">
        <v>-0.04</v>
      </c>
      <c r="W43" s="374"/>
      <c r="X43" s="374"/>
      <c r="Y43" s="374"/>
      <c r="Z43" s="374"/>
      <c r="AA43" s="374"/>
      <c r="AB43" s="374"/>
    </row>
    <row r="44" spans="3:32" ht="18" customHeight="1" thickBot="1" x14ac:dyDescent="0.3">
      <c r="C44" s="329" t="s">
        <v>177</v>
      </c>
      <c r="D44" s="350">
        <v>383</v>
      </c>
      <c r="E44" s="350"/>
      <c r="F44" s="376">
        <v>0.31704343074872471</v>
      </c>
      <c r="G44" s="367"/>
      <c r="H44" s="350">
        <f>SUM(H35:H43)</f>
        <v>219</v>
      </c>
      <c r="I44" s="350"/>
      <c r="J44" s="376">
        <f>SUM(J35:J43)</f>
        <v>0.18000000000000002</v>
      </c>
      <c r="K44" s="377"/>
      <c r="L44" s="350">
        <f>SUM(L35:L43)</f>
        <v>87</v>
      </c>
      <c r="M44" s="350"/>
      <c r="N44" s="376">
        <f>SUM(N35:N43)</f>
        <v>7.9999999999999988E-2</v>
      </c>
      <c r="O44" s="367"/>
      <c r="P44" s="350">
        <v>756</v>
      </c>
      <c r="Q44" s="342"/>
      <c r="R44" s="376">
        <v>0.64063631176396352</v>
      </c>
      <c r="T44" s="350">
        <f>SUM(T35:T43)</f>
        <v>514</v>
      </c>
      <c r="U44" s="342"/>
      <c r="V44" s="376">
        <f>SUM(V35:V43)</f>
        <v>0.46</v>
      </c>
      <c r="W44" s="369"/>
      <c r="X44" s="369"/>
      <c r="Y44" s="369"/>
      <c r="Z44" s="369"/>
      <c r="AA44" s="369"/>
      <c r="AB44" s="369"/>
    </row>
    <row r="45" spans="3:32" ht="33" customHeight="1" thickTop="1" x14ac:dyDescent="0.25">
      <c r="C45" s="333"/>
      <c r="D45" s="378"/>
      <c r="E45" s="378"/>
      <c r="F45" s="379"/>
      <c r="G45" s="379"/>
      <c r="H45" s="380"/>
      <c r="I45" s="380"/>
      <c r="J45" s="379"/>
      <c r="K45" s="379"/>
      <c r="L45" s="380"/>
      <c r="M45" s="380"/>
      <c r="N45" s="379"/>
      <c r="O45" s="379"/>
    </row>
    <row r="46" spans="3:32" ht="42.75" customHeight="1" x14ac:dyDescent="0.25">
      <c r="C46" s="381" t="s">
        <v>127</v>
      </c>
      <c r="D46" s="382"/>
      <c r="E46" s="382"/>
      <c r="F46" s="382"/>
      <c r="G46" s="383"/>
      <c r="H46" s="384"/>
      <c r="I46" s="384"/>
      <c r="J46" s="383"/>
      <c r="K46" s="383"/>
      <c r="L46" s="384"/>
      <c r="M46" s="384"/>
      <c r="N46" s="383"/>
      <c r="O46" s="383"/>
    </row>
    <row r="47" spans="3:32" ht="18.899999999999999" customHeight="1" x14ac:dyDescent="0.25">
      <c r="C47" s="385" t="s">
        <v>176</v>
      </c>
      <c r="D47" s="455">
        <v>1188</v>
      </c>
      <c r="E47" s="455"/>
      <c r="F47" s="455"/>
      <c r="G47" s="386"/>
      <c r="H47" s="456">
        <v>1117</v>
      </c>
      <c r="I47" s="456"/>
      <c r="J47" s="456"/>
      <c r="K47" s="384"/>
      <c r="L47" s="456">
        <v>1079</v>
      </c>
      <c r="M47" s="456"/>
      <c r="N47" s="456"/>
      <c r="O47" s="384"/>
      <c r="P47" s="456">
        <v>1120</v>
      </c>
      <c r="Q47" s="456"/>
      <c r="R47" s="456"/>
      <c r="T47" s="456">
        <v>1064</v>
      </c>
      <c r="U47" s="456"/>
      <c r="V47" s="456"/>
    </row>
    <row r="48" spans="3:32" ht="18.899999999999999" customHeight="1" x14ac:dyDescent="0.25">
      <c r="C48" s="385" t="s">
        <v>128</v>
      </c>
      <c r="D48" s="457">
        <v>4</v>
      </c>
      <c r="E48" s="457"/>
      <c r="F48" s="457"/>
      <c r="G48" s="386"/>
      <c r="H48" s="458">
        <v>0</v>
      </c>
      <c r="I48" s="458"/>
      <c r="J48" s="458"/>
      <c r="K48" s="384"/>
      <c r="L48" s="459">
        <v>0</v>
      </c>
      <c r="M48" s="459"/>
      <c r="N48" s="459"/>
      <c r="O48" s="384"/>
      <c r="P48" s="459">
        <v>0</v>
      </c>
      <c r="Q48" s="459"/>
      <c r="R48" s="459"/>
      <c r="T48" s="459">
        <v>0</v>
      </c>
      <c r="U48" s="459"/>
      <c r="V48" s="459"/>
    </row>
    <row r="49" spans="2:29" ht="18.899999999999999" customHeight="1" x14ac:dyDescent="0.25">
      <c r="C49" s="387" t="s">
        <v>194</v>
      </c>
      <c r="D49" s="460">
        <v>1216</v>
      </c>
      <c r="E49" s="460"/>
      <c r="F49" s="460"/>
      <c r="G49" s="388"/>
      <c r="H49" s="461">
        <v>1212</v>
      </c>
      <c r="I49" s="461"/>
      <c r="J49" s="461"/>
      <c r="K49" s="365"/>
      <c r="L49" s="461">
        <v>1180</v>
      </c>
      <c r="M49" s="461"/>
      <c r="N49" s="461"/>
      <c r="O49" s="384"/>
      <c r="P49" s="461">
        <v>1209</v>
      </c>
      <c r="Q49" s="461"/>
      <c r="R49" s="461"/>
      <c r="T49" s="461">
        <v>1165</v>
      </c>
      <c r="U49" s="461"/>
      <c r="V49" s="461"/>
    </row>
    <row r="50" spans="2:29" ht="16.8" x14ac:dyDescent="0.25">
      <c r="C50" s="385" t="s">
        <v>195</v>
      </c>
      <c r="D50" s="462">
        <v>2</v>
      </c>
      <c r="E50" s="462"/>
      <c r="F50" s="462"/>
      <c r="G50" s="386"/>
      <c r="H50" s="463">
        <v>4</v>
      </c>
      <c r="I50" s="463"/>
      <c r="J50" s="463"/>
      <c r="K50" s="384"/>
      <c r="L50" s="463">
        <v>5</v>
      </c>
      <c r="M50" s="463"/>
      <c r="N50" s="463"/>
      <c r="O50" s="384"/>
      <c r="P50" s="463">
        <v>16</v>
      </c>
      <c r="Q50" s="463"/>
      <c r="R50" s="463"/>
      <c r="T50" s="463">
        <v>18</v>
      </c>
      <c r="U50" s="463"/>
      <c r="V50" s="463"/>
    </row>
    <row r="51" spans="2:29" x14ac:dyDescent="0.25">
      <c r="C51" s="385"/>
      <c r="D51" s="389"/>
      <c r="E51" s="386"/>
      <c r="F51" s="383"/>
      <c r="G51" s="383"/>
      <c r="H51" s="389"/>
      <c r="I51" s="384"/>
      <c r="J51" s="383"/>
      <c r="K51" s="383"/>
      <c r="L51" s="390"/>
      <c r="M51" s="384"/>
      <c r="N51" s="383"/>
      <c r="O51" s="383"/>
      <c r="P51" s="389"/>
      <c r="T51" s="390"/>
    </row>
    <row r="52" spans="2:29" ht="7.5" customHeight="1" x14ac:dyDescent="0.25">
      <c r="C52" s="391"/>
      <c r="D52" s="391"/>
      <c r="E52" s="391"/>
      <c r="F52" s="391"/>
      <c r="G52" s="391"/>
      <c r="H52" s="391"/>
      <c r="I52" s="391"/>
      <c r="J52" s="391"/>
      <c r="K52" s="391"/>
      <c r="L52" s="391"/>
      <c r="M52" s="391"/>
      <c r="N52" s="391"/>
      <c r="O52" s="392"/>
      <c r="P52" s="392"/>
      <c r="Q52" s="392"/>
      <c r="R52" s="392"/>
      <c r="S52" s="392"/>
      <c r="T52" s="392"/>
      <c r="U52" s="392"/>
      <c r="V52" s="392"/>
      <c r="W52" s="391"/>
      <c r="X52" s="391"/>
      <c r="Y52" s="391"/>
      <c r="Z52" s="391"/>
      <c r="AA52" s="391"/>
      <c r="AB52" s="391"/>
      <c r="AC52" s="392"/>
    </row>
    <row r="53" spans="2:29" ht="174.75" customHeight="1" x14ac:dyDescent="0.25">
      <c r="B53" s="420" t="s">
        <v>179</v>
      </c>
      <c r="C53" s="450" t="s">
        <v>193</v>
      </c>
      <c r="D53" s="450"/>
      <c r="E53" s="450"/>
      <c r="F53" s="450"/>
      <c r="G53" s="450"/>
      <c r="H53" s="450"/>
      <c r="I53" s="450"/>
      <c r="J53" s="450"/>
      <c r="K53" s="450"/>
      <c r="L53" s="450"/>
      <c r="M53" s="450"/>
      <c r="N53" s="450"/>
      <c r="O53" s="450"/>
      <c r="P53" s="450"/>
      <c r="Q53" s="450"/>
      <c r="R53" s="450"/>
      <c r="S53" s="450"/>
      <c r="T53" s="450"/>
      <c r="U53" s="450"/>
      <c r="V53" s="450"/>
    </row>
    <row r="54" spans="2:29" ht="18.75" customHeight="1" x14ac:dyDescent="0.25"/>
    <row r="55" spans="2:29" ht="18.75" customHeight="1" x14ac:dyDescent="0.25"/>
    <row r="56" spans="2:29" ht="18.75" customHeight="1" x14ac:dyDescent="0.25">
      <c r="C56" s="451"/>
      <c r="D56" s="451"/>
      <c r="E56" s="451"/>
      <c r="F56" s="451"/>
      <c r="G56" s="451"/>
      <c r="H56" s="451"/>
      <c r="I56" s="451"/>
      <c r="J56" s="451"/>
      <c r="K56" s="451"/>
      <c r="L56" s="451"/>
      <c r="M56" s="451"/>
      <c r="N56" s="451"/>
    </row>
    <row r="57" spans="2:29" ht="18.75" customHeight="1" x14ac:dyDescent="0.25"/>
    <row r="58" spans="2:29" ht="18.75" customHeight="1" x14ac:dyDescent="0.25"/>
    <row r="59" spans="2:29" ht="18.75" customHeight="1" x14ac:dyDescent="0.25"/>
    <row r="60" spans="2:29" ht="18.75" customHeight="1" x14ac:dyDescent="0.25"/>
    <row r="61" spans="2:29" ht="18.75" customHeight="1" x14ac:dyDescent="0.25"/>
    <row r="62" spans="2:29" ht="18.75" customHeight="1" x14ac:dyDescent="0.25"/>
    <row r="63" spans="2:29" ht="18.75" customHeight="1" x14ac:dyDescent="0.25"/>
    <row r="64" spans="2:29"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sheetData>
  <protectedRanges>
    <protectedRange password="D90A" sqref="H9:J9 L9 D9:F9" name="Range1_1_2"/>
    <protectedRange password="D90A" sqref="C2:I4 C10:C11 C5:C8 D33 G33:M33 S33:AE33 J4:N4 P33" name="Range1_1_1_1"/>
    <protectedRange password="D90A" sqref="H11:J11 L6:L8 D6:J8 L10:L11 D10:F11 G10:J10" name="Range1_1_6_1"/>
    <protectedRange password="D90A" sqref="G9" name="Range1_1_2_1"/>
    <protectedRange password="D90A" sqref="C36" name="Range1_14_1"/>
    <protectedRange password="D90A" sqref="L34:M34 H34:J34 D34:E34 W34:AB34 D5:J5 L5 P34:Q34 T34:U34" name="Range1_1_6_1_3"/>
    <protectedRange password="D90A" sqref="L28 H28:J28 C28:F28" name="Range1_14_1_1"/>
    <protectedRange password="D90A" sqref="C27 C31:C34" name="Range1_4_1_1_1"/>
    <protectedRange password="D90A" sqref="G11" name="Range1_1_6_1_5"/>
    <protectedRange password="D90A" sqref="AC52 R52:S52" name="Range1_1_3"/>
    <protectedRange password="D90A" sqref="R53:S53" name="Range1_1_3_3"/>
  </protectedRanges>
  <mergeCells count="32">
    <mergeCell ref="L50:N50"/>
    <mergeCell ref="P34:R34"/>
    <mergeCell ref="T34:V34"/>
    <mergeCell ref="C2:H2"/>
    <mergeCell ref="D4:H4"/>
    <mergeCell ref="J4:L4"/>
    <mergeCell ref="D33:N33"/>
    <mergeCell ref="P33:V33"/>
    <mergeCell ref="T47:V47"/>
    <mergeCell ref="T48:V48"/>
    <mergeCell ref="T49:V49"/>
    <mergeCell ref="T50:V50"/>
    <mergeCell ref="P47:R47"/>
    <mergeCell ref="P48:R48"/>
    <mergeCell ref="P49:R49"/>
    <mergeCell ref="P50:R50"/>
    <mergeCell ref="C53:V53"/>
    <mergeCell ref="C56:N56"/>
    <mergeCell ref="D34:F34"/>
    <mergeCell ref="H34:J34"/>
    <mergeCell ref="L34:N34"/>
    <mergeCell ref="D47:F47"/>
    <mergeCell ref="H47:J47"/>
    <mergeCell ref="L47:N47"/>
    <mergeCell ref="D48:F48"/>
    <mergeCell ref="H48:J48"/>
    <mergeCell ref="L48:N48"/>
    <mergeCell ref="D49:F49"/>
    <mergeCell ref="H49:J49"/>
    <mergeCell ref="L49:N49"/>
    <mergeCell ref="D50:F50"/>
    <mergeCell ref="H50:J50"/>
  </mergeCells>
  <pageMargins left="0.75" right="0.3" top="0.5" bottom="0.45" header="0.3" footer="0.3"/>
  <pageSetup scale="45" orientation="portrait" r:id="rId1"/>
  <ignoredErrors>
    <ignoredError sqref="B5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44140625" defaultRowHeight="13.2" x14ac:dyDescent="0.25"/>
  <cols>
    <col min="1" max="1" width="3.33203125" style="1" customWidth="1"/>
    <col min="2" max="2" width="53" style="1" customWidth="1"/>
    <col min="3" max="3" width="2.6640625" style="1" customWidth="1"/>
    <col min="4" max="4" width="14.33203125" style="1" customWidth="1"/>
    <col min="5" max="5" width="3" style="1" customWidth="1"/>
    <col min="6" max="6" width="2.6640625" style="1" customWidth="1"/>
    <col min="7" max="7" width="15" style="1" customWidth="1"/>
    <col min="8" max="8" width="2" style="1" customWidth="1"/>
    <col min="9" max="9" width="2.6640625" style="1" customWidth="1"/>
    <col min="10" max="10" width="14.33203125" style="1" customWidth="1"/>
    <col min="11" max="11" width="2.6640625" style="1" customWidth="1"/>
    <col min="12" max="12" width="2.33203125" style="1" customWidth="1"/>
    <col min="13" max="13" width="2.6640625" style="1" customWidth="1"/>
    <col min="14" max="14" width="14.33203125" style="1" customWidth="1"/>
    <col min="15" max="15" width="3" style="1" customWidth="1"/>
    <col min="16" max="16" width="2.6640625" style="1" customWidth="1"/>
    <col min="17" max="17" width="15" style="1" customWidth="1"/>
    <col min="18" max="18" width="2" style="1" customWidth="1"/>
    <col min="19" max="16384" width="21.44140625" style="1"/>
  </cols>
  <sheetData>
    <row r="1" spans="2:18" ht="15" customHeight="1" x14ac:dyDescent="0.25">
      <c r="B1" s="7" t="s">
        <v>0</v>
      </c>
      <c r="C1" s="7"/>
      <c r="D1" s="4"/>
      <c r="E1" s="4"/>
      <c r="F1" s="4"/>
      <c r="G1" s="4"/>
      <c r="H1" s="4"/>
      <c r="I1" s="4"/>
      <c r="J1" s="4"/>
      <c r="K1" s="4"/>
      <c r="L1" s="4"/>
      <c r="M1" s="7"/>
      <c r="N1" s="4"/>
      <c r="O1" s="4"/>
      <c r="P1" s="4"/>
      <c r="Q1" s="4"/>
      <c r="R1" s="4"/>
    </row>
    <row r="2" spans="2:18" ht="15" customHeight="1" x14ac:dyDescent="0.25">
      <c r="B2" s="7" t="s">
        <v>38</v>
      </c>
      <c r="C2" s="7"/>
      <c r="D2" s="4"/>
      <c r="E2" s="4"/>
      <c r="F2" s="4"/>
      <c r="G2" s="4"/>
      <c r="K2" s="4"/>
      <c r="L2" s="4"/>
      <c r="M2" s="4"/>
      <c r="N2" s="4"/>
      <c r="O2" s="4"/>
      <c r="P2" s="4"/>
      <c r="Q2" s="4"/>
      <c r="R2" s="4"/>
    </row>
    <row r="3" spans="2:18" ht="15" customHeight="1" x14ac:dyDescent="0.25">
      <c r="B3" s="7" t="s">
        <v>39</v>
      </c>
      <c r="C3" s="7"/>
      <c r="D3" s="4"/>
      <c r="E3" s="4"/>
      <c r="F3" s="4"/>
      <c r="G3" s="4"/>
      <c r="H3" s="4"/>
      <c r="I3" s="4"/>
      <c r="J3" s="4"/>
      <c r="K3" s="4"/>
      <c r="L3" s="4"/>
      <c r="M3" s="7"/>
      <c r="N3" s="4"/>
      <c r="O3" s="4"/>
      <c r="P3" s="4"/>
      <c r="Q3" s="4"/>
      <c r="R3" s="4"/>
    </row>
    <row r="4" spans="2:18" ht="45" customHeight="1" x14ac:dyDescent="0.25">
      <c r="B4" s="3"/>
      <c r="C4" s="3"/>
      <c r="D4" s="443" t="s">
        <v>3</v>
      </c>
      <c r="E4" s="443"/>
      <c r="F4" s="443"/>
      <c r="G4" s="468"/>
      <c r="H4" s="468"/>
      <c r="I4" s="468"/>
      <c r="J4" s="468"/>
      <c r="K4" s="4"/>
      <c r="L4" s="4"/>
      <c r="M4" s="3"/>
      <c r="N4" s="443" t="s">
        <v>73</v>
      </c>
      <c r="O4" s="443"/>
      <c r="P4" s="443"/>
      <c r="Q4" s="468"/>
      <c r="R4" s="468"/>
    </row>
    <row r="5" spans="2:18" ht="33.75" customHeight="1" x14ac:dyDescent="0.25">
      <c r="B5" s="42" t="s">
        <v>40</v>
      </c>
      <c r="C5" s="56"/>
      <c r="D5" s="5" t="s">
        <v>64</v>
      </c>
      <c r="E5" s="5"/>
      <c r="F5" s="61"/>
      <c r="G5" s="5" t="s">
        <v>74</v>
      </c>
      <c r="H5" s="41"/>
      <c r="I5" s="5"/>
      <c r="J5" s="5" t="s">
        <v>75</v>
      </c>
      <c r="K5" s="73"/>
      <c r="L5" s="4"/>
      <c r="M5" s="56"/>
      <c r="N5" s="5" t="s">
        <v>64</v>
      </c>
      <c r="O5" s="5"/>
      <c r="P5" s="61"/>
      <c r="Q5" s="5" t="s">
        <v>75</v>
      </c>
      <c r="R5" s="41"/>
    </row>
    <row r="6" spans="2:18" ht="15" customHeight="1" x14ac:dyDescent="0.25">
      <c r="B6" s="29"/>
      <c r="C6" s="21"/>
      <c r="D6" s="3"/>
      <c r="E6" s="3"/>
      <c r="F6" s="21"/>
      <c r="G6" s="3"/>
      <c r="H6" s="22"/>
      <c r="I6" s="8"/>
      <c r="J6" s="74"/>
      <c r="K6" s="10"/>
      <c r="L6" s="4"/>
      <c r="M6" s="21"/>
      <c r="N6" s="3"/>
      <c r="O6" s="3"/>
      <c r="P6" s="21"/>
      <c r="Q6" s="3"/>
      <c r="R6" s="22"/>
    </row>
    <row r="7" spans="2:18" ht="15" customHeight="1" x14ac:dyDescent="0.25">
      <c r="B7" s="43" t="s">
        <v>41</v>
      </c>
      <c r="C7" s="11"/>
      <c r="D7" s="3"/>
      <c r="E7" s="3"/>
      <c r="F7" s="21"/>
      <c r="G7" s="3"/>
      <c r="H7" s="22"/>
      <c r="I7" s="21"/>
      <c r="J7" s="3"/>
      <c r="K7" s="12"/>
      <c r="L7" s="4"/>
      <c r="M7" s="11"/>
      <c r="N7" s="3"/>
      <c r="O7" s="3"/>
      <c r="P7" s="21"/>
      <c r="Q7" s="3"/>
      <c r="R7" s="22"/>
    </row>
    <row r="8" spans="2:18" ht="15" customHeight="1" x14ac:dyDescent="0.25">
      <c r="B8" s="44" t="s">
        <v>4</v>
      </c>
      <c r="C8" s="13"/>
      <c r="D8" s="83">
        <v>379</v>
      </c>
      <c r="E8" s="51"/>
      <c r="F8" s="65"/>
      <c r="G8" s="83">
        <v>532</v>
      </c>
      <c r="H8" s="53"/>
      <c r="I8" s="30"/>
      <c r="J8" s="83">
        <v>828</v>
      </c>
      <c r="K8" s="14">
        <v>3720</v>
      </c>
      <c r="L8" s="4"/>
      <c r="M8" s="13"/>
      <c r="N8" s="83">
        <v>911</v>
      </c>
      <c r="O8" s="51"/>
      <c r="P8" s="65"/>
      <c r="Q8" s="83">
        <v>1689</v>
      </c>
      <c r="R8" s="53"/>
    </row>
    <row r="9" spans="2:18" ht="15" customHeight="1" x14ac:dyDescent="0.25">
      <c r="B9" s="44" t="s">
        <v>63</v>
      </c>
      <c r="C9" s="13"/>
      <c r="D9" s="83">
        <v>-147</v>
      </c>
      <c r="E9" s="51"/>
      <c r="F9" s="65"/>
      <c r="G9" s="83">
        <v>-75</v>
      </c>
      <c r="H9" s="53"/>
      <c r="I9" s="30"/>
      <c r="J9" s="83">
        <v>-6</v>
      </c>
      <c r="K9" s="14">
        <v>-101</v>
      </c>
      <c r="L9" s="4"/>
      <c r="M9" s="13"/>
      <c r="N9" s="83">
        <v>-222</v>
      </c>
      <c r="O9" s="51"/>
      <c r="P9" s="65"/>
      <c r="Q9" s="83">
        <v>-3</v>
      </c>
      <c r="R9" s="53"/>
    </row>
    <row r="10" spans="2:18" ht="15" customHeight="1" x14ac:dyDescent="0.25">
      <c r="B10" s="45"/>
      <c r="C10" s="15"/>
      <c r="D10" s="83"/>
      <c r="E10" s="55"/>
      <c r="F10" s="66"/>
      <c r="G10" s="55"/>
      <c r="H10" s="62"/>
      <c r="I10" s="75"/>
      <c r="J10" s="64"/>
      <c r="K10" s="12"/>
      <c r="L10" s="4"/>
      <c r="M10" s="15"/>
      <c r="N10" s="83"/>
      <c r="O10" s="55"/>
      <c r="P10" s="66"/>
      <c r="Q10" s="64"/>
      <c r="R10" s="62"/>
    </row>
    <row r="11" spans="2:18" ht="15" customHeight="1" x14ac:dyDescent="0.25">
      <c r="B11" s="43" t="s">
        <v>42</v>
      </c>
      <c r="C11" s="11"/>
      <c r="D11" s="83"/>
      <c r="E11" s="55"/>
      <c r="F11" s="66"/>
      <c r="G11" s="55"/>
      <c r="H11" s="62"/>
      <c r="I11" s="75"/>
      <c r="J11" s="64"/>
      <c r="K11" s="12"/>
      <c r="L11" s="4"/>
      <c r="M11" s="11"/>
      <c r="N11" s="83"/>
      <c r="O11" s="55"/>
      <c r="P11" s="66"/>
      <c r="Q11" s="64"/>
      <c r="R11" s="62"/>
    </row>
    <row r="12" spans="2:18" ht="15" customHeight="1" x14ac:dyDescent="0.25">
      <c r="B12" s="44" t="s">
        <v>4</v>
      </c>
      <c r="C12" s="13"/>
      <c r="D12" s="83">
        <v>563</v>
      </c>
      <c r="E12" s="36"/>
      <c r="F12" s="67"/>
      <c r="G12" s="63">
        <v>498</v>
      </c>
      <c r="H12" s="53"/>
      <c r="I12" s="30"/>
      <c r="J12" s="63">
        <v>613</v>
      </c>
      <c r="K12" s="16">
        <v>1577</v>
      </c>
      <c r="L12" s="89"/>
      <c r="M12" s="13"/>
      <c r="N12" s="83">
        <v>1061</v>
      </c>
      <c r="O12" s="36"/>
      <c r="P12" s="67"/>
      <c r="Q12" s="83">
        <v>1149</v>
      </c>
      <c r="R12" s="53"/>
    </row>
    <row r="13" spans="2:18" ht="15" customHeight="1" x14ac:dyDescent="0.25">
      <c r="B13" s="44" t="s">
        <v>43</v>
      </c>
      <c r="C13" s="13"/>
      <c r="D13" s="83">
        <v>27</v>
      </c>
      <c r="E13" s="36"/>
      <c r="F13" s="67"/>
      <c r="G13" s="83">
        <v>45</v>
      </c>
      <c r="H13" s="53"/>
      <c r="I13" s="30"/>
      <c r="J13" s="83">
        <v>97</v>
      </c>
      <c r="K13" s="16">
        <v>295</v>
      </c>
      <c r="L13" s="4"/>
      <c r="M13" s="13"/>
      <c r="N13" s="83">
        <v>72</v>
      </c>
      <c r="O13" s="36"/>
      <c r="P13" s="67"/>
      <c r="Q13" s="83">
        <v>182</v>
      </c>
      <c r="R13" s="53"/>
    </row>
    <row r="14" spans="2:18" ht="15" customHeight="1" x14ac:dyDescent="0.25">
      <c r="B14" s="45"/>
      <c r="C14" s="15"/>
      <c r="D14" s="83"/>
      <c r="E14" s="55"/>
      <c r="F14" s="66"/>
      <c r="G14" s="55"/>
      <c r="H14" s="62"/>
      <c r="I14" s="75"/>
      <c r="J14" s="64"/>
      <c r="K14" s="12"/>
      <c r="L14" s="4"/>
      <c r="M14" s="15"/>
      <c r="N14" s="83"/>
      <c r="O14" s="55"/>
      <c r="P14" s="66"/>
      <c r="Q14" s="64"/>
      <c r="R14" s="62"/>
    </row>
    <row r="15" spans="2:18" ht="15" customHeight="1" x14ac:dyDescent="0.25">
      <c r="B15" s="43" t="s">
        <v>44</v>
      </c>
      <c r="C15" s="11"/>
      <c r="D15" s="83"/>
      <c r="E15" s="55"/>
      <c r="F15" s="66"/>
      <c r="G15" s="55"/>
      <c r="H15" s="62"/>
      <c r="I15" s="75"/>
      <c r="J15" s="64"/>
      <c r="K15" s="12"/>
      <c r="L15" s="4"/>
      <c r="M15" s="11"/>
      <c r="N15" s="83"/>
      <c r="O15" s="55"/>
      <c r="P15" s="66"/>
      <c r="Q15" s="64"/>
      <c r="R15" s="62"/>
    </row>
    <row r="16" spans="2:18" ht="15" customHeight="1" x14ac:dyDescent="0.25">
      <c r="B16" s="44" t="s">
        <v>4</v>
      </c>
      <c r="C16" s="13"/>
      <c r="D16" s="87">
        <v>0</v>
      </c>
      <c r="E16" s="36"/>
      <c r="F16" s="67"/>
      <c r="G16" s="87">
        <v>0</v>
      </c>
      <c r="H16" s="54"/>
      <c r="I16" s="31"/>
      <c r="J16" s="87">
        <v>0</v>
      </c>
      <c r="K16" s="16">
        <v>2</v>
      </c>
      <c r="L16" s="4"/>
      <c r="M16" s="13"/>
      <c r="N16" s="87">
        <v>0</v>
      </c>
      <c r="O16" s="36"/>
      <c r="P16" s="67"/>
      <c r="Q16" s="87">
        <v>0</v>
      </c>
      <c r="R16" s="54"/>
    </row>
    <row r="17" spans="2:18" ht="15" customHeight="1" x14ac:dyDescent="0.25">
      <c r="B17" s="44" t="s">
        <v>63</v>
      </c>
      <c r="C17" s="13"/>
      <c r="D17" s="83">
        <v>-17</v>
      </c>
      <c r="E17" s="36"/>
      <c r="F17" s="67"/>
      <c r="G17" s="116">
        <v>-107</v>
      </c>
      <c r="H17" s="53"/>
      <c r="I17" s="30"/>
      <c r="J17" s="63">
        <v>-28</v>
      </c>
      <c r="K17" s="16">
        <v>-91</v>
      </c>
      <c r="L17" s="4"/>
      <c r="M17" s="13"/>
      <c r="N17" s="83">
        <v>-124</v>
      </c>
      <c r="O17" s="36"/>
      <c r="P17" s="67"/>
      <c r="Q17" s="63">
        <v>-67</v>
      </c>
      <c r="R17" s="53"/>
    </row>
    <row r="18" spans="2:18" ht="15" customHeight="1" x14ac:dyDescent="0.25">
      <c r="B18" s="45"/>
      <c r="C18" s="15"/>
      <c r="D18" s="83"/>
      <c r="E18" s="55"/>
      <c r="F18" s="66"/>
      <c r="G18" s="55"/>
      <c r="H18" s="62"/>
      <c r="I18" s="75"/>
      <c r="J18" s="64"/>
      <c r="K18" s="12"/>
      <c r="L18" s="4"/>
      <c r="M18" s="15"/>
      <c r="N18" s="83"/>
      <c r="O18" s="55"/>
      <c r="P18" s="66"/>
      <c r="Q18" s="64"/>
      <c r="R18" s="62"/>
    </row>
    <row r="19" spans="2:18" ht="15" customHeight="1" x14ac:dyDescent="0.25">
      <c r="B19" s="46" t="s">
        <v>45</v>
      </c>
      <c r="C19" s="17"/>
      <c r="D19" s="55"/>
      <c r="E19" s="55"/>
      <c r="F19" s="66"/>
      <c r="G19" s="55"/>
      <c r="H19" s="62"/>
      <c r="I19" s="75"/>
      <c r="J19" s="64"/>
      <c r="K19" s="12"/>
      <c r="L19" s="4"/>
      <c r="M19" s="17"/>
      <c r="N19" s="55"/>
      <c r="O19" s="55"/>
      <c r="P19" s="66"/>
      <c r="Q19" s="64"/>
      <c r="R19" s="62"/>
    </row>
    <row r="20" spans="2:18" ht="15" customHeight="1" x14ac:dyDescent="0.25">
      <c r="B20" s="47" t="s">
        <v>4</v>
      </c>
      <c r="C20" s="18"/>
      <c r="D20" s="84">
        <v>942</v>
      </c>
      <c r="E20" s="39"/>
      <c r="F20" s="68"/>
      <c r="G20" s="84">
        <v>1030</v>
      </c>
      <c r="H20" s="84">
        <v>0</v>
      </c>
      <c r="I20" s="93">
        <v>0</v>
      </c>
      <c r="J20" s="84">
        <v>1441</v>
      </c>
      <c r="K20" s="20">
        <v>5299</v>
      </c>
      <c r="L20" s="4"/>
      <c r="M20" s="18"/>
      <c r="N20" s="84">
        <v>1972</v>
      </c>
      <c r="O20" s="84"/>
      <c r="P20" s="93">
        <v>0</v>
      </c>
      <c r="Q20" s="84">
        <v>2838</v>
      </c>
      <c r="R20" s="95">
        <v>0</v>
      </c>
    </row>
    <row r="21" spans="2:18" ht="15" customHeight="1" x14ac:dyDescent="0.25">
      <c r="B21" s="47" t="s">
        <v>12</v>
      </c>
      <c r="C21" s="18"/>
      <c r="D21" s="85">
        <v>-137</v>
      </c>
      <c r="E21" s="39"/>
      <c r="F21" s="68"/>
      <c r="G21" s="85">
        <v>-137</v>
      </c>
      <c r="H21" s="85">
        <v>0</v>
      </c>
      <c r="I21" s="94">
        <v>0</v>
      </c>
      <c r="J21" s="85">
        <v>63</v>
      </c>
      <c r="K21" s="20">
        <v>103</v>
      </c>
      <c r="L21" s="4"/>
      <c r="M21" s="18"/>
      <c r="N21" s="85">
        <v>-274</v>
      </c>
      <c r="O21" s="85"/>
      <c r="P21" s="94">
        <v>0</v>
      </c>
      <c r="Q21" s="85">
        <v>112</v>
      </c>
      <c r="R21" s="96">
        <v>0</v>
      </c>
    </row>
    <row r="22" spans="2:18" ht="15" customHeight="1" x14ac:dyDescent="0.25">
      <c r="B22" s="48"/>
      <c r="C22" s="19"/>
      <c r="D22" s="40"/>
      <c r="E22" s="40"/>
      <c r="F22" s="68"/>
      <c r="G22" s="37"/>
      <c r="H22" s="38"/>
      <c r="I22" s="32"/>
      <c r="J22" s="37"/>
      <c r="K22" s="20"/>
      <c r="L22" s="4"/>
      <c r="M22" s="19"/>
      <c r="N22" s="40"/>
      <c r="O22" s="40"/>
      <c r="P22" s="68"/>
      <c r="Q22" s="37"/>
      <c r="R22" s="38"/>
    </row>
    <row r="23" spans="2:18" ht="15" customHeight="1" x14ac:dyDescent="0.25">
      <c r="B23" s="9"/>
      <c r="C23" s="8"/>
      <c r="D23" s="59"/>
      <c r="E23" s="59"/>
      <c r="F23" s="79"/>
      <c r="G23" s="74"/>
      <c r="H23" s="52"/>
      <c r="I23" s="8"/>
      <c r="J23" s="74"/>
      <c r="K23" s="10"/>
      <c r="L23" s="4"/>
      <c r="M23" s="8"/>
      <c r="N23" s="59"/>
      <c r="O23" s="59"/>
      <c r="P23" s="79"/>
      <c r="Q23" s="74"/>
      <c r="R23" s="52"/>
    </row>
    <row r="24" spans="2:18" ht="15" customHeight="1" x14ac:dyDescent="0.25">
      <c r="B24" s="49" t="s">
        <v>46</v>
      </c>
      <c r="C24" s="23"/>
      <c r="D24" s="57"/>
      <c r="E24" s="57"/>
      <c r="F24" s="69"/>
      <c r="G24" s="3"/>
      <c r="H24" s="22"/>
      <c r="I24" s="21"/>
      <c r="J24" s="3"/>
      <c r="K24" s="12"/>
      <c r="L24" s="4"/>
      <c r="M24" s="23"/>
      <c r="N24" s="57"/>
      <c r="O24" s="57"/>
      <c r="P24" s="69"/>
      <c r="Q24" s="3"/>
      <c r="R24" s="22"/>
    </row>
    <row r="25" spans="2:18" ht="15" customHeight="1" x14ac:dyDescent="0.25">
      <c r="B25" s="9"/>
      <c r="C25" s="21"/>
      <c r="D25" s="57"/>
      <c r="E25" s="57"/>
      <c r="F25" s="69"/>
      <c r="G25" s="3"/>
      <c r="H25" s="22"/>
      <c r="I25" s="21"/>
      <c r="J25" s="3"/>
      <c r="K25" s="12"/>
      <c r="L25" s="4"/>
      <c r="M25" s="21"/>
      <c r="N25" s="57"/>
      <c r="O25" s="57"/>
      <c r="P25" s="69"/>
      <c r="Q25" s="3"/>
      <c r="R25" s="22"/>
    </row>
    <row r="26" spans="2:18" ht="30" customHeight="1" x14ac:dyDescent="0.25">
      <c r="B26" s="43" t="s">
        <v>66</v>
      </c>
      <c r="C26" s="11"/>
      <c r="D26" s="83">
        <v>45</v>
      </c>
      <c r="E26" s="58"/>
      <c r="F26" s="70"/>
      <c r="G26" s="82">
        <v>43</v>
      </c>
      <c r="H26" s="24"/>
      <c r="I26" s="76"/>
      <c r="J26" s="6">
        <v>49</v>
      </c>
      <c r="K26" s="14">
        <v>218</v>
      </c>
      <c r="L26" s="4"/>
      <c r="M26" s="11"/>
      <c r="N26" s="83">
        <v>88</v>
      </c>
      <c r="O26" s="58"/>
      <c r="P26" s="70"/>
      <c r="Q26" s="6">
        <v>99</v>
      </c>
      <c r="R26" s="24"/>
    </row>
    <row r="27" spans="2:18" ht="15" customHeight="1" x14ac:dyDescent="0.25">
      <c r="B27" s="43" t="s">
        <v>47</v>
      </c>
      <c r="C27" s="11"/>
      <c r="D27" s="83">
        <v>17</v>
      </c>
      <c r="E27" s="58"/>
      <c r="F27" s="70"/>
      <c r="G27" s="82">
        <v>22</v>
      </c>
      <c r="H27" s="24"/>
      <c r="I27" s="76"/>
      <c r="J27" s="6">
        <v>23</v>
      </c>
      <c r="K27" s="14">
        <v>84</v>
      </c>
      <c r="L27" s="4"/>
      <c r="M27" s="11"/>
      <c r="N27" s="83">
        <v>39</v>
      </c>
      <c r="O27" s="58"/>
      <c r="P27" s="70"/>
      <c r="Q27" s="6">
        <v>44</v>
      </c>
      <c r="R27" s="24"/>
    </row>
    <row r="28" spans="2:18" ht="15" customHeight="1" x14ac:dyDescent="0.25">
      <c r="B28" s="43" t="s">
        <v>48</v>
      </c>
      <c r="C28" s="11"/>
      <c r="D28" s="83">
        <v>-42</v>
      </c>
      <c r="E28" s="58"/>
      <c r="F28" s="70"/>
      <c r="G28" s="82">
        <v>13</v>
      </c>
      <c r="H28" s="24"/>
      <c r="I28" s="76"/>
      <c r="J28" s="6">
        <v>137</v>
      </c>
      <c r="K28" s="14">
        <v>412</v>
      </c>
      <c r="L28" s="4"/>
      <c r="M28" s="11"/>
      <c r="N28" s="83">
        <v>-29</v>
      </c>
      <c r="O28" s="58"/>
      <c r="P28" s="70"/>
      <c r="Q28" s="6">
        <v>276</v>
      </c>
      <c r="R28" s="24"/>
    </row>
    <row r="29" spans="2:18" ht="46.5" customHeight="1" x14ac:dyDescent="0.25">
      <c r="B29" s="43" t="s">
        <v>76</v>
      </c>
      <c r="C29" s="11"/>
      <c r="D29" s="83">
        <v>829</v>
      </c>
      <c r="E29" s="58"/>
      <c r="F29" s="70"/>
      <c r="G29" s="82">
        <v>906</v>
      </c>
      <c r="H29" s="24"/>
      <c r="I29" s="76"/>
      <c r="J29" s="6">
        <v>948</v>
      </c>
      <c r="K29" s="14">
        <v>1187</v>
      </c>
      <c r="L29" s="4"/>
      <c r="M29" s="11"/>
      <c r="N29" s="83">
        <v>829</v>
      </c>
      <c r="O29" s="58"/>
      <c r="P29" s="70"/>
      <c r="Q29" s="6">
        <v>948</v>
      </c>
      <c r="R29" s="24"/>
    </row>
    <row r="30" spans="2:18" ht="15" customHeight="1" x14ac:dyDescent="0.25">
      <c r="B30" s="43" t="s">
        <v>49</v>
      </c>
      <c r="C30" s="11"/>
      <c r="D30" s="115">
        <v>-75</v>
      </c>
      <c r="E30" s="102"/>
      <c r="F30" s="70"/>
      <c r="G30" s="82">
        <v>-195</v>
      </c>
      <c r="H30" s="24"/>
      <c r="I30" s="76"/>
      <c r="J30" s="6">
        <v>-51</v>
      </c>
      <c r="K30" s="14">
        <v>-232</v>
      </c>
      <c r="L30" s="4"/>
      <c r="M30" s="11"/>
      <c r="N30" s="115">
        <v>-270</v>
      </c>
      <c r="O30" s="58"/>
      <c r="P30" s="70"/>
      <c r="Q30" s="6">
        <v>-276</v>
      </c>
      <c r="R30" s="24"/>
    </row>
    <row r="31" spans="2:18" ht="15" customHeight="1" x14ac:dyDescent="0.25">
      <c r="B31" s="43" t="s">
        <v>50</v>
      </c>
      <c r="C31" s="11"/>
      <c r="D31" s="83">
        <v>3381</v>
      </c>
      <c r="E31" s="58"/>
      <c r="F31" s="70"/>
      <c r="G31" s="82">
        <v>3428</v>
      </c>
      <c r="H31" s="24"/>
      <c r="I31" s="76"/>
      <c r="J31" s="6">
        <v>4246</v>
      </c>
      <c r="K31" s="14">
        <v>4337</v>
      </c>
      <c r="L31" s="4"/>
      <c r="M31" s="11"/>
      <c r="N31" s="83">
        <v>3381</v>
      </c>
      <c r="O31" s="58"/>
      <c r="P31" s="70"/>
      <c r="Q31" s="6">
        <v>4246</v>
      </c>
      <c r="R31" s="24"/>
    </row>
    <row r="32" spans="2:18" ht="15" customHeight="1" x14ac:dyDescent="0.25">
      <c r="B32" s="43" t="s">
        <v>51</v>
      </c>
      <c r="C32" s="11"/>
      <c r="D32" s="83">
        <v>2269</v>
      </c>
      <c r="E32" s="58"/>
      <c r="F32" s="70"/>
      <c r="G32" s="82">
        <v>2268</v>
      </c>
      <c r="H32" s="24"/>
      <c r="I32" s="76"/>
      <c r="J32" s="6">
        <v>2210</v>
      </c>
      <c r="K32" s="14">
        <v>2058</v>
      </c>
      <c r="L32" s="4"/>
      <c r="M32" s="11"/>
      <c r="N32" s="83">
        <v>2269</v>
      </c>
      <c r="O32" s="58"/>
      <c r="P32" s="70"/>
      <c r="Q32" s="6">
        <v>2210</v>
      </c>
      <c r="R32" s="24"/>
    </row>
    <row r="33" spans="2:18" ht="15" customHeight="1" x14ac:dyDescent="0.25">
      <c r="B33" s="50" t="s">
        <v>52</v>
      </c>
      <c r="C33" s="25"/>
      <c r="D33" s="81">
        <v>9469</v>
      </c>
      <c r="E33" s="60"/>
      <c r="F33" s="71"/>
      <c r="G33" s="81">
        <v>9583</v>
      </c>
      <c r="H33" s="33"/>
      <c r="I33" s="77"/>
      <c r="J33" s="72">
        <v>10300</v>
      </c>
      <c r="K33" s="78">
        <v>10671</v>
      </c>
      <c r="L33" s="4"/>
      <c r="M33" s="25"/>
      <c r="N33" s="81">
        <v>9469</v>
      </c>
      <c r="O33" s="60"/>
      <c r="P33" s="71"/>
      <c r="Q33" s="72">
        <v>10300</v>
      </c>
      <c r="R33" s="33"/>
    </row>
    <row r="34" spans="2:18" ht="18.75" customHeight="1" x14ac:dyDescent="0.25">
      <c r="B34" s="4"/>
      <c r="C34" s="4"/>
      <c r="D34" s="4"/>
      <c r="E34" s="4"/>
      <c r="F34" s="4"/>
      <c r="G34" s="4"/>
      <c r="H34" s="4"/>
      <c r="I34" s="4"/>
      <c r="J34" s="4"/>
      <c r="K34" s="4"/>
      <c r="L34" s="4"/>
      <c r="M34" s="4"/>
      <c r="N34" s="4"/>
      <c r="O34" s="4"/>
      <c r="P34" s="4"/>
      <c r="Q34" s="4"/>
      <c r="R34" s="4"/>
    </row>
    <row r="35" spans="2:18" ht="18.75" customHeight="1" x14ac:dyDescent="0.25">
      <c r="B35" s="26" t="s">
        <v>53</v>
      </c>
      <c r="C35" s="26"/>
      <c r="D35" s="101"/>
      <c r="E35" s="4"/>
      <c r="F35" s="4"/>
      <c r="G35" s="117"/>
      <c r="H35" s="4"/>
      <c r="I35" s="4"/>
      <c r="J35" s="4"/>
      <c r="K35" s="4"/>
      <c r="L35" s="4"/>
      <c r="M35" s="26"/>
      <c r="N35" s="113"/>
      <c r="O35" s="4"/>
      <c r="P35" s="4"/>
      <c r="Q35" s="4"/>
      <c r="R35" s="4"/>
    </row>
    <row r="36" spans="2:18" ht="18.75" customHeight="1" x14ac:dyDescent="0.25">
      <c r="B36" s="4"/>
      <c r="C36" s="4"/>
      <c r="D36" s="4"/>
      <c r="E36" s="4"/>
      <c r="F36" s="4"/>
      <c r="G36" s="4"/>
      <c r="H36" s="4"/>
      <c r="I36" s="4"/>
      <c r="J36" s="4"/>
      <c r="K36" s="4"/>
      <c r="L36" s="4"/>
      <c r="M36" s="4"/>
      <c r="N36" s="4"/>
      <c r="O36" s="4"/>
      <c r="P36" s="4"/>
      <c r="Q36" s="4"/>
      <c r="R36" s="4"/>
    </row>
    <row r="37" spans="2:18" ht="18.75" customHeight="1" x14ac:dyDescent="0.25">
      <c r="B37" s="4"/>
      <c r="C37" s="4"/>
      <c r="D37" s="101"/>
      <c r="E37" s="4"/>
      <c r="F37" s="4"/>
      <c r="G37" s="117"/>
      <c r="H37" s="4"/>
      <c r="I37" s="4"/>
      <c r="J37" s="4"/>
      <c r="K37" s="4"/>
      <c r="L37" s="4"/>
      <c r="M37" s="4"/>
      <c r="N37" s="4"/>
      <c r="O37" s="4"/>
      <c r="P37" s="4"/>
      <c r="Q37" s="4"/>
      <c r="R37" s="4"/>
    </row>
    <row r="38" spans="2:18" ht="18.75" customHeight="1" x14ac:dyDescent="0.25">
      <c r="B38" s="4"/>
      <c r="C38" s="4"/>
      <c r="D38" s="4"/>
      <c r="E38" s="4"/>
      <c r="F38" s="4"/>
      <c r="G38" s="4"/>
      <c r="H38" s="4"/>
      <c r="I38" s="4"/>
      <c r="J38" s="4"/>
      <c r="K38" s="4"/>
      <c r="L38" s="4"/>
      <c r="M38" s="4"/>
      <c r="N38" s="4"/>
      <c r="O38" s="4"/>
      <c r="P38" s="4"/>
      <c r="Q38" s="4"/>
      <c r="R38" s="4"/>
    </row>
    <row r="39" spans="2:18" ht="18.75" customHeight="1" x14ac:dyDescent="0.25">
      <c r="B39" s="4"/>
      <c r="C39" s="4"/>
      <c r="D39" s="4"/>
      <c r="E39" s="4"/>
      <c r="F39" s="4"/>
      <c r="G39" s="4"/>
      <c r="H39" s="4"/>
      <c r="I39" s="4"/>
      <c r="J39" s="4"/>
      <c r="K39" s="4"/>
      <c r="L39" s="4"/>
      <c r="M39" s="4"/>
      <c r="N39" s="87" t="s">
        <v>71</v>
      </c>
      <c r="O39" s="4"/>
      <c r="P39" s="4"/>
      <c r="Q39" s="4"/>
      <c r="R39" s="4"/>
    </row>
    <row r="40" spans="2:18" ht="18.75" customHeight="1" x14ac:dyDescent="0.25">
      <c r="B40" s="4"/>
      <c r="C40" s="4"/>
      <c r="D40" s="4"/>
      <c r="E40" s="4"/>
      <c r="F40" s="4"/>
      <c r="G40" s="4"/>
      <c r="H40" s="4"/>
      <c r="I40" s="4"/>
      <c r="J40" s="4"/>
      <c r="K40" s="4"/>
      <c r="L40" s="4"/>
      <c r="M40" s="4"/>
      <c r="N40" s="4"/>
      <c r="O40" s="4"/>
      <c r="P40" s="4"/>
      <c r="Q40" s="4"/>
      <c r="R40" s="4"/>
    </row>
    <row r="41" spans="2:18" ht="18.75" customHeight="1" x14ac:dyDescent="0.25">
      <c r="B41" s="4"/>
      <c r="C41" s="4"/>
      <c r="D41" s="4"/>
      <c r="E41" s="4"/>
      <c r="F41" s="4"/>
      <c r="G41" s="4"/>
      <c r="H41" s="4"/>
      <c r="I41" s="4"/>
      <c r="J41" s="4"/>
      <c r="K41" s="4"/>
      <c r="L41" s="4"/>
      <c r="M41" s="4"/>
      <c r="N41" s="4"/>
      <c r="O41" s="4"/>
      <c r="P41" s="4"/>
      <c r="Q41" s="4"/>
      <c r="R41" s="4"/>
    </row>
    <row r="42" spans="2:18" ht="18.75" customHeight="1" x14ac:dyDescent="0.25">
      <c r="B42" s="4"/>
      <c r="C42" s="4"/>
      <c r="D42" s="4"/>
      <c r="E42" s="4"/>
      <c r="F42" s="4"/>
      <c r="G42" s="4"/>
      <c r="H42" s="4"/>
      <c r="I42" s="4"/>
      <c r="J42" s="4"/>
      <c r="K42" s="4"/>
      <c r="L42" s="4"/>
      <c r="M42" s="4"/>
      <c r="N42" s="4"/>
      <c r="O42" s="4"/>
      <c r="P42" s="4"/>
      <c r="Q42" s="4"/>
      <c r="R42" s="4"/>
    </row>
    <row r="43" spans="2:18" ht="18.75" customHeight="1" x14ac:dyDescent="0.25">
      <c r="B43" s="4"/>
      <c r="C43" s="4"/>
      <c r="D43" s="4"/>
      <c r="E43" s="4"/>
      <c r="F43" s="4"/>
      <c r="G43" s="4"/>
      <c r="H43" s="4"/>
      <c r="I43" s="4"/>
      <c r="J43" s="4"/>
      <c r="K43" s="4"/>
      <c r="L43" s="4"/>
      <c r="M43" s="4"/>
      <c r="N43" s="4"/>
      <c r="O43" s="4"/>
      <c r="P43" s="4"/>
      <c r="Q43" s="4"/>
      <c r="R43" s="4"/>
    </row>
    <row r="44" spans="2:18" ht="18.75" customHeight="1" x14ac:dyDescent="0.25">
      <c r="B44" s="4"/>
      <c r="C44" s="4"/>
      <c r="D44" s="4"/>
      <c r="E44" s="4"/>
      <c r="F44" s="4"/>
      <c r="G44" s="4"/>
      <c r="H44" s="4"/>
      <c r="I44" s="4"/>
      <c r="J44" s="4"/>
      <c r="K44" s="4"/>
      <c r="L44" s="4"/>
      <c r="M44" s="4"/>
      <c r="N44" s="4"/>
      <c r="O44" s="4"/>
      <c r="P44" s="4"/>
      <c r="Q44" s="4"/>
      <c r="R44" s="4"/>
    </row>
    <row r="45" spans="2:18" ht="18.75" customHeight="1" x14ac:dyDescent="0.25">
      <c r="B45" s="4"/>
      <c r="C45" s="4"/>
      <c r="D45" s="4"/>
      <c r="E45" s="4"/>
      <c r="F45" s="4"/>
      <c r="G45" s="4"/>
      <c r="H45" s="4"/>
      <c r="I45" s="4"/>
      <c r="J45" s="4"/>
      <c r="K45" s="4"/>
      <c r="L45" s="4"/>
      <c r="M45" s="4"/>
      <c r="N45" s="4"/>
      <c r="O45" s="4"/>
      <c r="P45" s="4"/>
      <c r="Q45" s="4"/>
      <c r="R45" s="4"/>
    </row>
    <row r="46" spans="2:18" ht="18.75" customHeight="1" x14ac:dyDescent="0.25">
      <c r="B46" s="4"/>
      <c r="C46" s="4"/>
      <c r="D46" s="4"/>
      <c r="E46" s="4"/>
      <c r="F46" s="4"/>
      <c r="G46" s="4"/>
      <c r="H46" s="4"/>
      <c r="I46" s="4"/>
      <c r="J46" s="4"/>
      <c r="K46" s="4"/>
      <c r="L46" s="4"/>
      <c r="M46" s="4"/>
      <c r="N46" s="4"/>
      <c r="O46" s="4"/>
      <c r="P46" s="4"/>
      <c r="Q46" s="4"/>
      <c r="R46" s="4"/>
    </row>
    <row r="47" spans="2:18" ht="18.75" customHeight="1" x14ac:dyDescent="0.25">
      <c r="B47" s="4"/>
      <c r="C47" s="4"/>
      <c r="D47" s="4"/>
      <c r="E47" s="4"/>
      <c r="F47" s="4"/>
      <c r="G47" s="4"/>
      <c r="H47" s="4"/>
      <c r="I47" s="4"/>
      <c r="J47" s="4"/>
      <c r="K47" s="4"/>
      <c r="L47" s="4"/>
      <c r="M47" s="4"/>
      <c r="N47" s="4"/>
      <c r="O47" s="4"/>
      <c r="P47" s="4"/>
      <c r="Q47" s="4"/>
      <c r="R47" s="4"/>
    </row>
    <row r="48" spans="2:18" ht="18.75" customHeight="1" x14ac:dyDescent="0.25">
      <c r="B48" s="4"/>
      <c r="C48" s="4"/>
      <c r="D48" s="4"/>
      <c r="E48" s="4"/>
      <c r="F48" s="4"/>
      <c r="G48" s="4"/>
      <c r="H48" s="4"/>
      <c r="I48" s="4"/>
      <c r="J48" s="4"/>
      <c r="K48" s="4"/>
      <c r="L48" s="4"/>
      <c r="M48" s="4"/>
      <c r="N48" s="4"/>
      <c r="O48" s="4"/>
      <c r="P48" s="4"/>
      <c r="Q48" s="4"/>
      <c r="R48" s="4"/>
    </row>
    <row r="49" spans="2:18" ht="18.75" customHeight="1" x14ac:dyDescent="0.25">
      <c r="B49" s="4"/>
      <c r="C49" s="4"/>
      <c r="D49" s="4"/>
      <c r="E49" s="4"/>
      <c r="F49" s="4"/>
      <c r="G49" s="4"/>
      <c r="H49" s="4"/>
      <c r="I49" s="4"/>
      <c r="J49" s="4"/>
      <c r="K49" s="4"/>
      <c r="L49" s="4"/>
      <c r="M49" s="4"/>
      <c r="N49" s="4"/>
      <c r="O49" s="4"/>
      <c r="P49" s="4"/>
      <c r="Q49" s="4"/>
      <c r="R49" s="4"/>
    </row>
    <row r="50" spans="2:18" ht="18.75" customHeight="1" x14ac:dyDescent="0.25">
      <c r="B50" s="4"/>
      <c r="C50" s="4"/>
      <c r="D50" s="4"/>
      <c r="E50" s="4"/>
      <c r="F50" s="4"/>
      <c r="G50" s="4"/>
      <c r="H50" s="4"/>
      <c r="I50" s="4"/>
      <c r="J50" s="4"/>
      <c r="K50" s="4"/>
      <c r="L50" s="4"/>
      <c r="M50" s="4"/>
      <c r="N50" s="4"/>
      <c r="O50" s="4"/>
      <c r="P50" s="4"/>
      <c r="Q50" s="4"/>
      <c r="R50" s="4"/>
    </row>
    <row r="51" spans="2:18" ht="18.75" customHeight="1" x14ac:dyDescent="0.25">
      <c r="B51" s="4"/>
      <c r="C51" s="4"/>
      <c r="D51" s="4"/>
      <c r="E51" s="4"/>
      <c r="F51" s="4"/>
      <c r="G51" s="4"/>
      <c r="H51" s="4"/>
      <c r="I51" s="4"/>
      <c r="J51" s="4"/>
      <c r="K51" s="4"/>
      <c r="L51" s="4"/>
      <c r="M51" s="4"/>
      <c r="N51" s="4"/>
      <c r="O51" s="4"/>
      <c r="P51" s="4"/>
      <c r="Q51" s="4"/>
      <c r="R51" s="4"/>
    </row>
    <row r="52" spans="2:18" ht="18.75" customHeight="1" x14ac:dyDescent="0.25">
      <c r="B52" s="4"/>
      <c r="C52" s="4"/>
      <c r="D52" s="4"/>
      <c r="E52" s="4"/>
      <c r="F52" s="4"/>
      <c r="G52" s="4"/>
      <c r="H52" s="4"/>
      <c r="I52" s="4"/>
      <c r="J52" s="4"/>
      <c r="K52" s="4"/>
      <c r="L52" s="4"/>
      <c r="M52" s="4"/>
      <c r="N52" s="4"/>
      <c r="O52" s="4"/>
      <c r="P52" s="4"/>
      <c r="Q52" s="4"/>
      <c r="R52" s="4"/>
    </row>
    <row r="53" spans="2:18" ht="18.75" customHeight="1" x14ac:dyDescent="0.25">
      <c r="B53" s="4"/>
      <c r="C53" s="4"/>
      <c r="D53" s="4"/>
      <c r="E53" s="4"/>
      <c r="F53" s="4"/>
      <c r="G53" s="4"/>
      <c r="H53" s="4"/>
      <c r="I53" s="4"/>
      <c r="J53" s="4"/>
      <c r="K53" s="4"/>
      <c r="L53" s="4"/>
      <c r="M53" s="4"/>
      <c r="N53" s="4"/>
      <c r="O53" s="4"/>
      <c r="P53" s="4"/>
      <c r="Q53" s="4"/>
      <c r="R53" s="4"/>
    </row>
    <row r="54" spans="2:18" ht="18.75" customHeight="1" x14ac:dyDescent="0.25">
      <c r="B54" s="4"/>
      <c r="C54" s="4"/>
      <c r="D54" s="4"/>
      <c r="E54" s="4"/>
      <c r="F54" s="4"/>
      <c r="G54" s="4"/>
      <c r="H54" s="4"/>
      <c r="I54" s="4"/>
      <c r="J54" s="4"/>
      <c r="K54" s="4"/>
      <c r="L54" s="4"/>
      <c r="M54" s="4"/>
      <c r="N54" s="4"/>
      <c r="O54" s="4"/>
      <c r="P54" s="4"/>
      <c r="Q54" s="4"/>
      <c r="R54" s="4"/>
    </row>
    <row r="55" spans="2:18" ht="18.75" customHeight="1" x14ac:dyDescent="0.25"/>
    <row r="56" spans="2:18" ht="18.75" customHeight="1" x14ac:dyDescent="0.25"/>
    <row r="57" spans="2:18" ht="18.75" customHeight="1" x14ac:dyDescent="0.25"/>
    <row r="58" spans="2:18" ht="18.75" customHeight="1" x14ac:dyDescent="0.25"/>
    <row r="59" spans="2:18" ht="18.75" customHeight="1" x14ac:dyDescent="0.25"/>
    <row r="60" spans="2:18" ht="18.75" customHeight="1" x14ac:dyDescent="0.25"/>
    <row r="61" spans="2:18" ht="18.75" customHeight="1" x14ac:dyDescent="0.25"/>
    <row r="62" spans="2:18" ht="18.75" customHeight="1" x14ac:dyDescent="0.25"/>
    <row r="63" spans="2:18" ht="18.75" customHeight="1" x14ac:dyDescent="0.25"/>
    <row r="64" spans="2: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2">
    <mergeCell ref="D4:J4"/>
    <mergeCell ref="N4:R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CF (2)</vt:lpstr>
      <vt:lpstr>P&amp;L_GAAP</vt:lpstr>
      <vt:lpstr>Balance Sheet</vt:lpstr>
      <vt:lpstr>CF </vt:lpstr>
      <vt:lpstr>SEG1</vt:lpstr>
      <vt:lpstr>SEG2</vt:lpstr>
      <vt:lpstr>Non-GAAP</vt:lpstr>
      <vt:lpstr>Q2 SEG1 </vt:lpstr>
      <vt:lpstr>Q2SEG2</vt:lpstr>
      <vt:lpstr>'Balance Sheet'!Print_Area</vt:lpstr>
      <vt:lpstr>'CF '!Print_Area</vt:lpstr>
      <vt:lpstr>'CF (2)'!Print_Area</vt:lpstr>
      <vt:lpstr>'Non-GAAP'!Print_Area</vt:lpstr>
      <vt:lpstr>'P&amp;L_GAAP'!Print_Area</vt:lpstr>
      <vt:lpstr>'SEG1'!Print_Area</vt:lpstr>
      <vt:lpstr>'SEG2'!Print_Area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creator>Workiva - Rosetta Shao</dc:creator>
  <cp:lastModifiedBy>Administrator</cp:lastModifiedBy>
  <cp:lastPrinted>2020-01-28T17:37:37Z</cp:lastPrinted>
  <dcterms:created xsi:type="dcterms:W3CDTF">2015-03-20T00:20:34Z</dcterms:created>
  <dcterms:modified xsi:type="dcterms:W3CDTF">2020-01-28T17:38:02Z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2ed062d-8486-4f50-a4f1-3cce0dd00d64_Enabled">
    <vt:lpwstr>true</vt:lpwstr>
  </property>
  <property fmtid="{D5CDD505-2E9C-101B-9397-08002B2CF9AE}" pid="3" name="MSIP_Label_f2ed062d-8486-4f50-a4f1-3cce0dd00d64_SetDate">
    <vt:lpwstr>2020-01-28T17:37:21Z</vt:lpwstr>
  </property>
  <property fmtid="{D5CDD505-2E9C-101B-9397-08002B2CF9AE}" pid="4" name="MSIP_Label_f2ed062d-8486-4f50-a4f1-3cce0dd00d64_Method">
    <vt:lpwstr>Privileged</vt:lpwstr>
  </property>
  <property fmtid="{D5CDD505-2E9C-101B-9397-08002B2CF9AE}" pid="5" name="MSIP_Label_f2ed062d-8486-4f50-a4f1-3cce0dd00d64_Name">
    <vt:lpwstr>Non-Business</vt:lpwstr>
  </property>
  <property fmtid="{D5CDD505-2E9C-101B-9397-08002B2CF9AE}" pid="6" name="MSIP_Label_f2ed062d-8486-4f50-a4f1-3cce0dd00d64_SiteId">
    <vt:lpwstr>3dd8961f-e488-4e60-8e11-a82d994e183d</vt:lpwstr>
  </property>
  <property fmtid="{D5CDD505-2E9C-101B-9397-08002B2CF9AE}" pid="7" name="MSIP_Label_f2ed062d-8486-4f50-a4f1-3cce0dd00d64_ActionId">
    <vt:lpwstr>c2cbb0f5-a10a-4927-8fe3-00002651301a</vt:lpwstr>
  </property>
  <property fmtid="{D5CDD505-2E9C-101B-9397-08002B2CF9AE}" pid="8" name="MSIP_Label_f2ed062d-8486-4f50-a4f1-3cce0dd00d64_ContentBits">
    <vt:lpwstr>0</vt:lpwstr>
  </property>
  <property fmtid="{D5CDD505-2E9C-101B-9397-08002B2CF9AE}" pid="9" name="_MarkAsFinal">
    <vt:bool>true</vt:bool>
  </property>
</Properties>
</file>