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mc:AlternateContent xmlns:mc="http://schemas.openxmlformats.org/markup-compatibility/2006">
    <mc:Choice Requires="x15">
      <x15ac:absPath xmlns:x15ac="http://schemas.microsoft.com/office/spreadsheetml/2010/11/ac" url="/Users/timfox/Library/CloudStorage/GoogleDrive-tfox@acvauctions.com/My Drive/3 - Earnings/2025/Q3-25/1 - External Docs/For Distribution/"/>
    </mc:Choice>
  </mc:AlternateContent>
  <xr:revisionPtr revIDLastSave="0" documentId="13_ncr:1_{AA180438-A271-F44C-9E22-C0BAFC9B8CBB}" xr6:coauthVersionLast="47" xr6:coauthVersionMax="47" xr10:uidLastSave="{00000000-0000-0000-0000-000000000000}"/>
  <bookViews>
    <workbookView xWindow="60" yWindow="680" windowWidth="34560" windowHeight="21660" tabRatio="867" activeTab="3"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Y19" i="6" l="1"/>
  <c r="AF8" i="7"/>
  <c r="AF10" i="7"/>
  <c r="AF9" i="7"/>
  <c r="AH12" i="7" l="1"/>
  <c r="AI18" i="8" l="1"/>
  <c r="AJ18" i="8"/>
  <c r="AH18" i="8"/>
  <c r="AF18" i="8"/>
  <c r="AB18" i="8"/>
  <c r="AC18" i="8"/>
  <c r="AD18" i="8"/>
  <c r="AA18" i="8"/>
  <c r="Y18" i="8"/>
  <c r="R18" i="8"/>
  <c r="K18" i="8"/>
  <c r="K30"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3"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<sst xmlns="http://schemas.openxmlformats.org/spreadsheetml/2006/main" count="344" uniqueCount="152">
  <si>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</si>
  <si>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</si>
  <si>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</si>
  <si>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</si>
  <si>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</si>
  <si>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</si>
  <si>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</si>
  <si>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</si>
  <si>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</si>
  <si>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</si>
  <si>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</si>
  <si>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</si>
  <si>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</si>
  <si>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</si>
  <si>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</si>
  <si>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</si>
  <si>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</si>
  <si>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</si>
  <si>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</si>
  <si>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</si>
  <si>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</si>
  <si>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</si>
  <si>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</si>
  <si>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</si>
  <si>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</si>
  <si>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</si>
  <si>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</si>
  <si>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</si>
  <si>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</si>
  <si>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</si>
  <si>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</si>
  <si>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</si>
  <si>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</si>
  <si>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</si>
  <si>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</si>
  <si>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</si>
  <si>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</si>
  <si>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</si>
  <si>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</si>
  <si>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</si>
  <si>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</si>
  <si>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</si>
  <si>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</si>
  <si>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</si>
  <si>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</si>
  <si>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</si>
  <si>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</si>
  <si>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</si>
  <si>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</si>
  <si>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</si>
  <si>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</si>
  <si>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</si>
  <si>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</si>
  <si>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</si>
  <si>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</si>
  <si>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</si>
  <si>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</si>
  <si>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</si>
  <si>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</si>
  <si>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</si>
  <si>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</si>
  <si>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</si>
  <si>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</si>
  <si>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</si>
  <si>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</si>
  <si>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</si>
  <si>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</si>
  <si>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</si>
  <si>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</si>
  <si>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</si>
  <si>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</si>
  <si>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</si>
  <si>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</si>
  <si>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</si>
  <si>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</si>
  <si>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</si>
  <si>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</si>
  <si>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</si>
  <si>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</si>
  <si>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</si>
  <si>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</si>
  <si>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</si>
  <si>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</si>
  <si>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</si>
  <si>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</si>
  <si>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</si>
  <si>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</si>
  <si>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</si>
  <si>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</si>
  <si>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</si>
  <si>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</si>
  <si>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</si>
  <si>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</si>
  <si>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</si>
  <si>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</si>
  <si>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</si>
  <si>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</si>
  <si>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</si>
  <si>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</si>
  <si>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</si>
  <si>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</si>
  <si>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</si>
  <si>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</si>
  <si>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</si>
  <si>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</si>
  <si>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</si>
  <si>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</si>
  <si>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</si>
  <si>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</si>
  <si>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</si>
  <si>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</si>
  <si>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</si>
  <si>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</si>
  <si>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</si>
  <si>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</si>
  <si>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</si>
  <si>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</si>
  <si>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</si>
  <si>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</si>
  <si>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</si>
  <si>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</si>
  <si>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</si>
  <si>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</si>
  <si>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</si>
  <si>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</si>
  <si>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</si>
  <si>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</si>
  <si>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</si>
  <si>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</si>
  <si>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</si>
  <si>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</si>
  <si>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</si>
  <si>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</si>
  <si>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</si>
  <si>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</si>
  <si>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</si>
  <si>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</si>
  <si>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</si>
  <si>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</si>
  <si>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</si>
  <si>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</si>
  <si>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</si>
  <si>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</si>
  <si>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</si>
  <si>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</si>
  <si>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</si>
  <si>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</si>
  <si>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</si>
  <si>
    <t>Q2-25</t>
  </si>
  <si>
    <t>Q3-25</t>
  </si>
  <si>
    <r>
      <rPr>
        <vertAlign val="superscript"/>
        <sz val="10"/>
        <color theme="1"/>
        <rFont val="Arial"/>
        <family val="2"/>
      </rPr>
      <t>8</t>
    </r>
    <r>
      <rPr>
        <sz val="10"/>
        <color theme="1"/>
        <rFont val="Arial"/>
        <family val="2"/>
      </rPr>
      <t>Includes Tricolor bankruptcy losses adjustments as follows:</t>
    </r>
  </si>
  <si>
    <t>Tricolor bankruptcy 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</si>
</sst>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0.000"/>
  </numFmts>
  <fonts count="22"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9">
    <xf numFmtId="0" fontId="0" fillId="0" borderId="0"/>
    <xf numFmtId="0" fontId="5" fillId="0" borderId="1"/>
    <xf numFmtId="9" fontId="18" fillId="0" borderId="0" applyFont="0" applyFill="0" applyBorder="0" applyAlignment="0" applyProtection="0"/>
    <xf numFmtId="43" fontId="2" fillId="0" borderId="1" applyFont="0" applyFill="0" applyBorder="0" applyAlignment="0" applyProtection="0"/>
    <xf numFmtId="43" fontId="2" fillId="0" borderId="1" applyFont="0" applyFill="0" applyBorder="0" applyAlignment="0" applyProtection="0"/>
    <xf numFmtId="0" fontId="19" fillId="0" borderId="1"/>
    <xf numFmtId="43" fontId="20" fillId="0" borderId="0" applyFont="0" applyFill="0" applyBorder="0" applyAlignment="0" applyProtection="0"/>
    <xf numFmtId="43" fontId="1" fillId="0" borderId="1" applyFont="0" applyFill="0" applyBorder="0" applyAlignment="0" applyProtection="0"/>
    <xf numFmtId="0" fontId="5" fillId="0" borderId="1"/>
  </cellStyleXfs>
  <cellXfs count="209">
    <xf numFmtId="0" fontId="0" fillId="0" borderId="0" xfId="0"/>
    <xf numFmtId="0" fontId="3" fillId="0" borderId="0" xfId="0" applyFont="1"/>
    <xf numFmtId="0" fontId="4" fillId="0" borderId="0" xfId="0" applyFont="1"/>
    <xf numFmtId="0" fontId="5" fillId="0" borderId="0" xfId="0" applyFont="1"/>
    <xf numFmtId="0" fontId="6" fillId="2" borderId="1" xfId="0" applyFont="1" applyFill="1" applyBorder="1"/>
    <xf numFmtId="0" fontId="6" fillId="0" borderId="0" xfId="0" applyFont="1" applyAlignment="1">
      <alignment horizontal="left"/>
    </xf>
    <xf numFmtId="0" fontId="7" fillId="0" borderId="0" xfId="0" applyFont="1"/>
    <xf numFmtId="0" fontId="8" fillId="0" borderId="0" xfId="0" applyFont="1"/>
    <xf numFmtId="0" fontId="7" fillId="0" borderId="0" xfId="0" applyFont="1" applyAlignment="1">
      <alignment horizontal="center"/>
    </xf>
    <xf numFmtId="17" fontId="9" fillId="3" borderId="1" xfId="0" applyNumberFormat="1" applyFont="1" applyFill="1" applyBorder="1" applyAlignment="1">
      <alignment horizontal="left"/>
    </xf>
    <xf numFmtId="17" fontId="9" fillId="0" borderId="0" xfId="0" applyNumberFormat="1" applyFont="1" applyAlignment="1">
      <alignment horizontal="left"/>
    </xf>
    <xf numFmtId="0" fontId="9" fillId="3" borderId="1" xfId="0" applyFont="1" applyFill="1" applyBorder="1" applyAlignment="1">
      <alignment horizontal="center"/>
    </xf>
    <xf numFmtId="0" fontId="9" fillId="0" borderId="0" xfId="0" applyFont="1" applyAlignment="1">
      <alignment horizontal="center"/>
    </xf>
    <xf numFmtId="17" fontId="9" fillId="3" borderId="1" xfId="0" applyNumberFormat="1" applyFont="1" applyFill="1" applyBorder="1" applyAlignment="1">
      <alignment horizontal="center"/>
    </xf>
    <xf numFmtId="17" fontId="9" fillId="0" borderId="0" xfId="0" applyNumberFormat="1" applyFont="1" applyAlignment="1">
      <alignment horizontal="center"/>
    </xf>
    <xf numFmtId="17" fontId="9" fillId="0" borderId="0" xfId="0" applyNumberFormat="1" applyFont="1" applyAlignment="1">
      <alignment horizontal="center" wrapText="1"/>
    </xf>
    <xf numFmtId="17" fontId="9" fillId="0" borderId="0" xfId="0" applyNumberFormat="1" applyFont="1"/>
    <xf numFmtId="0" fontId="6" fillId="0" borderId="0" xfId="0" applyFont="1" applyAlignment="1">
      <alignment horizontal="left" vertical="center"/>
    </xf>
    <xf numFmtId="164" fontId="6" fillId="0" borderId="0" xfId="0" applyNumberFormat="1" applyFont="1"/>
    <xf numFmtId="167" fontId="6" fillId="0" borderId="0" xfId="0" applyNumberFormat="1" applyFont="1"/>
    <xf numFmtId="168" fontId="6" fillId="0" borderId="0" xfId="0" applyNumberFormat="1" applyFont="1"/>
    <xf numFmtId="164" fontId="6" fillId="0" borderId="4" xfId="0" applyNumberFormat="1" applyFont="1" applyBorder="1"/>
    <xf numFmtId="167" fontId="6" fillId="0" borderId="4" xfId="0" applyNumberFormat="1" applyFont="1" applyBorder="1"/>
    <xf numFmtId="0" fontId="8" fillId="0" borderId="0" xfId="0" applyFont="1" applyAlignment="1">
      <alignment horizontal="left"/>
    </xf>
    <xf numFmtId="164" fontId="6" fillId="0" borderId="5" xfId="0" applyNumberFormat="1" applyFont="1" applyBorder="1"/>
    <xf numFmtId="0" fontId="13" fillId="0" borderId="0" xfId="0" applyFont="1"/>
    <xf numFmtId="169" fontId="6" fillId="0" borderId="0" xfId="0" applyNumberFormat="1" applyFont="1"/>
    <xf numFmtId="17" fontId="9" fillId="2" borderId="1" xfId="0" applyNumberFormat="1" applyFont="1" applyFill="1" applyBorder="1" applyAlignment="1">
      <alignment horizontal="center" wrapText="1"/>
    </xf>
    <xf numFmtId="17" fontId="9" fillId="2" borderId="1" xfId="0" applyNumberFormat="1" applyFont="1" applyFill="1" applyBorder="1"/>
    <xf numFmtId="0" fontId="11" fillId="0" borderId="0" xfId="0" applyFont="1" applyAlignment="1">
      <alignment horizontal="left"/>
    </xf>
    <xf numFmtId="170" fontId="6" fillId="0" borderId="0" xfId="0" applyNumberFormat="1" applyFont="1"/>
    <xf numFmtId="171" fontId="6" fillId="0" borderId="0" xfId="0" applyNumberFormat="1" applyFont="1"/>
    <xf numFmtId="165" fontId="6" fillId="0" borderId="0" xfId="0" applyNumberFormat="1" applyFont="1"/>
    <xf numFmtId="167" fontId="6" fillId="0" borderId="0" xfId="0" applyNumberFormat="1" applyFont="1" applyAlignment="1">
      <alignment horizontal="right" vertical="center"/>
    </xf>
    <xf numFmtId="172" fontId="6" fillId="0" borderId="0" xfId="0" applyNumberFormat="1" applyFont="1"/>
    <xf numFmtId="165" fontId="6" fillId="0" borderId="1" xfId="0" applyNumberFormat="1" applyFont="1" applyBorder="1"/>
    <xf numFmtId="174" fontId="6" fillId="0" borderId="0" xfId="0" applyNumberFormat="1" applyFont="1"/>
    <xf numFmtId="169" fontId="6" fillId="2" borderId="1" xfId="0" applyNumberFormat="1" applyFont="1" applyFill="1" applyBorder="1"/>
    <xf numFmtId="8" fontId="6" fillId="0" borderId="0" xfId="0" applyNumberFormat="1" applyFont="1"/>
    <xf numFmtId="175" fontId="6" fillId="0" borderId="0" xfId="0" applyNumberFormat="1" applyFont="1"/>
    <xf numFmtId="176" fontId="6" fillId="0" borderId="0" xfId="0" applyNumberFormat="1" applyFont="1"/>
    <xf numFmtId="0" fontId="7" fillId="0" borderId="0" xfId="0" applyFont="1" applyAlignment="1">
      <alignment horizontal="left"/>
    </xf>
    <xf numFmtId="166" fontId="6" fillId="0" borderId="7" xfId="0" applyNumberFormat="1" applyFont="1" applyBorder="1" applyAlignment="1">
      <alignment vertical="center"/>
    </xf>
    <xf numFmtId="166" fontId="6" fillId="0" borderId="0" xfId="0" applyNumberFormat="1" applyFont="1" applyAlignment="1">
      <alignment vertical="center"/>
    </xf>
    <xf numFmtId="9" fontId="6" fillId="0" borderId="0" xfId="0" applyNumberFormat="1" applyFont="1"/>
    <xf numFmtId="0" fontId="6" fillId="4" borderId="1" xfId="0" applyFont="1" applyFill="1" applyBorder="1"/>
    <xf numFmtId="0" fontId="15" fillId="4" borderId="1" xfId="0" applyFont="1" applyFill="1" applyBorder="1" applyAlignment="1">
      <alignment horizontal="center" wrapText="1"/>
    </xf>
    <xf numFmtId="0" fontId="15" fillId="0" borderId="0" xfId="0" applyFont="1" applyAlignment="1">
      <alignment horizontal="center" wrapText="1"/>
    </xf>
    <xf numFmtId="0" fontId="6" fillId="0" borderId="0" xfId="0" applyFont="1" applyAlignment="1">
      <alignment wrapText="1"/>
    </xf>
    <xf numFmtId="17" fontId="9" fillId="4" borderId="1" xfId="0" applyNumberFormat="1" applyFont="1" applyFill="1" applyBorder="1" applyAlignment="1">
      <alignment horizontal="center"/>
    </xf>
    <xf numFmtId="169" fontId="6" fillId="0" borderId="0" xfId="0" applyNumberFormat="1" applyFont="1" applyAlignment="1">
      <alignment horizontal="right" vertical="center"/>
    </xf>
    <xf numFmtId="164" fontId="6" fillId="0" borderId="0" xfId="0" applyNumberFormat="1" applyFont="1" applyAlignment="1">
      <alignment horizontal="right" vertical="center"/>
    </xf>
    <xf numFmtId="167" fontId="7" fillId="0" borderId="0" xfId="0" applyNumberFormat="1" applyFont="1"/>
    <xf numFmtId="167" fontId="6" fillId="2" borderId="1" xfId="0" applyNumberFormat="1" applyFont="1" applyFill="1" applyBorder="1"/>
    <xf numFmtId="177" fontId="6" fillId="0" borderId="0" xfId="0" applyNumberFormat="1" applyFont="1"/>
    <xf numFmtId="178" fontId="6" fillId="0" borderId="0" xfId="0" applyNumberFormat="1" applyFont="1"/>
    <xf numFmtId="179" fontId="6" fillId="0" borderId="0" xfId="0" applyNumberFormat="1" applyFont="1"/>
    <xf numFmtId="5" fontId="6" fillId="0" borderId="0" xfId="0" applyNumberFormat="1" applyFont="1"/>
    <xf numFmtId="179" fontId="6" fillId="0" borderId="0" xfId="0" applyNumberFormat="1" applyFont="1" applyAlignment="1">
      <alignment horizontal="right" vertical="center"/>
    </xf>
    <xf numFmtId="180" fontId="6" fillId="0" borderId="0" xfId="0" applyNumberFormat="1" applyFont="1"/>
    <xf numFmtId="0" fontId="8" fillId="2" borderId="1" xfId="0" applyFont="1" applyFill="1" applyBorder="1"/>
    <xf numFmtId="17" fontId="9" fillId="2" borderId="1" xfId="0" applyNumberFormat="1" applyFont="1" applyFill="1" applyBorder="1" applyAlignment="1">
      <alignment horizontal="center"/>
    </xf>
    <xf numFmtId="164" fontId="6" fillId="2" borderId="1" xfId="0" applyNumberFormat="1" applyFont="1" applyFill="1" applyBorder="1" applyAlignment="1">
      <alignment horizontal="right" vertical="center"/>
    </xf>
    <xf numFmtId="164" fontId="6" fillId="2" borderId="1" xfId="0" applyNumberFormat="1" applyFont="1" applyFill="1" applyBorder="1"/>
    <xf numFmtId="9" fontId="6" fillId="2" borderId="1" xfId="0" applyNumberFormat="1" applyFont="1" applyFill="1" applyBorder="1"/>
    <xf numFmtId="9" fontId="6" fillId="0" borderId="0" xfId="0" applyNumberFormat="1" applyFont="1" applyAlignment="1">
      <alignment horizontal="right" vertical="center"/>
    </xf>
    <xf numFmtId="9" fontId="6" fillId="0" borderId="4" xfId="0" applyNumberFormat="1" applyFont="1" applyBorder="1"/>
    <xf numFmtId="9" fontId="6" fillId="0" borderId="0" xfId="0" applyNumberFormat="1" applyFont="1" applyAlignment="1">
      <alignment horizontal="right"/>
    </xf>
    <xf numFmtId="7" fontId="0" fillId="0" borderId="0" xfId="0" applyNumberFormat="1"/>
    <xf numFmtId="0" fontId="11" fillId="0" borderId="0" xfId="0" applyFont="1"/>
    <xf numFmtId="164" fontId="6" fillId="0" borderId="6" xfId="0" applyNumberFormat="1" applyFont="1" applyBorder="1"/>
    <xf numFmtId="170" fontId="6" fillId="0" borderId="0" xfId="0" applyNumberFormat="1" applyFont="1" applyAlignment="1">
      <alignment horizontal="right" vertical="center"/>
    </xf>
    <xf numFmtId="0" fontId="17" fillId="0" borderId="1" xfId="0" applyFont="1" applyBorder="1" applyAlignment="1">
      <alignment horizontal="left" wrapText="1"/>
    </xf>
    <xf numFmtId="0" fontId="6" fillId="0" borderId="1" xfId="0" applyFont="1" applyBorder="1" applyAlignment="1">
      <alignment horizontal="left" wrapText="1"/>
    </xf>
    <xf numFmtId="0" fontId="17" fillId="0" borderId="0" xfId="0" applyFont="1" applyAlignment="1">
      <alignment horizontal="left"/>
    </xf>
    <xf numFmtId="165" fontId="6" fillId="0" borderId="6" xfId="0" applyNumberFormat="1" applyFont="1" applyBorder="1"/>
    <xf numFmtId="165" fontId="14" fillId="0" borderId="0" xfId="0" applyNumberFormat="1" applyFont="1" applyAlignment="1">
      <alignment horizontal="right"/>
    </xf>
    <xf numFmtId="173" fontId="6" fillId="0" borderId="0" xfId="0" applyNumberFormat="1" applyFont="1"/>
    <xf numFmtId="7" fontId="6" fillId="0" borderId="0" xfId="0" applyNumberFormat="1" applyFont="1"/>
    <xf numFmtId="7" fontId="6" fillId="0" borderId="1" xfId="0" applyNumberFormat="1" applyFont="1" applyBorder="1"/>
    <xf numFmtId="0" fontId="9" fillId="0" borderId="1" xfId="0" applyFont="1" applyBorder="1" applyAlignment="1">
      <alignment horizontal="center"/>
    </xf>
    <xf numFmtId="17" fontId="9" fillId="0" borderId="1" xfId="0" applyNumberFormat="1" applyFont="1" applyBorder="1" applyAlignment="1">
      <alignment horizontal="center"/>
    </xf>
    <xf numFmtId="49" fontId="6" fillId="0" borderId="1" xfId="0" applyNumberFormat="1" applyFont="1" applyBorder="1" applyAlignment="1">
      <alignment horizontal="left" vertical="top" wrapText="1"/>
    </xf>
    <xf numFmtId="0" fontId="6" fillId="0" borderId="1" xfId="0" applyFont="1" applyBorder="1"/>
    <xf numFmtId="164" fontId="6" fillId="0" borderId="1" xfId="0" applyNumberFormat="1" applyFont="1" applyBorder="1"/>
    <xf numFmtId="49" fontId="6" fillId="0" borderId="1" xfId="0" quotePrefix="1" applyNumberFormat="1" applyFont="1" applyBorder="1" applyAlignment="1">
      <alignment horizontal="left" vertical="top" wrapText="1"/>
    </xf>
    <xf numFmtId="165" fontId="6" fillId="0" borderId="2" xfId="0" applyNumberFormat="1" applyFont="1" applyBorder="1"/>
    <xf numFmtId="165" fontId="6" fillId="0" borderId="8" xfId="0" applyNumberFormat="1" applyFont="1" applyBorder="1"/>
    <xf numFmtId="0" fontId="5" fillId="0" borderId="1" xfId="1"/>
    <xf numFmtId="0" fontId="6" fillId="2" borderId="1" xfId="1" applyFont="1" applyFill="1"/>
    <xf numFmtId="0" fontId="6" fillId="0" borderId="1" xfId="1" applyFont="1" applyAlignment="1">
      <alignment horizontal="left"/>
    </xf>
    <xf numFmtId="0" fontId="7" fillId="0" borderId="1" xfId="1" applyFont="1"/>
    <xf numFmtId="0" fontId="8" fillId="0" borderId="1" xfId="1" applyFont="1"/>
    <xf numFmtId="0" fontId="7" fillId="0" borderId="1" xfId="1" applyFont="1" applyAlignment="1">
      <alignment horizontal="center"/>
    </xf>
    <xf numFmtId="17" fontId="9" fillId="3" borderId="1" xfId="1" applyNumberFormat="1" applyFont="1" applyFill="1" applyAlignment="1">
      <alignment horizontal="left"/>
    </xf>
    <xf numFmtId="17" fontId="9" fillId="0" borderId="1" xfId="1" applyNumberFormat="1" applyFont="1" applyAlignment="1">
      <alignment horizontal="left"/>
    </xf>
    <xf numFmtId="0" fontId="9" fillId="3" borderId="1" xfId="1" applyFont="1" applyFill="1" applyAlignment="1">
      <alignment horizontal="center"/>
    </xf>
    <xf numFmtId="0" fontId="9" fillId="0" borderId="1" xfId="1" applyFont="1" applyAlignment="1">
      <alignment horizontal="center"/>
    </xf>
    <xf numFmtId="17" fontId="9" fillId="3" borderId="1" xfId="1" applyNumberFormat="1" applyFont="1" applyFill="1" applyAlignment="1">
      <alignment horizontal="center"/>
    </xf>
    <xf numFmtId="17" fontId="9" fillId="0" borderId="1" xfId="1" applyNumberFormat="1" applyFont="1" applyAlignment="1">
      <alignment horizontal="center"/>
    </xf>
    <xf numFmtId="17" fontId="9" fillId="0" borderId="1" xfId="1" applyNumberFormat="1" applyFont="1" applyAlignment="1">
      <alignment horizontal="center" wrapText="1"/>
    </xf>
    <xf numFmtId="17" fontId="9" fillId="0" borderId="1" xfId="1" applyNumberFormat="1" applyFont="1"/>
    <xf numFmtId="17" fontId="6" fillId="0" borderId="1" xfId="1" applyNumberFormat="1" applyFont="1" applyAlignment="1">
      <alignment horizontal="left"/>
    </xf>
    <xf numFmtId="17" fontId="10" fillId="0" borderId="1" xfId="1" applyNumberFormat="1" applyFont="1" applyAlignment="1">
      <alignment horizontal="left"/>
    </xf>
    <xf numFmtId="0" fontId="6" fillId="0" borderId="1" xfId="1" applyFont="1" applyAlignment="1">
      <alignment horizontal="left" vertical="center"/>
    </xf>
    <xf numFmtId="164" fontId="6" fillId="0" borderId="1" xfId="1" applyNumberFormat="1" applyFont="1"/>
    <xf numFmtId="167" fontId="6" fillId="0" borderId="1" xfId="1" applyNumberFormat="1" applyFont="1"/>
    <xf numFmtId="165" fontId="6" fillId="2" borderId="1" xfId="1" applyNumberFormat="1" applyFont="1" applyFill="1"/>
    <xf numFmtId="168" fontId="6" fillId="0" borderId="1" xfId="1" applyNumberFormat="1" applyFont="1"/>
    <xf numFmtId="0" fontId="6" fillId="0" borderId="8" xfId="1" applyFont="1" applyBorder="1"/>
    <xf numFmtId="168" fontId="6" fillId="0" borderId="8" xfId="1" applyNumberFormat="1" applyFont="1" applyBorder="1"/>
    <xf numFmtId="167" fontId="6" fillId="0" borderId="8" xfId="1" applyNumberFormat="1" applyFont="1" applyBorder="1"/>
    <xf numFmtId="0" fontId="8" fillId="0" borderId="1" xfId="1" applyFont="1" applyAlignment="1">
      <alignment horizontal="left" vertical="center"/>
    </xf>
    <xf numFmtId="168" fontId="6" fillId="0" borderId="3" xfId="1" applyNumberFormat="1" applyFont="1" applyBorder="1"/>
    <xf numFmtId="0" fontId="6" fillId="0" borderId="4" xfId="1" applyFont="1" applyBorder="1"/>
    <xf numFmtId="164" fontId="6" fillId="0" borderId="4" xfId="1" applyNumberFormat="1" applyFont="1" applyBorder="1"/>
    <xf numFmtId="167" fontId="6" fillId="0" borderId="4" xfId="1" applyNumberFormat="1" applyFont="1" applyBorder="1"/>
    <xf numFmtId="0" fontId="8" fillId="0" borderId="1" xfId="1" applyFont="1" applyAlignment="1">
      <alignment wrapText="1"/>
    </xf>
    <xf numFmtId="0" fontId="11" fillId="0" borderId="1" xfId="1" applyFont="1"/>
    <xf numFmtId="0" fontId="8" fillId="0" borderId="1" xfId="1" applyFont="1" applyAlignment="1">
      <alignment horizontal="left"/>
    </xf>
    <xf numFmtId="0" fontId="12" fillId="0" borderId="1" xfId="1" applyFont="1"/>
    <xf numFmtId="164" fontId="6" fillId="0" borderId="3" xfId="1" applyNumberFormat="1" applyFont="1" applyBorder="1"/>
    <xf numFmtId="164" fontId="6" fillId="0" borderId="8" xfId="1" applyNumberFormat="1" applyFont="1" applyBorder="1"/>
    <xf numFmtId="0" fontId="8" fillId="0" borderId="1" xfId="1" applyFont="1" applyAlignment="1">
      <alignment horizontal="left" wrapText="1"/>
    </xf>
    <xf numFmtId="164" fontId="6" fillId="0" borderId="5" xfId="1" applyNumberFormat="1" applyFont="1" applyBorder="1"/>
    <xf numFmtId="0" fontId="13" fillId="0" borderId="1" xfId="1" applyFont="1"/>
    <xf numFmtId="0" fontId="10" fillId="0" borderId="1" xfId="1" applyFont="1"/>
    <xf numFmtId="169" fontId="6" fillId="0" borderId="1" xfId="1" applyNumberFormat="1" applyFont="1"/>
    <xf numFmtId="0" fontId="6" fillId="5" borderId="1" xfId="0" applyFont="1" applyFill="1" applyBorder="1"/>
    <xf numFmtId="17" fontId="9"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6" fillId="0" borderId="1" xfId="3" applyNumberFormat="1" applyFont="1" applyFill="1"/>
    <xf numFmtId="165" fontId="6" fillId="0" borderId="1" xfId="3" applyNumberFormat="1" applyFont="1" applyFill="1"/>
    <xf numFmtId="164" fontId="6"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6"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6" fillId="0" borderId="0" xfId="2" applyFont="1"/>
    <xf numFmtId="164" fontId="0" fillId="0" borderId="1" xfId="3" applyNumberFormat="1" applyFont="1" applyFill="1" applyBorder="1"/>
    <xf numFmtId="0" fontId="9" fillId="6" borderId="0" xfId="0" quotePrefix="1" applyFont="1" applyFill="1" applyAlignment="1">
      <alignment horizontal="center"/>
    </xf>
    <xf numFmtId="164" fontId="0" fillId="0" borderId="1" xfId="4" applyNumberFormat="1" applyFont="1" applyFill="1" applyBorder="1"/>
    <xf numFmtId="164" fontId="6" fillId="0" borderId="1" xfId="3" applyNumberFormat="1" applyFont="1" applyFill="1" applyBorder="1"/>
    <xf numFmtId="165" fontId="0" fillId="0" borderId="1" xfId="3" applyNumberFormat="1" applyFont="1" applyFill="1" applyBorder="1"/>
    <xf numFmtId="0" fontId="9" fillId="3" borderId="0" xfId="0" applyFont="1" applyFill="1" applyAlignment="1">
      <alignment horizontal="center"/>
    </xf>
    <xf numFmtId="174" fontId="0" fillId="0" borderId="0" xfId="0" applyNumberFormat="1"/>
    <xf numFmtId="0" fontId="8" fillId="0" borderId="1" xfId="0" applyFont="1" applyBorder="1"/>
    <xf numFmtId="17" fontId="9" fillId="0" borderId="1" xfId="0" applyNumberFormat="1" applyFont="1" applyBorder="1"/>
    <xf numFmtId="164" fontId="6" fillId="0" borderId="1" xfId="0" applyNumberFormat="1" applyFont="1" applyBorder="1" applyAlignment="1">
      <alignment horizontal="right" vertical="center"/>
    </xf>
    <xf numFmtId="9" fontId="6" fillId="0" borderId="1" xfId="0" applyNumberFormat="1" applyFont="1" applyBorder="1"/>
    <xf numFmtId="9" fontId="0" fillId="0" borderId="0" xfId="2" applyFont="1" applyAlignment="1">
      <alignment horizontal="left"/>
    </xf>
    <xf numFmtId="9" fontId="7" fillId="0" borderId="0" xfId="2" applyFont="1"/>
    <xf numFmtId="0" fontId="6" fillId="0" borderId="1" xfId="1" applyFont="1"/>
    <xf numFmtId="166" fontId="6" fillId="0" borderId="1" xfId="0" applyNumberFormat="1" applyFont="1" applyBorder="1" applyAlignment="1">
      <alignment vertical="center"/>
    </xf>
    <xf numFmtId="170" fontId="6" fillId="0" borderId="1" xfId="0" applyNumberFormat="1" applyFont="1" applyBorder="1"/>
    <xf numFmtId="0" fontId="0" fillId="0" borderId="1" xfId="0" applyBorder="1"/>
    <xf numFmtId="0" fontId="9" fillId="0" borderId="0" xfId="0" quotePrefix="1" applyFont="1" applyAlignment="1">
      <alignment horizontal="center"/>
    </xf>
    <xf numFmtId="164" fontId="6" fillId="0" borderId="0" xfId="6" applyNumberFormat="1" applyFont="1" applyFill="1"/>
    <xf numFmtId="165" fontId="6" fillId="0" borderId="0" xfId="6" applyNumberFormat="1" applyFont="1" applyFill="1"/>
    <xf numFmtId="17" fontId="9" fillId="6" borderId="0" xfId="0" applyNumberFormat="1" applyFont="1" applyFill="1" applyAlignment="1">
      <alignment horizontal="center"/>
    </xf>
    <xf numFmtId="164" fontId="6"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6" fillId="7" borderId="0" xfId="6" applyNumberFormat="1" applyFont="1" applyFill="1"/>
    <xf numFmtId="7" fontId="0" fillId="7" borderId="0" xfId="0" applyNumberFormat="1" applyFill="1"/>
    <xf numFmtId="165" fontId="0" fillId="7" borderId="1" xfId="3" applyNumberFormat="1" applyFont="1" applyFill="1"/>
    <xf numFmtId="165" fontId="0" fillId="7" borderId="0" xfId="6" applyNumberFormat="1" applyFont="1" applyFill="1"/>
    <xf numFmtId="0" fontId="21" fillId="0" borderId="0" xfId="0" applyFont="1"/>
    <xf numFmtId="9" fontId="0" fillId="0" borderId="0" xfId="2" applyFont="1"/>
    <xf numFmtId="181" fontId="6" fillId="0" borderId="1" xfId="0" applyNumberFormat="1" applyFont="1" applyBorder="1"/>
    <xf numFmtId="182" fontId="0" fillId="0" borderId="0" xfId="0" applyNumberFormat="1"/>
    <xf numFmtId="169" fontId="0" fillId="0" borderId="0" xfId="6" applyNumberFormat="1" applyFont="1"/>
    <xf numFmtId="164" fontId="0" fillId="0" borderId="1" xfId="7" applyNumberFormat="1" applyFont="1" applyFill="1" applyBorder="1" applyAlignment="1">
      <alignment horizontal="right" vertical="center"/>
    </xf>
    <xf numFmtId="164" fontId="0" fillId="0" borderId="9" xfId="7" applyNumberFormat="1" applyFont="1" applyFill="1" applyBorder="1"/>
    <xf numFmtId="164" fontId="6" fillId="7" borderId="1" xfId="7" applyNumberFormat="1" applyFont="1" applyFill="1"/>
    <xf numFmtId="165" fontId="6" fillId="0" borderId="1" xfId="7" applyNumberFormat="1" applyFont="1" applyFill="1"/>
    <xf numFmtId="164" fontId="6" fillId="0" borderId="1" xfId="7" applyNumberFormat="1" applyFont="1" applyFill="1"/>
    <xf numFmtId="164" fontId="0" fillId="0" borderId="1" xfId="7" applyNumberFormat="1" applyFont="1" applyFill="1"/>
    <xf numFmtId="165" fontId="0" fillId="0" borderId="1" xfId="7" applyNumberFormat="1" applyFont="1" applyFill="1"/>
    <xf numFmtId="164" fontId="6" fillId="0" borderId="11" xfId="0" applyNumberFormat="1" applyFont="1" applyBorder="1"/>
    <xf numFmtId="164" fontId="6" fillId="0" borderId="11" xfId="7" applyNumberFormat="1" applyFont="1" applyFill="1" applyBorder="1"/>
    <xf numFmtId="164" fontId="0" fillId="0" borderId="12" xfId="7" applyNumberFormat="1" applyFont="1" applyFill="1" applyBorder="1"/>
    <xf numFmtId="165" fontId="0" fillId="0" borderId="12" xfId="7" applyNumberFormat="1" applyFont="1" applyFill="1" applyBorder="1"/>
    <xf numFmtId="7" fontId="5" fillId="0" borderId="0" xfId="0" applyNumberFormat="1" applyFont="1"/>
    <xf numFmtId="165" fontId="5" fillId="0" borderId="1" xfId="7" applyNumberFormat="1" applyFont="1" applyFill="1"/>
    <xf numFmtId="0" fontId="6" fillId="0" borderId="0" xfId="0" applyFont="1"/>
    <xf numFmtId="0" fontId="0" fillId="0" borderId="0" xfId="0" applyFill="1"/>
  </cellXfs>
  <cellStyles count="9">
    <cellStyle name="Comma" xfId="6" builtinId="3"/>
    <cellStyle name="Comma 2" xfId="3" xr:uid="{4EC588A7-3100-49C6-A64D-F2B1AC808A12}"/>
    <cellStyle name="Comma 2 2" xfId="7" xr:uid="{B9F502BB-A240-4528-9C33-74BCCDBDD6FD}"/>
    <cellStyle name="Comma 3" xfId="4" xr:uid="{E77D6557-24BB-435D-B4D2-CB83FEE01C45}"/>
    <cellStyle name="Normal" xfId="0" builtinId="0"/>
    <cellStyle name="Normal 2" xfId="1" xr:uid="{3B045C0B-9F3E-0D47-992D-ADCBC8F3B409}"/>
    <cellStyle name="Normal 2 2" xfId="8" xr:uid="{57E8DF58-BA12-4EB7-8F0C-76466586EA80}"/>
    <cellStyle name="Normal 7" xfId="5" xr:uid="{2D78F898-25DA-461C-9631-5E12B6E586A0}"/>
    <cellStyle name="Percent" xfId="2" builtinId="5"/>
  </cellStyles>
  <dxfs count="5">
    <dxf>
      <fill>
        <patternFill patternType="solid">
          <fgColor rgb="FFCFF0FC"/>
          <bgColor rgb="FFCFF0FC"/>
        </patternFill>
      </fill>
    </dxf>
    <dxf>
      <fill>
        <patternFill patternType="solid">
          <fgColor rgb="FFCFF0FC"/>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1</xdr:col>
      <xdr:colOff>0</xdr:colOff>
      <xdr:row>62</xdr:row>
      <xdr:rowOff>0</xdr:rowOff>
    </xdr:from>
    <xdr:to>
      <xdr:col>13</xdr:col>
      <xdr:colOff>190500</xdr:colOff>
      <xdr:row>80</xdr:row>
      <xdr:rowOff>45903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1689100" y="10287000"/>
          <a:ext cx="8877300" cy="301770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31</xdr:row>
      <xdr:rowOff>139700</xdr:rowOff>
    </xdr:from>
    <xdr:to>
      <xdr:col>13</xdr:col>
      <xdr:colOff>457200</xdr:colOff>
      <xdr:row>58</xdr:row>
      <xdr:rowOff>101600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723900" y="5308600"/>
          <a:ext cx="9144000" cy="44196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1000"/>
  <sheetViews>
    <sheetView showGridLines="0" workbookViewId="0">
      <selection activeCell="AE45" sqref="AE45"/>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3" width="10.33203125" customWidth="1"/>
    <col min="34" max="34" width="1.6640625" customWidth="1"/>
    <col min="35" max="35" width="1" customWidth="1"/>
    <col min="36" max="36" width="8" customWidth="1"/>
  </cols>
  <sheetData>
    <row r="1" spans="2:36" ht="12.75" customHeight="1" x14ac:dyDescent="0.15">
      <c r="AI1" s="4"/>
      <c r="AJ1" s="83"/>
    </row>
    <row r="2" spans="2:36" ht="12.75" customHeight="1" x14ac:dyDescent="0.15">
      <c r="B2" s="5"/>
      <c r="L2" s="7"/>
      <c r="M2" s="7"/>
      <c r="N2" s="7"/>
      <c r="O2" s="7"/>
      <c r="P2" s="7"/>
      <c r="Q2" s="7"/>
      <c r="R2" s="7"/>
      <c r="S2" s="7"/>
      <c r="T2" s="7"/>
      <c r="U2" s="7"/>
      <c r="V2" s="7"/>
      <c r="W2" s="7"/>
      <c r="X2" s="7"/>
      <c r="Y2" s="7"/>
      <c r="Z2" s="7"/>
      <c r="AA2" s="7"/>
      <c r="AB2" s="7"/>
      <c r="AC2" s="7"/>
      <c r="AD2" s="7"/>
      <c r="AE2" s="7"/>
      <c r="AF2" s="7"/>
      <c r="AG2" s="7"/>
      <c r="AH2" s="7"/>
      <c r="AI2" s="60"/>
      <c r="AJ2" s="163"/>
    </row>
    <row r="3" spans="2:36" ht="12.75" customHeight="1" x14ac:dyDescent="0.15">
      <c r="B3" s="5"/>
      <c r="L3" s="7"/>
      <c r="M3" s="7"/>
      <c r="N3" s="7"/>
      <c r="O3" s="7"/>
      <c r="P3" s="7"/>
      <c r="Q3" s="7"/>
      <c r="R3" s="7"/>
      <c r="S3" s="7"/>
      <c r="T3" s="7"/>
      <c r="U3" s="7"/>
      <c r="V3" s="7"/>
      <c r="W3" s="7"/>
      <c r="X3" s="7"/>
      <c r="Y3" s="7"/>
      <c r="Z3" s="7"/>
      <c r="AA3" s="7"/>
      <c r="AB3" s="7"/>
      <c r="AC3" s="7"/>
      <c r="AD3" s="7"/>
      <c r="AE3" s="7"/>
      <c r="AF3" s="7"/>
      <c r="AG3" s="7"/>
      <c r="AH3" s="7"/>
      <c r="AI3" s="60"/>
      <c r="AJ3" s="163"/>
    </row>
    <row r="4" spans="2:36" ht="12.75" customHeight="1" x14ac:dyDescent="0.15">
      <c r="B4" s="5"/>
      <c r="D4" s="8"/>
      <c r="L4" s="7"/>
      <c r="M4" s="8"/>
      <c r="N4" s="7"/>
      <c r="O4" s="8"/>
      <c r="P4" s="7"/>
      <c r="Q4" s="7"/>
      <c r="R4" s="7"/>
      <c r="S4" s="7"/>
      <c r="T4" s="7"/>
      <c r="U4" s="7"/>
      <c r="V4" s="7"/>
      <c r="W4" s="7"/>
      <c r="X4" s="7"/>
      <c r="Y4" s="7"/>
      <c r="Z4" s="7"/>
      <c r="AA4" s="7"/>
      <c r="AB4" s="7"/>
      <c r="AC4" s="7"/>
      <c r="AD4" s="7"/>
      <c r="AE4" s="7"/>
      <c r="AF4" s="7"/>
      <c r="AG4" s="7"/>
      <c r="AH4" s="7"/>
      <c r="AI4" s="60"/>
      <c r="AJ4" s="163"/>
    </row>
    <row r="5" spans="2:36" ht="12.75" customHeight="1" x14ac:dyDescent="0.15">
      <c r="B5" s="9" t="s">
        <v>126</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9" t="s">
        <v>141</v>
      </c>
      <c r="AA5" s="129" t="s">
        <v>143</v>
      </c>
      <c r="AB5" s="14"/>
      <c r="AC5" s="157">
        <v>2024</v>
      </c>
      <c r="AD5" s="173"/>
      <c r="AE5" s="98" t="s">
        <v>145</v>
      </c>
      <c r="AF5" s="98" t="s">
        <v>148</v>
      </c>
      <c r="AG5" s="98" t="s">
        <v>149</v>
      </c>
      <c r="AH5" s="14"/>
      <c r="AI5" s="61"/>
      <c r="AJ5" s="81"/>
    </row>
    <row r="6" spans="2:36"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16"/>
      <c r="AH6" s="16"/>
      <c r="AI6" s="28"/>
      <c r="AJ6" s="164"/>
    </row>
    <row r="7" spans="2:36" ht="12.75" customHeight="1" x14ac:dyDescent="0.15">
      <c r="B7" s="7" t="s">
        <v>127</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16"/>
      <c r="AH7" s="16"/>
      <c r="AI7" s="28"/>
      <c r="AJ7" s="164"/>
    </row>
    <row r="8" spans="2:36" ht="12.75" customHeight="1" x14ac:dyDescent="0.15">
      <c r="B8" s="5" t="s">
        <v>128</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30">
        <v>29800000</v>
      </c>
      <c r="AA8" s="130">
        <v>30000000</v>
      </c>
      <c r="AB8" s="130"/>
      <c r="AC8" s="130">
        <v>110800000</v>
      </c>
      <c r="AD8" s="130"/>
      <c r="AE8" s="130">
        <v>30400000</v>
      </c>
      <c r="AF8" s="130">
        <v>33300000</v>
      </c>
      <c r="AG8" s="194">
        <v>39500000</v>
      </c>
      <c r="AH8" s="51"/>
      <c r="AI8" s="62"/>
      <c r="AJ8" s="165"/>
    </row>
    <row r="9" spans="2:36" ht="12.75" customHeight="1" x14ac:dyDescent="0.15">
      <c r="B9" s="5" t="s">
        <v>129</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30">
        <v>46200000</v>
      </c>
      <c r="AA9" s="130">
        <v>41200000</v>
      </c>
      <c r="AB9" s="130"/>
      <c r="AC9" s="130">
        <v>173000000</v>
      </c>
      <c r="AD9" s="130"/>
      <c r="AE9" s="130">
        <v>47700000</v>
      </c>
      <c r="AF9" s="130">
        <v>52300000</v>
      </c>
      <c r="AG9" s="194">
        <v>56200000</v>
      </c>
      <c r="AH9" s="51"/>
      <c r="AI9" s="62"/>
      <c r="AJ9" s="165"/>
    </row>
    <row r="10" spans="2:36" ht="12.75" customHeight="1" x14ac:dyDescent="0.15">
      <c r="B10" s="5" t="s">
        <v>130</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30">
        <v>5000000</v>
      </c>
      <c r="AA10" s="130">
        <v>5800000</v>
      </c>
      <c r="AB10" s="130"/>
      <c r="AC10" s="130">
        <v>21000000</v>
      </c>
      <c r="AD10" s="130"/>
      <c r="AE10" s="130">
        <v>5000000</v>
      </c>
      <c r="AF10" s="130">
        <v>5200000</v>
      </c>
      <c r="AG10" s="194">
        <v>-3000000</v>
      </c>
      <c r="AH10" s="51"/>
      <c r="AI10" s="62"/>
      <c r="AJ10" s="165"/>
    </row>
    <row r="11" spans="2:36" ht="12.75" customHeight="1" thickBot="1" x14ac:dyDescent="0.2">
      <c r="B11" s="5" t="s">
        <v>131</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1">
        <v>80900000</v>
      </c>
      <c r="AA11" s="131">
        <v>76600000</v>
      </c>
      <c r="AB11" s="156"/>
      <c r="AC11" s="131">
        <v>304400000</v>
      </c>
      <c r="AD11" s="156"/>
      <c r="AE11" s="131">
        <v>83100000</v>
      </c>
      <c r="AF11" s="131">
        <v>90900000</v>
      </c>
      <c r="AG11" s="195">
        <v>92700000</v>
      </c>
      <c r="AH11" s="18"/>
      <c r="AI11" s="63"/>
      <c r="AJ11" s="84"/>
    </row>
    <row r="12" spans="2:36" ht="4.5" customHeight="1" thickTop="1" x14ac:dyDescent="0.15">
      <c r="F12" s="51"/>
      <c r="G12" s="51"/>
      <c r="H12" s="51"/>
      <c r="I12" s="51"/>
      <c r="AI12" s="4"/>
      <c r="AJ12" s="83"/>
    </row>
    <row r="13" spans="2:36" ht="15" customHeight="1" x14ac:dyDescent="0.15">
      <c r="B13" s="7" t="s">
        <v>132</v>
      </c>
      <c r="F13" s="51"/>
      <c r="G13" s="51"/>
      <c r="H13" s="51"/>
      <c r="I13" s="51"/>
      <c r="AI13" s="4"/>
      <c r="AJ13" s="83"/>
    </row>
    <row r="14" spans="2:36" ht="12.75" customHeight="1" x14ac:dyDescent="0.15">
      <c r="B14" s="17" t="s">
        <v>119</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2">
        <v>0.3</v>
      </c>
      <c r="AA14" s="132">
        <v>0.32679738562091504</v>
      </c>
      <c r="AB14" s="166"/>
      <c r="AC14" s="132">
        <v>0.3</v>
      </c>
      <c r="AD14" s="132"/>
      <c r="AE14" s="132">
        <v>0.28000000000000003</v>
      </c>
      <c r="AF14" s="132">
        <v>0.3</v>
      </c>
      <c r="AG14" s="132">
        <v>0.36</v>
      </c>
      <c r="AH14" s="44"/>
      <c r="AI14" s="64"/>
      <c r="AJ14" s="166"/>
    </row>
    <row r="15" spans="2:36" ht="12.75" customHeight="1" x14ac:dyDescent="0.15">
      <c r="B15" s="5" t="s">
        <v>120</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3">
        <v>0.74</v>
      </c>
      <c r="AA15" s="133">
        <v>0.69949066213921907</v>
      </c>
      <c r="AB15" s="166"/>
      <c r="AC15" s="133">
        <v>0.73</v>
      </c>
      <c r="AD15" s="133"/>
      <c r="AE15" s="133">
        <v>0.7</v>
      </c>
      <c r="AF15" s="133">
        <v>0.69</v>
      </c>
      <c r="AG15" s="133">
        <v>0.7</v>
      </c>
      <c r="AH15" s="44"/>
      <c r="AI15" s="64"/>
      <c r="AJ15" s="166"/>
    </row>
    <row r="16" spans="2:36" ht="12.75" customHeight="1" x14ac:dyDescent="0.15">
      <c r="B16" s="5" t="s">
        <v>121</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3">
        <v>0.6</v>
      </c>
      <c r="AA16" s="133">
        <v>0.65909090909090906</v>
      </c>
      <c r="AB16" s="166"/>
      <c r="AC16" s="133">
        <v>0.62</v>
      </c>
      <c r="AD16" s="133"/>
      <c r="AE16" s="184">
        <v>0.6</v>
      </c>
      <c r="AF16" s="133">
        <v>0.63</v>
      </c>
      <c r="AG16" s="133">
        <v>-0.35</v>
      </c>
      <c r="AH16" s="44"/>
      <c r="AI16" s="64"/>
      <c r="AJ16" s="166"/>
    </row>
    <row r="17" spans="1:36" ht="12.75" customHeight="1" thickBot="1" x14ac:dyDescent="0.2">
      <c r="B17" s="5" t="s">
        <v>133</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4">
        <v>0.47</v>
      </c>
      <c r="AA17" s="134">
        <v>0.47994987468671679</v>
      </c>
      <c r="AB17" s="166"/>
      <c r="AC17" s="134">
        <v>0.48</v>
      </c>
      <c r="AD17" s="133"/>
      <c r="AE17" s="134">
        <v>0.45</v>
      </c>
      <c r="AF17" s="134">
        <v>0.47</v>
      </c>
      <c r="AG17" s="134">
        <v>0.46</v>
      </c>
      <c r="AH17" s="44"/>
      <c r="AI17" s="64"/>
      <c r="AJ17" s="166"/>
    </row>
    <row r="18" spans="1:36" ht="4.5" customHeight="1" thickTop="1" x14ac:dyDescent="0.15">
      <c r="AI18" s="4"/>
      <c r="AJ18" s="83"/>
    </row>
    <row r="19" spans="1:36" ht="12.75" customHeight="1" x14ac:dyDescent="0.15">
      <c r="B19" s="7" t="s">
        <v>112</v>
      </c>
      <c r="H19" s="44"/>
      <c r="I19" s="44"/>
      <c r="AI19" s="4"/>
      <c r="AJ19" s="83"/>
    </row>
    <row r="20" spans="1:36" ht="12.75" customHeight="1" x14ac:dyDescent="0.15">
      <c r="B20" s="17" t="s">
        <v>119</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2">
        <v>0.36</v>
      </c>
      <c r="AA20" s="132">
        <v>0.3392857142857143</v>
      </c>
      <c r="AB20" s="132"/>
      <c r="AC20" s="132">
        <v>0.27</v>
      </c>
      <c r="AD20" s="132"/>
      <c r="AE20" s="132">
        <v>0.36</v>
      </c>
      <c r="AF20" s="132">
        <v>0.16</v>
      </c>
      <c r="AG20" s="132">
        <v>0.33</v>
      </c>
      <c r="AH20" s="44"/>
      <c r="AI20" s="64"/>
      <c r="AJ20" s="166"/>
    </row>
    <row r="21" spans="1:36" ht="12.75" customHeight="1" x14ac:dyDescent="0.15">
      <c r="B21" s="5" t="s">
        <v>120</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2">
        <v>0.39</v>
      </c>
      <c r="AA21" s="132">
        <v>0.25609756097560976</v>
      </c>
      <c r="AB21" s="132"/>
      <c r="AC21" s="132">
        <v>0.28000000000000003</v>
      </c>
      <c r="AD21" s="132"/>
      <c r="AE21" s="132">
        <v>0.17</v>
      </c>
      <c r="AF21" s="132">
        <v>0.17</v>
      </c>
      <c r="AG21" s="132">
        <v>0.22</v>
      </c>
      <c r="AH21" s="44"/>
      <c r="AI21" s="64"/>
      <c r="AJ21" s="166"/>
    </row>
    <row r="22" spans="1:36" ht="12.75" customHeight="1" x14ac:dyDescent="0.15">
      <c r="B22" s="5" t="s">
        <v>121</v>
      </c>
      <c r="F22" s="67" t="s">
        <v>122</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2">
        <v>0</v>
      </c>
      <c r="AA22" s="132">
        <v>0.13725490196078433</v>
      </c>
      <c r="AB22" s="132"/>
      <c r="AC22" s="132">
        <v>-0.03</v>
      </c>
      <c r="AD22" s="132"/>
      <c r="AE22" s="132">
        <v>-0.02</v>
      </c>
      <c r="AF22" s="132">
        <v>0.03</v>
      </c>
      <c r="AG22" s="190">
        <v>-1.6</v>
      </c>
      <c r="AH22" s="44"/>
      <c r="AI22" s="64"/>
      <c r="AJ22" s="166"/>
    </row>
    <row r="23" spans="1:36" ht="12.75" customHeight="1" thickBot="1" x14ac:dyDescent="0.2">
      <c r="B23" s="5" t="s">
        <v>134</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4">
        <v>0.35</v>
      </c>
      <c r="AA23" s="134">
        <v>0.26821192052980131</v>
      </c>
      <c r="AB23" s="132"/>
      <c r="AC23" s="134">
        <v>0.25</v>
      </c>
      <c r="AD23" s="133"/>
      <c r="AE23" s="134">
        <v>0.22</v>
      </c>
      <c r="AF23" s="134">
        <v>0.16</v>
      </c>
      <c r="AG23" s="134">
        <v>0.15</v>
      </c>
      <c r="AH23" s="44"/>
      <c r="AI23" s="64"/>
      <c r="AJ23" s="166"/>
    </row>
    <row r="24" spans="1:36" ht="12.75" customHeight="1" thickTop="1" x14ac:dyDescent="0.15">
      <c r="B24" s="5"/>
      <c r="F24" s="44"/>
      <c r="G24" s="44"/>
      <c r="H24" s="44"/>
      <c r="I24" s="44"/>
      <c r="AI24" s="4"/>
      <c r="AJ24" s="83"/>
    </row>
    <row r="25" spans="1:36" ht="12.75" customHeight="1" x14ac:dyDescent="0.15">
      <c r="B25" s="5" t="s">
        <v>135</v>
      </c>
      <c r="F25" s="44"/>
      <c r="G25" s="44"/>
      <c r="H25" s="44"/>
      <c r="I25" s="44"/>
      <c r="S25" s="44"/>
      <c r="AI25" s="4"/>
      <c r="AJ25" s="83"/>
    </row>
    <row r="26" spans="1:36" ht="12.75" customHeight="1" x14ac:dyDescent="0.15">
      <c r="B26" s="5" t="s">
        <v>136</v>
      </c>
      <c r="F26" s="44"/>
      <c r="G26" s="44"/>
      <c r="H26" s="44"/>
      <c r="I26" s="44"/>
      <c r="S26" s="44"/>
      <c r="AI26" s="4"/>
      <c r="AJ26" s="83"/>
    </row>
    <row r="27" spans="1:36" ht="12.75" customHeight="1" x14ac:dyDescent="0.15">
      <c r="B27" s="5" t="s">
        <v>137</v>
      </c>
      <c r="F27" s="44"/>
      <c r="G27" s="44"/>
      <c r="H27" s="44"/>
      <c r="I27" s="44"/>
      <c r="S27" s="44"/>
      <c r="AI27" s="4"/>
      <c r="AJ27" s="83"/>
    </row>
    <row r="28" spans="1:36" ht="13.5" customHeight="1" x14ac:dyDescent="0.15">
      <c r="A28" s="25" t="s">
        <v>46</v>
      </c>
      <c r="D28" s="59"/>
      <c r="AI28" s="4"/>
      <c r="AJ28" s="83"/>
    </row>
    <row r="29" spans="1:36"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83"/>
    </row>
    <row r="30" spans="1:36" ht="12.75" customHeight="1" x14ac:dyDescent="0.15"/>
    <row r="31" spans="1:36" ht="12.75" customHeight="1" x14ac:dyDescent="0.15">
      <c r="H31" s="162"/>
      <c r="I31" s="162"/>
      <c r="J31" s="162"/>
      <c r="K31" s="162"/>
      <c r="L31" s="162"/>
      <c r="M31" s="162"/>
      <c r="N31" s="162"/>
      <c r="O31" s="162"/>
      <c r="P31" s="162"/>
      <c r="Q31" s="162"/>
      <c r="R31" s="162"/>
      <c r="S31" s="162"/>
      <c r="T31" s="162"/>
      <c r="U31" s="162"/>
      <c r="V31" s="162"/>
      <c r="W31" s="162"/>
      <c r="X31" s="162"/>
      <c r="Y31" s="162"/>
      <c r="Z31" s="162"/>
    </row>
    <row r="32" spans="1:36" ht="12.75" customHeight="1" x14ac:dyDescent="0.15">
      <c r="H32" s="162"/>
      <c r="I32" s="162"/>
      <c r="J32" s="162"/>
      <c r="K32" s="162"/>
      <c r="L32" s="162"/>
      <c r="M32" s="162"/>
      <c r="N32" s="162"/>
      <c r="O32" s="162"/>
      <c r="P32" s="162"/>
      <c r="Q32" s="162"/>
      <c r="R32" s="162"/>
      <c r="S32" s="162"/>
      <c r="T32" s="162"/>
      <c r="U32" s="162"/>
      <c r="V32" s="162"/>
      <c r="W32" s="162"/>
      <c r="X32" s="162"/>
      <c r="Y32" s="162"/>
      <c r="Z32" s="162"/>
    </row>
    <row r="33" spans="8:33" ht="12.75" customHeight="1" x14ac:dyDescent="0.15">
      <c r="H33" s="162"/>
      <c r="I33" s="162"/>
      <c r="J33" s="162"/>
      <c r="K33" s="162"/>
      <c r="L33" s="162"/>
      <c r="M33" s="162"/>
      <c r="N33" s="162"/>
      <c r="O33" s="162"/>
      <c r="P33" s="162"/>
      <c r="Q33" s="162"/>
      <c r="R33" s="162"/>
      <c r="S33" s="162"/>
      <c r="T33" s="162"/>
      <c r="U33" s="162"/>
      <c r="V33" s="162"/>
      <c r="W33" s="162"/>
      <c r="X33" s="162"/>
      <c r="Y33" s="162"/>
      <c r="Z33" s="162"/>
      <c r="AE33" s="138"/>
      <c r="AF33" s="138"/>
      <c r="AG33" s="138"/>
    </row>
    <row r="34" spans="8:33" ht="12.75" customHeight="1" x14ac:dyDescent="0.15">
      <c r="H34" s="162"/>
      <c r="I34" s="162"/>
      <c r="J34" s="162"/>
      <c r="K34" s="162"/>
      <c r="L34" s="162"/>
      <c r="M34" s="162"/>
      <c r="N34" s="162"/>
      <c r="O34" s="162"/>
      <c r="P34" s="162"/>
      <c r="Q34" s="162"/>
      <c r="R34" s="162"/>
      <c r="S34" s="162"/>
      <c r="T34" s="162"/>
      <c r="U34" s="162"/>
      <c r="V34" s="162"/>
      <c r="W34" s="162"/>
      <c r="X34" s="162"/>
      <c r="Y34" s="162"/>
      <c r="Z34" s="162"/>
      <c r="AE34" s="138"/>
      <c r="AF34" s="138"/>
      <c r="AG34" s="138"/>
    </row>
    <row r="35" spans="8:33" ht="12.75" customHeight="1" x14ac:dyDescent="0.15">
      <c r="H35" s="162"/>
      <c r="I35" s="162"/>
      <c r="J35" s="162"/>
      <c r="K35" s="162"/>
      <c r="L35" s="162"/>
      <c r="M35" s="162"/>
      <c r="N35" s="162"/>
      <c r="O35" s="162"/>
      <c r="P35" s="162"/>
      <c r="Q35" s="162"/>
      <c r="R35" s="162"/>
      <c r="S35" s="162"/>
      <c r="T35" s="162"/>
      <c r="U35" s="162"/>
      <c r="V35" s="162"/>
      <c r="W35" s="162"/>
      <c r="X35" s="162"/>
      <c r="Y35" s="162"/>
      <c r="Z35" s="162"/>
      <c r="AE35" s="183"/>
      <c r="AF35" s="138"/>
      <c r="AG35" s="138"/>
    </row>
    <row r="36" spans="8:33" ht="12.75" customHeight="1" x14ac:dyDescent="0.15">
      <c r="H36" s="162"/>
      <c r="I36" s="162"/>
      <c r="J36" s="162"/>
      <c r="K36" s="162"/>
      <c r="L36" s="162"/>
      <c r="M36" s="162"/>
      <c r="N36" s="162"/>
      <c r="O36" s="162"/>
      <c r="P36" s="162"/>
      <c r="Q36" s="162"/>
      <c r="R36" s="162"/>
      <c r="S36" s="162"/>
      <c r="T36" s="162"/>
      <c r="U36" s="162"/>
      <c r="V36" s="162"/>
      <c r="W36" s="162"/>
      <c r="X36" s="162"/>
      <c r="Y36" s="162"/>
      <c r="Z36" s="162"/>
      <c r="AE36" s="138"/>
      <c r="AF36" s="138"/>
      <c r="AG36" s="138"/>
    </row>
    <row r="37" spans="8:33" ht="12.75" customHeight="1" x14ac:dyDescent="0.15">
      <c r="H37" s="162"/>
      <c r="I37" s="162"/>
      <c r="J37" s="162"/>
      <c r="K37" s="162"/>
      <c r="L37" s="162"/>
      <c r="M37" s="162"/>
      <c r="N37" s="162"/>
      <c r="O37" s="162"/>
      <c r="P37" s="162"/>
      <c r="Q37" s="162"/>
      <c r="R37" s="162"/>
      <c r="S37" s="162"/>
      <c r="T37" s="162"/>
      <c r="U37" s="162"/>
      <c r="V37" s="162"/>
      <c r="W37" s="162"/>
      <c r="X37" s="162"/>
      <c r="Y37" s="162"/>
      <c r="Z37" s="162"/>
    </row>
    <row r="38" spans="8:33" ht="12.75" customHeight="1" x14ac:dyDescent="0.15">
      <c r="H38" s="162"/>
      <c r="I38" s="162"/>
      <c r="J38" s="162"/>
      <c r="K38" s="162"/>
      <c r="L38" s="162"/>
      <c r="M38" s="162"/>
      <c r="N38" s="162"/>
      <c r="O38" s="162"/>
      <c r="P38" s="162"/>
      <c r="Q38" s="162"/>
      <c r="R38" s="162"/>
      <c r="S38" s="162"/>
      <c r="T38" s="162"/>
      <c r="U38" s="162"/>
      <c r="V38" s="162"/>
      <c r="W38" s="162"/>
      <c r="X38" s="162"/>
      <c r="Y38" s="162"/>
      <c r="Z38" s="162"/>
    </row>
    <row r="39" spans="8:33" ht="12.75" customHeight="1" x14ac:dyDescent="0.15">
      <c r="H39" s="162"/>
      <c r="I39" s="162"/>
      <c r="J39" s="162"/>
      <c r="K39" s="162"/>
      <c r="L39" s="162"/>
      <c r="M39" s="162"/>
      <c r="N39" s="162"/>
      <c r="O39" s="162"/>
      <c r="P39" s="162"/>
      <c r="Q39" s="162"/>
      <c r="R39" s="162"/>
      <c r="S39" s="162"/>
      <c r="T39" s="162"/>
      <c r="U39" s="162"/>
      <c r="V39" s="162"/>
      <c r="W39" s="162"/>
      <c r="X39" s="162"/>
      <c r="Y39" s="162"/>
      <c r="Z39" s="162"/>
    </row>
    <row r="40" spans="8:33" ht="12.75" customHeight="1" x14ac:dyDescent="0.15">
      <c r="H40" s="162"/>
      <c r="I40" s="162"/>
      <c r="J40" s="162"/>
      <c r="K40" s="162"/>
      <c r="L40" s="162"/>
      <c r="M40" s="162"/>
      <c r="N40" s="162"/>
      <c r="O40" s="162"/>
      <c r="P40" s="162"/>
      <c r="Q40" s="162"/>
      <c r="R40" s="162"/>
      <c r="S40" s="162"/>
      <c r="T40" s="162"/>
      <c r="U40" s="162"/>
      <c r="V40" s="162"/>
      <c r="W40" s="162"/>
      <c r="X40" s="162"/>
      <c r="Y40" s="162"/>
      <c r="Z40" s="162"/>
    </row>
    <row r="41" spans="8:33" ht="12.75" customHeight="1" x14ac:dyDescent="0.15">
      <c r="H41" s="162"/>
      <c r="I41" s="162"/>
      <c r="J41" s="162"/>
      <c r="K41" s="162"/>
      <c r="L41" s="162"/>
      <c r="M41" s="162"/>
      <c r="N41" s="162"/>
      <c r="O41" s="162"/>
      <c r="P41" s="162"/>
      <c r="Q41" s="162"/>
      <c r="R41" s="162"/>
      <c r="S41" s="162"/>
      <c r="T41" s="162"/>
      <c r="U41" s="162"/>
      <c r="V41" s="162"/>
      <c r="W41" s="162"/>
      <c r="X41" s="162"/>
      <c r="Y41" s="162"/>
      <c r="Z41" s="162"/>
    </row>
    <row r="42" spans="8:33" ht="12.75" customHeight="1" x14ac:dyDescent="0.15">
      <c r="H42" s="162"/>
      <c r="I42" s="162"/>
      <c r="J42" s="162"/>
      <c r="K42" s="162"/>
      <c r="L42" s="162"/>
      <c r="M42" s="162"/>
      <c r="N42" s="162"/>
      <c r="O42" s="162"/>
      <c r="P42" s="162"/>
      <c r="Q42" s="162"/>
      <c r="R42" s="162"/>
      <c r="S42" s="162"/>
      <c r="T42" s="162"/>
      <c r="U42" s="162"/>
      <c r="V42" s="162"/>
      <c r="W42" s="162"/>
      <c r="X42" s="162"/>
      <c r="Y42" s="162"/>
      <c r="Z42" s="162"/>
    </row>
    <row r="43" spans="8:33" ht="12.75" customHeight="1" x14ac:dyDescent="0.15">
      <c r="H43" s="162"/>
      <c r="I43" s="162"/>
      <c r="J43" s="162"/>
      <c r="K43" s="162"/>
      <c r="L43" s="162"/>
      <c r="M43" s="162"/>
      <c r="N43" s="162"/>
      <c r="O43" s="162"/>
      <c r="P43" s="162"/>
      <c r="Q43" s="162"/>
      <c r="R43" s="162"/>
      <c r="S43" s="162"/>
      <c r="T43" s="162"/>
      <c r="U43" s="162"/>
      <c r="V43" s="162"/>
      <c r="W43" s="162"/>
      <c r="X43" s="162"/>
      <c r="Y43" s="162"/>
      <c r="Z43" s="162"/>
    </row>
    <row r="44" spans="8:33" ht="12.75" customHeight="1" x14ac:dyDescent="0.15">
      <c r="H44" s="162"/>
      <c r="I44" s="162"/>
      <c r="J44" s="162"/>
      <c r="K44" s="162"/>
      <c r="L44" s="162"/>
      <c r="M44" s="162"/>
      <c r="N44" s="162"/>
      <c r="O44" s="162"/>
      <c r="P44" s="162"/>
      <c r="Q44" s="162"/>
      <c r="R44" s="162"/>
      <c r="S44" s="162"/>
      <c r="T44" s="162"/>
      <c r="U44" s="162"/>
      <c r="V44" s="162"/>
      <c r="W44" s="162"/>
      <c r="X44" s="162"/>
      <c r="Y44" s="162"/>
      <c r="Z44" s="162"/>
    </row>
    <row r="45" spans="8:33" ht="12.75" customHeight="1" x14ac:dyDescent="0.15">
      <c r="H45" s="162"/>
      <c r="I45" s="162"/>
      <c r="J45" s="162"/>
      <c r="K45" s="162"/>
      <c r="L45" s="162"/>
      <c r="M45" s="162"/>
      <c r="N45" s="162"/>
      <c r="O45" s="162"/>
      <c r="P45" s="162"/>
      <c r="Q45" s="162"/>
      <c r="R45" s="162"/>
      <c r="S45" s="162"/>
      <c r="T45" s="162"/>
      <c r="U45" s="162"/>
      <c r="V45" s="162"/>
      <c r="W45" s="162"/>
      <c r="X45" s="162"/>
      <c r="Y45" s="162"/>
      <c r="Z45" s="162"/>
    </row>
    <row r="46" spans="8:33" ht="12.75" customHeight="1" x14ac:dyDescent="0.15">
      <c r="H46" s="162"/>
      <c r="I46" s="162"/>
      <c r="J46" s="162"/>
      <c r="K46" s="162"/>
      <c r="L46" s="162"/>
      <c r="M46" s="162"/>
      <c r="N46" s="162"/>
      <c r="O46" s="162"/>
      <c r="P46" s="162"/>
      <c r="Q46" s="162"/>
      <c r="R46" s="162"/>
      <c r="S46" s="162"/>
      <c r="T46" s="162"/>
      <c r="U46" s="162"/>
      <c r="V46" s="162"/>
      <c r="W46" s="162"/>
      <c r="X46" s="162"/>
      <c r="Y46" s="162"/>
      <c r="Z46" s="162"/>
    </row>
    <row r="47" spans="8:33" ht="12.75" customHeight="1" x14ac:dyDescent="0.15">
      <c r="H47" s="162"/>
      <c r="I47" s="162"/>
      <c r="J47" s="162"/>
      <c r="K47" s="162"/>
      <c r="L47" s="162"/>
      <c r="M47" s="162"/>
      <c r="N47" s="162"/>
      <c r="O47" s="162"/>
      <c r="P47" s="162"/>
      <c r="Q47" s="162"/>
      <c r="R47" s="162"/>
      <c r="S47" s="162"/>
      <c r="T47" s="162"/>
      <c r="U47" s="162"/>
      <c r="V47" s="162"/>
      <c r="W47" s="162"/>
      <c r="X47" s="162"/>
      <c r="Y47" s="162"/>
      <c r="Z47" s="162"/>
    </row>
    <row r="48" spans="8:33"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0"/>
  <sheetViews>
    <sheetView showGridLines="0" topLeftCell="A13" zoomScaleNormal="100" workbookViewId="0">
      <selection activeCell="O29" sqref="O29"/>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146</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2" t="s">
        <v>147</v>
      </c>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H954"/>
  <sheetViews>
    <sheetView showGridLines="0" tabSelected="1" workbookViewId="0">
      <selection activeCell="B49" sqref="B49"/>
    </sheetView>
  </sheetViews>
  <sheetFormatPr baseColWidth="10" defaultColWidth="12.6640625" defaultRowHeight="15" customHeight="1" outlineLevelCol="1" x14ac:dyDescent="0.15"/>
  <cols>
    <col min="1" max="1" width="5.5" style="88" customWidth="1"/>
    <col min="2" max="2" width="50.5" style="88" customWidth="1"/>
    <col min="3" max="3" width="1" style="88" customWidth="1"/>
    <col min="4" max="4" width="10.33203125" style="88" hidden="1" customWidth="1" outlineLevel="1"/>
    <col min="5" max="5" width="1" style="88" hidden="1" customWidth="1" outlineLevel="1"/>
    <col min="6" max="6" width="10.33203125" style="88" hidden="1" customWidth="1" outlineLevel="1"/>
    <col min="7" max="7" width="1" style="88" hidden="1" customWidth="1" outlineLevel="1"/>
    <col min="8" max="10" width="10.33203125" style="88" hidden="1" customWidth="1" outlineLevel="1"/>
    <col min="11" max="11" width="10.33203125" style="88" customWidth="1" collapsed="1"/>
    <col min="12" max="12" width="1" style="88" customWidth="1"/>
    <col min="13" max="15" width="10.33203125" style="88" hidden="1" customWidth="1" outlineLevel="1"/>
    <col min="16" max="16" width="10.33203125" style="88" customWidth="1" collapsed="1"/>
    <col min="17" max="17" width="1" style="88" customWidth="1"/>
    <col min="18" max="20" width="10.33203125" style="88" hidden="1" customWidth="1" outlineLevel="1"/>
    <col min="21" max="21" width="10.33203125" style="88" customWidth="1" collapsed="1"/>
    <col min="22" max="22" width="1" style="88" customWidth="1"/>
    <col min="23" max="26" width="10.33203125" style="88" customWidth="1"/>
    <col min="27" max="27" width="1" style="88" customWidth="1"/>
    <col min="28" max="30" width="10.33203125" style="88" customWidth="1"/>
    <col min="31" max="31" width="1.6640625" style="88" customWidth="1"/>
    <col min="32" max="32" width="1" style="88" customWidth="1"/>
    <col min="33" max="33" width="0.5" style="88" customWidth="1"/>
    <col min="34" max="34" width="10.5" style="88" customWidth="1"/>
    <col min="35" max="16384" width="12.6640625" style="88"/>
  </cols>
  <sheetData>
    <row r="1" spans="2:34" ht="12.75" customHeight="1" x14ac:dyDescent="0.15">
      <c r="AF1" s="89"/>
    </row>
    <row r="2" spans="2:34" ht="12.75" customHeight="1" x14ac:dyDescent="0.15">
      <c r="B2" s="90"/>
      <c r="AF2" s="89"/>
      <c r="AH2" s="91"/>
    </row>
    <row r="3" spans="2:34" ht="12.75" customHeight="1" x14ac:dyDescent="0.15">
      <c r="B3" s="90"/>
      <c r="AF3" s="89"/>
      <c r="AH3" s="92"/>
    </row>
    <row r="4" spans="2:34" ht="12.75" customHeight="1" x14ac:dyDescent="0.15">
      <c r="B4" s="90"/>
      <c r="D4" s="93"/>
      <c r="K4" s="93"/>
      <c r="O4" s="93"/>
      <c r="P4" s="91"/>
      <c r="AF4" s="89"/>
      <c r="AH4" s="92"/>
    </row>
    <row r="5" spans="2:34" ht="12.75" customHeight="1" x14ac:dyDescent="0.15">
      <c r="B5" s="94" t="s">
        <v>2</v>
      </c>
      <c r="C5" s="95"/>
      <c r="D5" s="96" t="s">
        <v>3</v>
      </c>
      <c r="E5" s="97"/>
      <c r="F5" s="98" t="s">
        <v>4</v>
      </c>
      <c r="G5" s="99"/>
      <c r="H5" s="98" t="s">
        <v>5</v>
      </c>
      <c r="I5" s="98" t="s">
        <v>6</v>
      </c>
      <c r="J5" s="98" t="s">
        <v>7</v>
      </c>
      <c r="K5" s="98" t="s">
        <v>8</v>
      </c>
      <c r="L5" s="99"/>
      <c r="M5" s="98" t="s">
        <v>9</v>
      </c>
      <c r="N5" s="98" t="s">
        <v>10</v>
      </c>
      <c r="O5" s="98" t="s">
        <v>11</v>
      </c>
      <c r="P5" s="98" t="s">
        <v>12</v>
      </c>
      <c r="Q5" s="99"/>
      <c r="R5" s="98" t="s">
        <v>13</v>
      </c>
      <c r="S5" s="98" t="s">
        <v>14</v>
      </c>
      <c r="T5" s="98" t="s">
        <v>15</v>
      </c>
      <c r="U5" s="98" t="s">
        <v>16</v>
      </c>
      <c r="V5" s="99"/>
      <c r="W5" s="98" t="s">
        <v>17</v>
      </c>
      <c r="X5" s="98" t="s">
        <v>18</v>
      </c>
      <c r="Y5" s="98" t="s">
        <v>141</v>
      </c>
      <c r="Z5" s="98" t="s">
        <v>143</v>
      </c>
      <c r="AA5" s="99"/>
      <c r="AB5" s="98" t="s">
        <v>145</v>
      </c>
      <c r="AC5" s="98" t="s">
        <v>148</v>
      </c>
      <c r="AD5" s="98" t="s">
        <v>149</v>
      </c>
      <c r="AE5" s="99"/>
      <c r="AF5" s="89"/>
      <c r="AH5" s="100"/>
    </row>
    <row r="6" spans="2:34" ht="9.75" customHeight="1" x14ac:dyDescent="0.15">
      <c r="B6" s="95"/>
      <c r="C6" s="95"/>
      <c r="D6" s="101"/>
      <c r="E6" s="101"/>
      <c r="F6" s="101"/>
      <c r="G6" s="101"/>
      <c r="H6" s="101"/>
      <c r="AF6" s="89"/>
      <c r="AH6" s="101"/>
    </row>
    <row r="7" spans="2:34" ht="12.75" customHeight="1" x14ac:dyDescent="0.15">
      <c r="B7" s="102" t="s">
        <v>19</v>
      </c>
      <c r="C7" s="95"/>
      <c r="D7" s="101"/>
      <c r="E7" s="101"/>
      <c r="F7" s="101"/>
      <c r="G7" s="101"/>
      <c r="H7" s="101"/>
      <c r="AF7" s="89"/>
      <c r="AH7" s="101"/>
    </row>
    <row r="8" spans="2:34" ht="12.75" customHeight="1" x14ac:dyDescent="0.15">
      <c r="B8" s="103" t="s">
        <v>20</v>
      </c>
      <c r="C8" s="95"/>
      <c r="D8" s="101"/>
      <c r="E8" s="101"/>
      <c r="F8" s="101"/>
      <c r="G8" s="101"/>
      <c r="H8" s="101"/>
      <c r="AF8" s="89"/>
      <c r="AH8" s="101"/>
    </row>
    <row r="9" spans="2:34" ht="12.75" customHeight="1" x14ac:dyDescent="0.15">
      <c r="B9" s="104" t="s">
        <v>21</v>
      </c>
      <c r="D9" s="105">
        <v>182300000</v>
      </c>
      <c r="E9" s="106"/>
      <c r="F9" s="105">
        <v>233700000</v>
      </c>
      <c r="G9" s="106"/>
      <c r="H9" s="105">
        <v>659700000</v>
      </c>
      <c r="I9" s="105">
        <v>664300000</v>
      </c>
      <c r="J9" s="105">
        <v>601700000</v>
      </c>
      <c r="K9" s="105">
        <v>566000000</v>
      </c>
      <c r="L9" s="105"/>
      <c r="M9" s="105">
        <v>543200000</v>
      </c>
      <c r="N9" s="105">
        <v>303900000</v>
      </c>
      <c r="O9" s="105">
        <v>294800000</v>
      </c>
      <c r="P9" s="105">
        <v>280800000</v>
      </c>
      <c r="Q9" s="105"/>
      <c r="R9" s="105">
        <v>317100000</v>
      </c>
      <c r="S9" s="105">
        <v>271900000</v>
      </c>
      <c r="T9" s="105">
        <v>226200000</v>
      </c>
      <c r="U9" s="105">
        <v>182600000</v>
      </c>
      <c r="V9" s="105"/>
      <c r="W9" s="105">
        <v>209800000</v>
      </c>
      <c r="X9" s="105">
        <v>215000000</v>
      </c>
      <c r="Y9" s="105">
        <v>252500000</v>
      </c>
      <c r="Z9" s="105">
        <v>224100000</v>
      </c>
      <c r="AA9" s="105"/>
      <c r="AB9" s="105">
        <v>291900000</v>
      </c>
      <c r="AC9" s="105">
        <v>258400000</v>
      </c>
      <c r="AD9" s="105">
        <v>265300000</v>
      </c>
      <c r="AE9" s="105"/>
      <c r="AF9" s="107"/>
      <c r="AH9" s="105"/>
    </row>
    <row r="10" spans="2:34" ht="12.75" customHeight="1" x14ac:dyDescent="0.15">
      <c r="B10" s="104" t="s">
        <v>22</v>
      </c>
      <c r="D10" s="108">
        <v>0</v>
      </c>
      <c r="E10" s="106"/>
      <c r="F10" s="108">
        <v>0</v>
      </c>
      <c r="G10" s="106"/>
      <c r="H10" s="108">
        <v>0</v>
      </c>
      <c r="I10" s="108">
        <v>0</v>
      </c>
      <c r="J10" s="108">
        <v>0</v>
      </c>
      <c r="K10" s="108">
        <v>13800000</v>
      </c>
      <c r="L10" s="108"/>
      <c r="M10" s="108">
        <v>21100000</v>
      </c>
      <c r="N10" s="108">
        <v>208000000</v>
      </c>
      <c r="O10" s="108">
        <v>207600000</v>
      </c>
      <c r="P10" s="108">
        <v>215900000</v>
      </c>
      <c r="Q10" s="108"/>
      <c r="R10" s="105">
        <v>208700000</v>
      </c>
      <c r="S10" s="108">
        <v>228400000</v>
      </c>
      <c r="T10" s="108">
        <v>224000000</v>
      </c>
      <c r="U10" s="108">
        <v>228800000</v>
      </c>
      <c r="V10" s="108"/>
      <c r="W10" s="108">
        <v>131600000</v>
      </c>
      <c r="X10" s="108">
        <v>57700000</v>
      </c>
      <c r="Y10" s="108">
        <v>35200000</v>
      </c>
      <c r="Z10" s="108">
        <v>46000000</v>
      </c>
      <c r="AA10" s="108"/>
      <c r="AB10" s="108">
        <v>49900000</v>
      </c>
      <c r="AC10" s="108">
        <v>46400000</v>
      </c>
      <c r="AD10" s="108">
        <v>50700000</v>
      </c>
      <c r="AE10" s="108"/>
      <c r="AF10" s="107"/>
      <c r="AH10" s="105"/>
    </row>
    <row r="11" spans="2:34" ht="12.75" customHeight="1" x14ac:dyDescent="0.15">
      <c r="B11" s="104" t="s">
        <v>23</v>
      </c>
      <c r="D11" s="108">
        <v>80100000</v>
      </c>
      <c r="E11" s="106"/>
      <c r="F11" s="108">
        <v>104100000</v>
      </c>
      <c r="G11" s="106"/>
      <c r="H11" s="108">
        <v>188500000</v>
      </c>
      <c r="I11" s="108">
        <v>234200000</v>
      </c>
      <c r="J11" s="108">
        <v>215600000</v>
      </c>
      <c r="K11" s="108">
        <v>222800000</v>
      </c>
      <c r="L11" s="108"/>
      <c r="M11" s="108">
        <v>228100000</v>
      </c>
      <c r="N11" s="108">
        <v>225900000</v>
      </c>
      <c r="O11" s="108">
        <v>153400000</v>
      </c>
      <c r="P11" s="108">
        <v>168700000</v>
      </c>
      <c r="Q11" s="108"/>
      <c r="R11" s="108">
        <v>189200000</v>
      </c>
      <c r="S11" s="108">
        <v>144000000</v>
      </c>
      <c r="T11" s="108">
        <v>168800000</v>
      </c>
      <c r="U11" s="108">
        <v>164000000</v>
      </c>
      <c r="V11" s="108"/>
      <c r="W11" s="108">
        <v>219300000</v>
      </c>
      <c r="X11" s="108">
        <v>208600000</v>
      </c>
      <c r="Y11" s="108">
        <v>203700000</v>
      </c>
      <c r="Z11" s="108">
        <v>168800000</v>
      </c>
      <c r="AA11" s="108"/>
      <c r="AB11" s="108">
        <v>243600000</v>
      </c>
      <c r="AC11" s="108">
        <v>209900000</v>
      </c>
      <c r="AD11" s="108">
        <v>218900000</v>
      </c>
      <c r="AE11" s="108"/>
      <c r="AF11" s="89"/>
      <c r="AH11" s="105"/>
    </row>
    <row r="12" spans="2:34" ht="12.75" customHeight="1" x14ac:dyDescent="0.15">
      <c r="B12" s="104" t="s">
        <v>24</v>
      </c>
      <c r="D12" s="108">
        <v>3200000</v>
      </c>
      <c r="E12" s="106"/>
      <c r="F12" s="108">
        <v>8500000</v>
      </c>
      <c r="G12" s="106"/>
      <c r="H12" s="108">
        <v>16000000</v>
      </c>
      <c r="I12" s="108">
        <v>26500000</v>
      </c>
      <c r="J12" s="108">
        <v>35100000</v>
      </c>
      <c r="K12" s="108">
        <f>44200000</f>
        <v>44200000</v>
      </c>
      <c r="L12" s="108"/>
      <c r="M12" s="108">
        <v>63300000</v>
      </c>
      <c r="N12" s="108">
        <v>77300000</v>
      </c>
      <c r="O12" s="108">
        <v>74300000</v>
      </c>
      <c r="P12" s="108">
        <v>78000000</v>
      </c>
      <c r="Q12" s="108"/>
      <c r="R12" s="108">
        <v>104300000</v>
      </c>
      <c r="S12" s="108">
        <v>97800000</v>
      </c>
      <c r="T12" s="108">
        <v>105800000</v>
      </c>
      <c r="U12" s="108">
        <v>119000000</v>
      </c>
      <c r="V12" s="108"/>
      <c r="W12" s="108">
        <v>121000000</v>
      </c>
      <c r="X12" s="108">
        <v>120900000</v>
      </c>
      <c r="Y12" s="108">
        <v>130800000</v>
      </c>
      <c r="Z12" s="108">
        <v>139000000</v>
      </c>
      <c r="AA12" s="108"/>
      <c r="AB12" s="108">
        <v>156700000</v>
      </c>
      <c r="AC12" s="108">
        <v>207100000</v>
      </c>
      <c r="AD12" s="108">
        <v>198700000</v>
      </c>
      <c r="AE12" s="108"/>
      <c r="AF12" s="89"/>
      <c r="AH12" s="105"/>
    </row>
    <row r="13" spans="2:34" ht="12.75" customHeight="1" x14ac:dyDescent="0.15">
      <c r="B13" s="104" t="s">
        <v>25</v>
      </c>
      <c r="C13" s="169"/>
      <c r="D13" s="110">
        <v>2600000</v>
      </c>
      <c r="E13" s="111"/>
      <c r="F13" s="110">
        <v>8000000</v>
      </c>
      <c r="G13" s="111"/>
      <c r="H13" s="110">
        <v>12800000</v>
      </c>
      <c r="I13" s="110">
        <v>12200000</v>
      </c>
      <c r="J13" s="110">
        <v>12400000</v>
      </c>
      <c r="K13" s="110">
        <v>10600000</v>
      </c>
      <c r="L13" s="108"/>
      <c r="M13" s="110">
        <v>16800000</v>
      </c>
      <c r="N13" s="110">
        <v>11500000</v>
      </c>
      <c r="O13" s="110">
        <v>15500000</v>
      </c>
      <c r="P13" s="110">
        <v>11300000</v>
      </c>
      <c r="Q13" s="108"/>
      <c r="R13" s="110">
        <v>11900000</v>
      </c>
      <c r="S13" s="110">
        <v>9500000</v>
      </c>
      <c r="T13" s="108">
        <v>16900000</v>
      </c>
      <c r="U13" s="108">
        <v>12500000</v>
      </c>
      <c r="V13" s="108"/>
      <c r="W13" s="108">
        <v>14400000</v>
      </c>
      <c r="X13" s="108">
        <v>11900000</v>
      </c>
      <c r="Y13" s="108">
        <v>17000000</v>
      </c>
      <c r="Z13" s="108">
        <v>15300000</v>
      </c>
      <c r="AA13" s="108"/>
      <c r="AB13" s="108">
        <v>17700000</v>
      </c>
      <c r="AC13" s="108">
        <v>16300000</v>
      </c>
      <c r="AD13" s="108">
        <v>28800000</v>
      </c>
      <c r="AE13" s="108"/>
      <c r="AF13" s="89"/>
      <c r="AH13" s="105"/>
    </row>
    <row r="14" spans="2:34" ht="12.75" customHeight="1" x14ac:dyDescent="0.15">
      <c r="B14" s="112" t="s">
        <v>26</v>
      </c>
      <c r="D14" s="108">
        <v>268200000</v>
      </c>
      <c r="E14" s="106"/>
      <c r="F14" s="108">
        <v>354400000</v>
      </c>
      <c r="G14" s="106"/>
      <c r="H14" s="108">
        <v>877100000</v>
      </c>
      <c r="I14" s="108">
        <v>937300000</v>
      </c>
      <c r="J14" s="108">
        <v>864700000</v>
      </c>
      <c r="K14" s="108">
        <v>857400000</v>
      </c>
      <c r="L14" s="108"/>
      <c r="M14" s="108">
        <v>872500000</v>
      </c>
      <c r="N14" s="108">
        <v>826600000</v>
      </c>
      <c r="O14" s="108">
        <v>745500000</v>
      </c>
      <c r="P14" s="108">
        <v>754800000</v>
      </c>
      <c r="Q14" s="108"/>
      <c r="R14" s="108">
        <v>831200000</v>
      </c>
      <c r="S14" s="108">
        <v>751700000</v>
      </c>
      <c r="T14" s="113">
        <v>741700000</v>
      </c>
      <c r="U14" s="113">
        <v>706900000</v>
      </c>
      <c r="V14" s="108"/>
      <c r="W14" s="113">
        <v>696200000</v>
      </c>
      <c r="X14" s="113">
        <v>614100000</v>
      </c>
      <c r="Y14" s="113">
        <v>639200000</v>
      </c>
      <c r="Z14" s="113">
        <v>593200000</v>
      </c>
      <c r="AA14" s="108"/>
      <c r="AB14" s="113">
        <v>759900000</v>
      </c>
      <c r="AC14" s="113">
        <v>737900000</v>
      </c>
      <c r="AD14" s="113">
        <v>762500000</v>
      </c>
      <c r="AE14" s="108"/>
      <c r="AF14" s="89"/>
      <c r="AH14" s="105"/>
    </row>
    <row r="15" spans="2:34" ht="12.75" customHeight="1" x14ac:dyDescent="0.15">
      <c r="B15" s="104" t="s">
        <v>27</v>
      </c>
      <c r="D15" s="108">
        <v>3500000</v>
      </c>
      <c r="E15" s="106"/>
      <c r="F15" s="108">
        <v>4900000</v>
      </c>
      <c r="G15" s="106"/>
      <c r="H15" s="108">
        <v>5500000</v>
      </c>
      <c r="I15" s="108">
        <v>5300000</v>
      </c>
      <c r="J15" s="108">
        <v>5200000</v>
      </c>
      <c r="K15" s="108">
        <v>4900000</v>
      </c>
      <c r="L15" s="108"/>
      <c r="M15" s="108">
        <v>5600000</v>
      </c>
      <c r="N15" s="108">
        <v>5600000</v>
      </c>
      <c r="O15" s="108">
        <v>5800000</v>
      </c>
      <c r="P15" s="108">
        <v>5700000</v>
      </c>
      <c r="Q15" s="108"/>
      <c r="R15" s="108">
        <v>5600000</v>
      </c>
      <c r="S15" s="108">
        <v>5500000</v>
      </c>
      <c r="T15" s="108">
        <v>5200000</v>
      </c>
      <c r="U15" s="108">
        <v>4900000</v>
      </c>
      <c r="V15" s="108"/>
      <c r="W15" s="108">
        <v>7900000</v>
      </c>
      <c r="X15" s="108">
        <v>7500000</v>
      </c>
      <c r="Y15" s="108">
        <v>7900000</v>
      </c>
      <c r="Z15" s="108">
        <v>7600000</v>
      </c>
      <c r="AA15" s="108"/>
      <c r="AB15" s="108">
        <v>8500000</v>
      </c>
      <c r="AC15" s="108">
        <v>10100000</v>
      </c>
      <c r="AD15" s="108">
        <v>11700000</v>
      </c>
      <c r="AE15" s="108"/>
      <c r="AF15" s="89"/>
      <c r="AH15" s="105"/>
    </row>
    <row r="16" spans="2:34" ht="12.75" customHeight="1" x14ac:dyDescent="0.15">
      <c r="B16" s="104" t="s">
        <v>140</v>
      </c>
      <c r="D16" s="108"/>
      <c r="E16" s="106"/>
      <c r="F16" s="108"/>
      <c r="G16" s="106"/>
      <c r="H16" s="108"/>
      <c r="I16" s="108"/>
      <c r="J16" s="108"/>
      <c r="K16" s="108">
        <v>0</v>
      </c>
      <c r="L16" s="108"/>
      <c r="M16" s="108"/>
      <c r="N16" s="108"/>
      <c r="O16" s="108"/>
      <c r="P16" s="108">
        <v>0</v>
      </c>
      <c r="Q16" s="108"/>
      <c r="R16" s="108">
        <v>0</v>
      </c>
      <c r="S16" s="108">
        <v>0</v>
      </c>
      <c r="T16" s="108">
        <v>0</v>
      </c>
      <c r="U16" s="108">
        <v>0</v>
      </c>
      <c r="V16" s="108"/>
      <c r="W16" s="108">
        <v>0</v>
      </c>
      <c r="X16" s="108">
        <v>14100000</v>
      </c>
      <c r="Y16" s="108">
        <v>0</v>
      </c>
      <c r="Z16" s="108">
        <v>0</v>
      </c>
      <c r="AA16" s="108"/>
      <c r="AB16" s="108">
        <v>0</v>
      </c>
      <c r="AC16" s="108">
        <v>0</v>
      </c>
      <c r="AD16" s="108">
        <v>0</v>
      </c>
      <c r="AE16" s="108"/>
      <c r="AF16" s="89"/>
      <c r="AH16" s="105"/>
    </row>
    <row r="17" spans="2:34" ht="12.75" customHeight="1" x14ac:dyDescent="0.15">
      <c r="B17" s="104" t="s">
        <v>28</v>
      </c>
      <c r="D17" s="108">
        <v>16100000</v>
      </c>
      <c r="E17" s="106"/>
      <c r="F17" s="108">
        <v>21800000</v>
      </c>
      <c r="G17" s="106"/>
      <c r="H17" s="108">
        <v>21800000</v>
      </c>
      <c r="I17" s="108">
        <v>21800000</v>
      </c>
      <c r="J17" s="108">
        <v>69900000</v>
      </c>
      <c r="K17" s="108">
        <f>78900000</f>
        <v>78900000</v>
      </c>
      <c r="L17" s="108"/>
      <c r="M17" s="108">
        <v>97400000</v>
      </c>
      <c r="N17" s="108">
        <v>90700000</v>
      </c>
      <c r="O17" s="108">
        <v>89900000</v>
      </c>
      <c r="P17" s="108">
        <v>91800000</v>
      </c>
      <c r="Q17" s="108"/>
      <c r="R17" s="108">
        <v>92000000</v>
      </c>
      <c r="S17" s="108">
        <v>96800000</v>
      </c>
      <c r="T17" s="108">
        <v>117800000</v>
      </c>
      <c r="U17" s="108">
        <v>103400000</v>
      </c>
      <c r="V17" s="108"/>
      <c r="W17" s="108">
        <v>169300000</v>
      </c>
      <c r="X17" s="108">
        <v>175900000</v>
      </c>
      <c r="Y17" s="108">
        <v>177900000</v>
      </c>
      <c r="Z17" s="108">
        <v>180500000</v>
      </c>
      <c r="AA17" s="108"/>
      <c r="AB17" s="108">
        <v>181400000</v>
      </c>
      <c r="AC17" s="108">
        <v>183700000</v>
      </c>
      <c r="AD17" s="108">
        <v>183700000</v>
      </c>
      <c r="AE17" s="108"/>
      <c r="AF17" s="89"/>
      <c r="AH17" s="105"/>
    </row>
    <row r="18" spans="2:34" ht="12.75" customHeight="1" x14ac:dyDescent="0.15">
      <c r="B18" s="104" t="s">
        <v>29</v>
      </c>
      <c r="D18" s="108">
        <v>9000000</v>
      </c>
      <c r="E18" s="106"/>
      <c r="F18" s="108">
        <v>11500000</v>
      </c>
      <c r="G18" s="106"/>
      <c r="H18" s="108">
        <v>10700000</v>
      </c>
      <c r="I18" s="108">
        <v>9900000</v>
      </c>
      <c r="J18" s="108">
        <v>21500000</v>
      </c>
      <c r="K18" s="108">
        <v>18100000</v>
      </c>
      <c r="L18" s="108"/>
      <c r="M18" s="108">
        <v>16900000</v>
      </c>
      <c r="N18" s="108">
        <v>21200000</v>
      </c>
      <c r="O18" s="108">
        <v>20000000</v>
      </c>
      <c r="P18" s="108">
        <v>19300000</v>
      </c>
      <c r="Q18" s="108"/>
      <c r="R18" s="108">
        <v>18200000</v>
      </c>
      <c r="S18" s="108">
        <v>22800000</v>
      </c>
      <c r="T18" s="108">
        <v>21500000</v>
      </c>
      <c r="U18" s="108">
        <v>34200000</v>
      </c>
      <c r="V18" s="108"/>
      <c r="W18" s="108">
        <v>78600000</v>
      </c>
      <c r="X18" s="108">
        <v>102000000</v>
      </c>
      <c r="Y18" s="108">
        <v>99000000</v>
      </c>
      <c r="Z18" s="108">
        <v>90800000</v>
      </c>
      <c r="AA18" s="108"/>
      <c r="AB18" s="108">
        <v>88300000</v>
      </c>
      <c r="AC18" s="108">
        <v>86200000</v>
      </c>
      <c r="AD18" s="108">
        <v>83600000</v>
      </c>
      <c r="AE18" s="108"/>
      <c r="AF18" s="89"/>
      <c r="AH18" s="105"/>
    </row>
    <row r="19" spans="2:34" ht="12.75" customHeight="1" x14ac:dyDescent="0.15">
      <c r="B19" s="104" t="s">
        <v>30</v>
      </c>
      <c r="D19" s="108">
        <v>3800000</v>
      </c>
      <c r="E19" s="106"/>
      <c r="F19" s="108">
        <v>7800000</v>
      </c>
      <c r="G19" s="106"/>
      <c r="H19" s="108">
        <v>9700000</v>
      </c>
      <c r="I19" s="108">
        <v>11800000</v>
      </c>
      <c r="J19" s="108">
        <v>14900000</v>
      </c>
      <c r="K19" s="108">
        <v>17800000</v>
      </c>
      <c r="L19" s="108"/>
      <c r="M19" s="108">
        <v>21600000</v>
      </c>
      <c r="N19" s="108">
        <v>25700000</v>
      </c>
      <c r="O19" s="108">
        <v>31800000</v>
      </c>
      <c r="P19" s="108">
        <v>37000000</v>
      </c>
      <c r="Q19" s="108"/>
      <c r="R19" s="108">
        <v>42300000</v>
      </c>
      <c r="S19" s="108">
        <v>48500000</v>
      </c>
      <c r="T19" s="108">
        <v>52700000</v>
      </c>
      <c r="U19" s="108">
        <v>55800000</v>
      </c>
      <c r="V19" s="108"/>
      <c r="W19" s="108">
        <v>59700000</v>
      </c>
      <c r="X19" s="108">
        <v>63000000</v>
      </c>
      <c r="Y19" s="108">
        <v>66200000</v>
      </c>
      <c r="Z19" s="108">
        <v>68600000</v>
      </c>
      <c r="AA19" s="108"/>
      <c r="AB19" s="108">
        <v>72100000</v>
      </c>
      <c r="AC19" s="108">
        <v>75600000</v>
      </c>
      <c r="AD19" s="108">
        <v>79200000</v>
      </c>
      <c r="AE19" s="108"/>
      <c r="AF19" s="89"/>
      <c r="AH19" s="105"/>
    </row>
    <row r="20" spans="2:34" ht="12.75" customHeight="1" x14ac:dyDescent="0.15">
      <c r="B20" s="104" t="s">
        <v>31</v>
      </c>
      <c r="D20" s="108">
        <v>4000000</v>
      </c>
      <c r="E20" s="106"/>
      <c r="F20" s="108">
        <v>4100000</v>
      </c>
      <c r="G20" s="106"/>
      <c r="H20" s="108">
        <v>3100000</v>
      </c>
      <c r="I20" s="108">
        <v>2800000</v>
      </c>
      <c r="J20" s="108">
        <v>4100000</v>
      </c>
      <c r="K20" s="108">
        <v>5900000</v>
      </c>
      <c r="L20" s="108"/>
      <c r="M20" s="108">
        <v>5300000</v>
      </c>
      <c r="N20" s="108">
        <v>7600000</v>
      </c>
      <c r="O20" s="108">
        <v>6900000</v>
      </c>
      <c r="P20" s="108">
        <v>6400000</v>
      </c>
      <c r="Q20" s="108"/>
      <c r="R20" s="108">
        <v>5900000</v>
      </c>
      <c r="S20" s="108">
        <v>11100000</v>
      </c>
      <c r="T20" s="108">
        <v>20200000</v>
      </c>
      <c r="U20" s="108">
        <v>17800000</v>
      </c>
      <c r="V20" s="108"/>
      <c r="W20" s="108">
        <v>33000000</v>
      </c>
      <c r="X20" s="108">
        <v>34300000</v>
      </c>
      <c r="Y20" s="108">
        <v>44100000</v>
      </c>
      <c r="Z20" s="108">
        <v>43500000</v>
      </c>
      <c r="AA20" s="108"/>
      <c r="AB20" s="108">
        <v>42200000</v>
      </c>
      <c r="AC20" s="108">
        <v>44700000</v>
      </c>
      <c r="AD20" s="108">
        <v>45700000</v>
      </c>
      <c r="AE20" s="108"/>
      <c r="AF20" s="89"/>
      <c r="AH20" s="105"/>
    </row>
    <row r="21" spans="2:34" ht="12.75" customHeight="1" thickBot="1" x14ac:dyDescent="0.2">
      <c r="B21" s="112" t="s">
        <v>32</v>
      </c>
      <c r="C21" s="169"/>
      <c r="D21" s="115">
        <v>304500000</v>
      </c>
      <c r="E21" s="116"/>
      <c r="F21" s="115">
        <v>404600000</v>
      </c>
      <c r="G21" s="116"/>
      <c r="H21" s="115">
        <v>927800000</v>
      </c>
      <c r="I21" s="115">
        <v>989000000</v>
      </c>
      <c r="J21" s="115">
        <v>980300000</v>
      </c>
      <c r="K21" s="115">
        <v>983000000</v>
      </c>
      <c r="L21" s="105"/>
      <c r="M21" s="115">
        <v>1019300000</v>
      </c>
      <c r="N21" s="115">
        <v>977500000</v>
      </c>
      <c r="O21" s="115">
        <v>899900000</v>
      </c>
      <c r="P21" s="115">
        <v>914900000</v>
      </c>
      <c r="Q21" s="105"/>
      <c r="R21" s="115">
        <v>995100000</v>
      </c>
      <c r="S21" s="115">
        <v>936400000</v>
      </c>
      <c r="T21" s="115">
        <v>959100000</v>
      </c>
      <c r="U21" s="115">
        <v>922900000</v>
      </c>
      <c r="V21" s="105"/>
      <c r="W21" s="115">
        <v>1044700000</v>
      </c>
      <c r="X21" s="115">
        <v>1010800000</v>
      </c>
      <c r="Y21" s="115">
        <v>1034400000</v>
      </c>
      <c r="Z21" s="115">
        <v>984100000</v>
      </c>
      <c r="AA21" s="105"/>
      <c r="AB21" s="115">
        <v>1152300000</v>
      </c>
      <c r="AC21" s="115">
        <v>1138300000</v>
      </c>
      <c r="AD21" s="115">
        <v>1166500000</v>
      </c>
      <c r="AE21" s="105"/>
      <c r="AF21" s="89"/>
      <c r="AH21" s="105"/>
    </row>
    <row r="22" spans="2:34" ht="12.75" customHeight="1" thickTop="1" x14ac:dyDescent="0.15">
      <c r="B22" s="117" t="s">
        <v>33</v>
      </c>
      <c r="D22" s="105"/>
      <c r="F22" s="105"/>
      <c r="H22" s="105"/>
      <c r="AF22" s="89"/>
    </row>
    <row r="23" spans="2:34" ht="12.75" customHeight="1" x14ac:dyDescent="0.15">
      <c r="B23" s="118" t="s">
        <v>34</v>
      </c>
      <c r="D23" s="105"/>
      <c r="F23" s="105"/>
      <c r="H23" s="105"/>
      <c r="AF23" s="89"/>
    </row>
    <row r="24" spans="2:34" ht="12.75" customHeight="1" x14ac:dyDescent="0.15">
      <c r="B24" s="90" t="s">
        <v>35</v>
      </c>
      <c r="D24" s="108">
        <v>85800000</v>
      </c>
      <c r="F24" s="108">
        <v>152000000</v>
      </c>
      <c r="H24" s="108">
        <v>293400000</v>
      </c>
      <c r="I24" s="108">
        <v>367600000</v>
      </c>
      <c r="J24" s="108">
        <v>376300000</v>
      </c>
      <c r="K24" s="108">
        <v>396000000</v>
      </c>
      <c r="L24" s="108"/>
      <c r="M24" s="108">
        <v>389200000</v>
      </c>
      <c r="N24" s="108">
        <v>356500000</v>
      </c>
      <c r="O24" s="108">
        <v>298700000</v>
      </c>
      <c r="P24" s="108">
        <v>323700000</v>
      </c>
      <c r="Q24" s="108"/>
      <c r="R24" s="108">
        <v>387700000</v>
      </c>
      <c r="S24" s="108">
        <v>319800000</v>
      </c>
      <c r="T24" s="108">
        <v>338100000</v>
      </c>
      <c r="U24" s="108">
        <v>305800000</v>
      </c>
      <c r="V24" s="108"/>
      <c r="W24" s="108">
        <v>393100000</v>
      </c>
      <c r="X24" s="108">
        <v>367900000</v>
      </c>
      <c r="Y24" s="108">
        <v>385700000</v>
      </c>
      <c r="Z24" s="108">
        <v>345600000</v>
      </c>
      <c r="AA24" s="108"/>
      <c r="AB24" s="108">
        <v>470300000</v>
      </c>
      <c r="AC24" s="108">
        <v>430600000</v>
      </c>
      <c r="AD24" s="108">
        <v>439000000</v>
      </c>
      <c r="AE24" s="108"/>
      <c r="AF24" s="89"/>
      <c r="AH24" s="105"/>
    </row>
    <row r="25" spans="2:34" ht="12.75" customHeight="1" x14ac:dyDescent="0.15">
      <c r="B25" s="90" t="s">
        <v>36</v>
      </c>
      <c r="D25" s="108">
        <v>4300000</v>
      </c>
      <c r="F25" s="108">
        <v>8100000</v>
      </c>
      <c r="H25" s="108">
        <v>11900000</v>
      </c>
      <c r="I25" s="108">
        <v>12300000</v>
      </c>
      <c r="J25" s="108">
        <v>13000000</v>
      </c>
      <c r="K25" s="108">
        <v>12000000</v>
      </c>
      <c r="L25" s="108"/>
      <c r="M25" s="108">
        <v>11300000</v>
      </c>
      <c r="N25" s="108">
        <v>12000000</v>
      </c>
      <c r="O25" s="108">
        <v>12000000</v>
      </c>
      <c r="P25" s="108">
        <v>10100000</v>
      </c>
      <c r="Q25" s="108"/>
      <c r="R25" s="108">
        <v>10200000</v>
      </c>
      <c r="S25" s="108">
        <v>11400000</v>
      </c>
      <c r="T25" s="108">
        <v>12400000</v>
      </c>
      <c r="U25" s="108">
        <v>12200000</v>
      </c>
      <c r="V25" s="108"/>
      <c r="W25" s="108">
        <v>14100000</v>
      </c>
      <c r="X25" s="108">
        <v>9900000</v>
      </c>
      <c r="Y25" s="108">
        <v>15000000</v>
      </c>
      <c r="Z25" s="108">
        <v>16700000</v>
      </c>
      <c r="AA25" s="108"/>
      <c r="AB25" s="108">
        <v>13100000</v>
      </c>
      <c r="AC25" s="108">
        <v>12100000</v>
      </c>
      <c r="AD25" s="108">
        <v>11200000</v>
      </c>
      <c r="AE25" s="108"/>
      <c r="AF25" s="89"/>
      <c r="AH25" s="105"/>
    </row>
    <row r="26" spans="2:34" ht="12.75" customHeight="1" x14ac:dyDescent="0.15">
      <c r="B26" s="90" t="s">
        <v>37</v>
      </c>
      <c r="D26" s="110">
        <v>7500000</v>
      </c>
      <c r="E26" s="111"/>
      <c r="F26" s="110">
        <v>6600000</v>
      </c>
      <c r="G26" s="111"/>
      <c r="H26" s="110">
        <v>12100000</v>
      </c>
      <c r="I26" s="110">
        <v>10400000</v>
      </c>
      <c r="J26" s="110">
        <v>11400000</v>
      </c>
      <c r="K26" s="110">
        <f>((9800000)+4300000)+1300000</f>
        <v>15400000</v>
      </c>
      <c r="L26" s="110"/>
      <c r="M26" s="110">
        <v>21590000</v>
      </c>
      <c r="N26" s="110">
        <v>17400000</v>
      </c>
      <c r="O26" s="110">
        <v>14800000</v>
      </c>
      <c r="P26" s="110">
        <v>14500000</v>
      </c>
      <c r="Q26" s="110"/>
      <c r="R26" s="110">
        <v>15400000</v>
      </c>
      <c r="S26" s="110">
        <v>13400000</v>
      </c>
      <c r="T26" s="108">
        <v>16900000</v>
      </c>
      <c r="U26" s="108">
        <v>15900000</v>
      </c>
      <c r="V26" s="108"/>
      <c r="W26" s="108">
        <v>22800000</v>
      </c>
      <c r="X26" s="108">
        <v>34300000</v>
      </c>
      <c r="Y26" s="108">
        <v>21500000</v>
      </c>
      <c r="Z26" s="108">
        <v>18800000</v>
      </c>
      <c r="AA26" s="108"/>
      <c r="AB26" s="108">
        <v>23700000</v>
      </c>
      <c r="AC26" s="108">
        <v>19900000</v>
      </c>
      <c r="AD26" s="108">
        <v>21500000</v>
      </c>
      <c r="AE26" s="108"/>
      <c r="AF26" s="89"/>
      <c r="AH26" s="105"/>
    </row>
    <row r="27" spans="2:34" ht="12.75" customHeight="1" x14ac:dyDescent="0.15">
      <c r="B27" s="119" t="s">
        <v>38</v>
      </c>
      <c r="D27" s="108">
        <v>97700000</v>
      </c>
      <c r="F27" s="108">
        <v>166700000</v>
      </c>
      <c r="H27" s="108">
        <v>317300000</v>
      </c>
      <c r="I27" s="108">
        <v>390300000</v>
      </c>
      <c r="J27" s="108">
        <v>400700000</v>
      </c>
      <c r="K27" s="108">
        <f>423400000</f>
        <v>423400000</v>
      </c>
      <c r="L27" s="108"/>
      <c r="M27" s="108">
        <v>422090000</v>
      </c>
      <c r="N27" s="108">
        <v>385900000</v>
      </c>
      <c r="O27" s="108">
        <v>325500000</v>
      </c>
      <c r="P27" s="108">
        <v>348200000</v>
      </c>
      <c r="Q27" s="108"/>
      <c r="R27" s="108">
        <v>413400000</v>
      </c>
      <c r="S27" s="108">
        <v>344500000</v>
      </c>
      <c r="T27" s="113">
        <v>367400000</v>
      </c>
      <c r="U27" s="113">
        <v>333900000</v>
      </c>
      <c r="V27" s="108"/>
      <c r="W27" s="113">
        <v>430100000</v>
      </c>
      <c r="X27" s="113">
        <v>412100000</v>
      </c>
      <c r="Y27" s="113">
        <v>422200000</v>
      </c>
      <c r="Z27" s="113">
        <v>381200000</v>
      </c>
      <c r="AA27" s="108"/>
      <c r="AB27" s="113">
        <v>507100000</v>
      </c>
      <c r="AC27" s="113">
        <v>462700000</v>
      </c>
      <c r="AD27" s="113">
        <v>471700000</v>
      </c>
      <c r="AE27" s="108"/>
      <c r="AF27" s="89"/>
      <c r="AH27" s="105"/>
    </row>
    <row r="28" spans="2:34" ht="12.75" customHeight="1" x14ac:dyDescent="0.15">
      <c r="B28" s="90" t="s">
        <v>39</v>
      </c>
      <c r="D28" s="108"/>
      <c r="F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89"/>
      <c r="AH28" s="105"/>
    </row>
    <row r="29" spans="2:34" ht="12.75" customHeight="1" x14ac:dyDescent="0.15">
      <c r="B29" s="120" t="s">
        <v>40</v>
      </c>
      <c r="D29" s="108">
        <v>0</v>
      </c>
      <c r="F29" s="108">
        <v>4800000</v>
      </c>
      <c r="H29" s="108">
        <v>6600000</v>
      </c>
      <c r="I29" s="108">
        <v>500000</v>
      </c>
      <c r="J29" s="108">
        <v>500000</v>
      </c>
      <c r="K29" s="108">
        <v>500000</v>
      </c>
      <c r="L29" s="108"/>
      <c r="M29" s="108">
        <v>60500000</v>
      </c>
      <c r="N29" s="108">
        <v>70500000</v>
      </c>
      <c r="O29" s="108">
        <v>70500000</v>
      </c>
      <c r="P29" s="108">
        <v>75500000</v>
      </c>
      <c r="Q29" s="108"/>
      <c r="R29" s="108">
        <v>95500000</v>
      </c>
      <c r="S29" s="108">
        <v>105000000</v>
      </c>
      <c r="T29" s="108">
        <v>105000000</v>
      </c>
      <c r="U29" s="108">
        <v>115000000</v>
      </c>
      <c r="V29" s="108"/>
      <c r="W29" s="108">
        <v>125000000</v>
      </c>
      <c r="X29" s="108">
        <v>110000000</v>
      </c>
      <c r="Y29" s="108">
        <v>115000000</v>
      </c>
      <c r="Z29" s="108">
        <v>123000000</v>
      </c>
      <c r="AA29" s="108"/>
      <c r="AB29" s="108">
        <v>166500000</v>
      </c>
      <c r="AC29" s="108">
        <v>186500000</v>
      </c>
      <c r="AD29" s="108">
        <v>220000000</v>
      </c>
      <c r="AE29" s="108"/>
      <c r="AF29" s="89"/>
      <c r="AH29" s="105"/>
    </row>
    <row r="30" spans="2:34" ht="12.75" customHeight="1" x14ac:dyDescent="0.15">
      <c r="B30" s="90" t="s">
        <v>41</v>
      </c>
      <c r="C30" s="169"/>
      <c r="D30" s="110">
        <v>1500000</v>
      </c>
      <c r="E30" s="109"/>
      <c r="F30" s="110">
        <v>6400000</v>
      </c>
      <c r="G30" s="109"/>
      <c r="H30" s="110">
        <v>6200000</v>
      </c>
      <c r="I30" s="110">
        <v>6100000</v>
      </c>
      <c r="J30" s="110">
        <v>3000000</v>
      </c>
      <c r="K30" s="110">
        <f>(1000000)+2000000</f>
        <v>3000000</v>
      </c>
      <c r="L30" s="110"/>
      <c r="M30" s="110">
        <v>3070000</v>
      </c>
      <c r="N30" s="110">
        <v>5400000</v>
      </c>
      <c r="O30" s="110">
        <v>5200000</v>
      </c>
      <c r="P30" s="110">
        <v>5500000</v>
      </c>
      <c r="Q30" s="110"/>
      <c r="R30" s="110">
        <v>5400000</v>
      </c>
      <c r="S30" s="110">
        <v>10700000</v>
      </c>
      <c r="T30" s="108">
        <v>19600000</v>
      </c>
      <c r="U30" s="108">
        <v>17500000</v>
      </c>
      <c r="V30" s="108"/>
      <c r="W30" s="108">
        <v>31300000</v>
      </c>
      <c r="X30" s="108">
        <v>31100000</v>
      </c>
      <c r="Y30" s="108">
        <v>40900000</v>
      </c>
      <c r="Z30" s="108">
        <v>39979000</v>
      </c>
      <c r="AA30" s="108"/>
      <c r="AB30" s="108">
        <v>39200000</v>
      </c>
      <c r="AC30" s="108">
        <v>40300000</v>
      </c>
      <c r="AD30" s="108">
        <v>40400000</v>
      </c>
      <c r="AE30" s="108"/>
      <c r="AF30" s="89"/>
      <c r="AH30" s="105"/>
    </row>
    <row r="31" spans="2:34" ht="12.75" customHeight="1" x14ac:dyDescent="0.15">
      <c r="B31" s="119" t="s">
        <v>42</v>
      </c>
      <c r="D31" s="105">
        <v>99200000</v>
      </c>
      <c r="E31" s="105"/>
      <c r="F31" s="105">
        <v>177900000</v>
      </c>
      <c r="G31" s="105"/>
      <c r="H31" s="105">
        <v>330100000</v>
      </c>
      <c r="I31" s="105">
        <v>397000000</v>
      </c>
      <c r="J31" s="105">
        <v>404200000</v>
      </c>
      <c r="K31" s="105">
        <v>426900000</v>
      </c>
      <c r="L31" s="105"/>
      <c r="M31" s="105">
        <v>485660000</v>
      </c>
      <c r="N31" s="105">
        <v>461800000</v>
      </c>
      <c r="O31" s="105">
        <v>401100000</v>
      </c>
      <c r="P31" s="105">
        <v>429200000</v>
      </c>
      <c r="Q31" s="105"/>
      <c r="R31" s="105">
        <v>514200000</v>
      </c>
      <c r="S31" s="105">
        <v>460200000</v>
      </c>
      <c r="T31" s="121">
        <v>492000000</v>
      </c>
      <c r="U31" s="121">
        <v>466400000</v>
      </c>
      <c r="V31" s="105"/>
      <c r="W31" s="121">
        <v>586400000</v>
      </c>
      <c r="X31" s="121">
        <v>553200000</v>
      </c>
      <c r="Y31" s="121">
        <v>578100000</v>
      </c>
      <c r="Z31" s="121">
        <v>544100000</v>
      </c>
      <c r="AA31" s="105"/>
      <c r="AB31" s="121">
        <v>712800000</v>
      </c>
      <c r="AC31" s="121">
        <v>689500000</v>
      </c>
      <c r="AD31" s="121">
        <v>732000000</v>
      </c>
      <c r="AE31" s="105"/>
      <c r="AF31" s="89"/>
      <c r="AH31" s="105"/>
    </row>
    <row r="32" spans="2:34" ht="12.75" customHeight="1" x14ac:dyDescent="0.15">
      <c r="B32" s="120" t="s">
        <v>43</v>
      </c>
      <c r="D32" s="105">
        <v>311500000</v>
      </c>
      <c r="E32" s="105"/>
      <c r="F32" s="105">
        <v>366300000</v>
      </c>
      <c r="G32" s="105"/>
      <c r="H32" s="105">
        <v>0</v>
      </c>
      <c r="I32" s="105">
        <v>0</v>
      </c>
      <c r="J32" s="105">
        <v>0</v>
      </c>
      <c r="K32" s="105">
        <v>0</v>
      </c>
      <c r="L32" s="105"/>
      <c r="M32" s="105">
        <v>0</v>
      </c>
      <c r="N32" s="105">
        <v>0</v>
      </c>
      <c r="O32" s="105">
        <v>0</v>
      </c>
      <c r="P32" s="105">
        <v>0</v>
      </c>
      <c r="Q32" s="105"/>
      <c r="R32" s="105">
        <v>0</v>
      </c>
      <c r="S32" s="105">
        <v>0</v>
      </c>
      <c r="T32" s="105">
        <v>0</v>
      </c>
      <c r="U32" s="105">
        <v>0</v>
      </c>
      <c r="V32" s="105"/>
      <c r="W32" s="105">
        <v>0</v>
      </c>
      <c r="X32" s="105">
        <v>0</v>
      </c>
      <c r="Y32" s="105">
        <v>0</v>
      </c>
      <c r="Z32" s="105">
        <v>0</v>
      </c>
      <c r="AA32" s="105"/>
      <c r="AB32" s="105">
        <v>0</v>
      </c>
      <c r="AC32" s="105">
        <v>0</v>
      </c>
      <c r="AD32" s="105">
        <v>0</v>
      </c>
      <c r="AE32" s="105"/>
      <c r="AF32" s="89"/>
      <c r="AH32" s="105"/>
    </row>
    <row r="33" spans="1:34" ht="12.75" customHeight="1" x14ac:dyDescent="0.15">
      <c r="B33" s="119" t="s">
        <v>44</v>
      </c>
      <c r="D33" s="105">
        <v>-106100000</v>
      </c>
      <c r="E33" s="105"/>
      <c r="F33" s="105">
        <v>-139700000</v>
      </c>
      <c r="G33" s="105"/>
      <c r="H33" s="105">
        <v>597700000</v>
      </c>
      <c r="I33" s="105">
        <v>592000000</v>
      </c>
      <c r="J33" s="105">
        <v>576100000</v>
      </c>
      <c r="K33" s="105">
        <v>556100000</v>
      </c>
      <c r="L33" s="105"/>
      <c r="M33" s="105">
        <v>533600000</v>
      </c>
      <c r="N33" s="105">
        <v>515700000</v>
      </c>
      <c r="O33" s="122">
        <v>498700000</v>
      </c>
      <c r="P33" s="122">
        <v>485700000</v>
      </c>
      <c r="Q33" s="105"/>
      <c r="R33" s="105">
        <v>480900000</v>
      </c>
      <c r="S33" s="105">
        <v>476200000</v>
      </c>
      <c r="T33" s="122">
        <v>467100000</v>
      </c>
      <c r="U33" s="122">
        <v>456500000</v>
      </c>
      <c r="V33" s="105"/>
      <c r="W33" s="122">
        <v>458300000</v>
      </c>
      <c r="X33" s="122">
        <v>457600000</v>
      </c>
      <c r="Y33" s="105">
        <v>456200000</v>
      </c>
      <c r="Z33" s="105">
        <v>440000000</v>
      </c>
      <c r="AA33" s="105"/>
      <c r="AB33" s="105">
        <v>439600000</v>
      </c>
      <c r="AC33" s="105">
        <v>448800000</v>
      </c>
      <c r="AD33" s="105">
        <v>434500000</v>
      </c>
      <c r="AE33" s="105"/>
      <c r="AF33" s="89"/>
      <c r="AH33" s="105"/>
    </row>
    <row r="34" spans="1:34" ht="27" customHeight="1" thickBot="1" x14ac:dyDescent="0.2">
      <c r="B34" s="123" t="s">
        <v>45</v>
      </c>
      <c r="D34" s="115">
        <v>304500000</v>
      </c>
      <c r="E34" s="114"/>
      <c r="F34" s="115">
        <v>404600000</v>
      </c>
      <c r="G34" s="114"/>
      <c r="H34" s="115">
        <v>927800000</v>
      </c>
      <c r="I34" s="115">
        <v>989000000</v>
      </c>
      <c r="J34" s="115">
        <v>980300000</v>
      </c>
      <c r="K34" s="115">
        <v>983000000</v>
      </c>
      <c r="L34" s="105"/>
      <c r="M34" s="115">
        <v>1019260000</v>
      </c>
      <c r="N34" s="115">
        <v>977500000</v>
      </c>
      <c r="O34" s="115">
        <v>899900000</v>
      </c>
      <c r="P34" s="115">
        <v>914900000</v>
      </c>
      <c r="Q34" s="105"/>
      <c r="R34" s="115">
        <v>995100000</v>
      </c>
      <c r="S34" s="115">
        <v>936400000</v>
      </c>
      <c r="T34" s="124">
        <v>959100000</v>
      </c>
      <c r="U34" s="124">
        <v>922900000</v>
      </c>
      <c r="V34" s="105"/>
      <c r="W34" s="124">
        <v>1044700000</v>
      </c>
      <c r="X34" s="124">
        <v>1010800000</v>
      </c>
      <c r="Y34" s="147">
        <v>1034400000</v>
      </c>
      <c r="Z34" s="147">
        <v>984100000</v>
      </c>
      <c r="AA34" s="105"/>
      <c r="AB34" s="147">
        <v>1152300000</v>
      </c>
      <c r="AC34" s="147">
        <v>1138300000</v>
      </c>
      <c r="AD34" s="147">
        <v>1166500000</v>
      </c>
      <c r="AE34" s="105"/>
      <c r="AF34" s="89"/>
      <c r="AH34" s="105"/>
    </row>
    <row r="35" spans="1:34" ht="12.75" customHeight="1" thickTop="1" x14ac:dyDescent="0.15">
      <c r="A35" s="125" t="s">
        <v>46</v>
      </c>
      <c r="B35" s="126"/>
      <c r="D35" s="127"/>
      <c r="E35" s="127"/>
      <c r="F35" s="127"/>
      <c r="G35" s="127"/>
      <c r="H35" s="127"/>
      <c r="AF35" s="89"/>
    </row>
    <row r="36" spans="1:34" ht="6" customHeight="1" x14ac:dyDescent="0.1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row>
    <row r="37" spans="1:34" ht="12.75" customHeight="1" x14ac:dyDescent="0.15"/>
    <row r="38" spans="1:34" ht="12.75" customHeight="1" x14ac:dyDescent="0.15"/>
    <row r="39" spans="1:34" ht="12.75" customHeight="1" x14ac:dyDescent="0.15"/>
    <row r="40" spans="1:34" ht="12.75" customHeight="1" x14ac:dyDescent="0.15"/>
    <row r="41" spans="1:34" ht="12.75" customHeight="1" x14ac:dyDescent="0.15"/>
    <row r="42" spans="1:34" ht="12.75" customHeight="1" x14ac:dyDescent="0.15"/>
    <row r="43" spans="1:34" ht="12.75" customHeight="1" x14ac:dyDescent="0.15"/>
    <row r="44" spans="1:34" ht="12.75" customHeight="1" x14ac:dyDescent="0.15"/>
    <row r="45" spans="1:34" ht="12.75" customHeight="1" x14ac:dyDescent="0.15"/>
    <row r="46" spans="1:34" ht="12.75" customHeight="1" x14ac:dyDescent="0.15"/>
    <row r="47" spans="1:34" ht="12.75" customHeight="1" x14ac:dyDescent="0.15"/>
    <row r="48" spans="1:34"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sheetData>
  <conditionalFormatting sqref="B22:B34">
    <cfRule type="expression" dxfId="4"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T904"/>
  <sheetViews>
    <sheetView showGridLines="0" zoomScaleNormal="100" workbookViewId="0">
      <selection activeCell="AF31" sqref="AF31"/>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3" width="10.33203125" customWidth="1"/>
    <col min="44" max="44" width="2.33203125" customWidth="1"/>
    <col min="45" max="45" width="1" customWidth="1"/>
    <col min="46" max="46" width="0.5" customWidth="1"/>
    <col min="47" max="47" width="13.5" customWidth="1"/>
  </cols>
  <sheetData>
    <row r="1" spans="2:47" ht="12.75" customHeight="1" x14ac:dyDescent="0.15">
      <c r="AS1" s="4"/>
    </row>
    <row r="2" spans="2:47" ht="12.75" customHeight="1" x14ac:dyDescent="0.15">
      <c r="D2" s="7"/>
      <c r="E2" s="7"/>
      <c r="AS2" s="4"/>
    </row>
    <row r="3" spans="2:47" ht="12.75" customHeight="1" x14ac:dyDescent="0.15">
      <c r="D3" s="7"/>
      <c r="E3" s="7"/>
      <c r="AS3" s="4"/>
    </row>
    <row r="4" spans="2:47" ht="12.75" customHeight="1" x14ac:dyDescent="0.15">
      <c r="D4" s="8"/>
      <c r="E4" s="7"/>
      <c r="AS4" s="4"/>
    </row>
    <row r="5" spans="2:47" ht="12.75" customHeight="1" x14ac:dyDescent="0.15">
      <c r="B5" s="9" t="s">
        <v>47</v>
      </c>
      <c r="D5" s="11">
        <v>2019</v>
      </c>
      <c r="E5" s="15"/>
      <c r="F5" s="13" t="s">
        <v>48</v>
      </c>
      <c r="G5" s="13" t="s">
        <v>49</v>
      </c>
      <c r="H5" s="13" t="s">
        <v>50</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9" t="s">
        <v>141</v>
      </c>
      <c r="AK5" s="129" t="s">
        <v>143</v>
      </c>
      <c r="AL5" s="14"/>
      <c r="AM5" s="161">
        <v>2024</v>
      </c>
      <c r="AN5" s="12"/>
      <c r="AO5" s="98" t="s">
        <v>145</v>
      </c>
      <c r="AP5" s="98" t="s">
        <v>148</v>
      </c>
      <c r="AQ5" s="98" t="s">
        <v>149</v>
      </c>
      <c r="AR5" s="14"/>
      <c r="AS5" s="27"/>
      <c r="AT5" s="15"/>
    </row>
    <row r="6" spans="2:47"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28"/>
      <c r="AT6" s="16"/>
    </row>
    <row r="7" spans="2:47" ht="12.75" customHeight="1" x14ac:dyDescent="0.15">
      <c r="B7" s="29" t="s">
        <v>51</v>
      </c>
      <c r="AS7" s="4"/>
    </row>
    <row r="8" spans="2:47" ht="12.75" customHeight="1" x14ac:dyDescent="0.15">
      <c r="B8" s="5" t="s">
        <v>52</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3">
        <v>155900000</v>
      </c>
      <c r="AK8" s="143">
        <v>143100000</v>
      </c>
      <c r="AL8" s="143"/>
      <c r="AM8" s="143">
        <v>573000000</v>
      </c>
      <c r="AN8" s="143"/>
      <c r="AO8" s="178">
        <v>165900000</v>
      </c>
      <c r="AP8" s="178">
        <v>176000000</v>
      </c>
      <c r="AQ8" s="199">
        <v>176500000</v>
      </c>
      <c r="AR8" s="18"/>
      <c r="AS8" s="4"/>
      <c r="AU8" s="31"/>
    </row>
    <row r="9" spans="2:47" ht="12.75" customHeight="1" x14ac:dyDescent="0.15">
      <c r="B9" s="5" t="s">
        <v>53</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4">
        <v>15400000</v>
      </c>
      <c r="AK9" s="144">
        <v>16400000</v>
      </c>
      <c r="AL9" s="144"/>
      <c r="AM9" s="144">
        <v>64200000</v>
      </c>
      <c r="AN9" s="144"/>
      <c r="AO9" s="179">
        <v>16800000</v>
      </c>
      <c r="AP9" s="179">
        <v>17700000</v>
      </c>
      <c r="AQ9" s="200">
        <v>23100000</v>
      </c>
      <c r="AR9" s="32"/>
      <c r="AS9" s="4"/>
      <c r="AU9" s="31"/>
    </row>
    <row r="10" spans="2:47" ht="12.75" customHeight="1" x14ac:dyDescent="0.15">
      <c r="B10" s="23" t="s">
        <v>54</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5">
        <v>171300000</v>
      </c>
      <c r="AK10" s="145">
        <v>159500000</v>
      </c>
      <c r="AL10" s="156"/>
      <c r="AM10" s="145">
        <v>637200000</v>
      </c>
      <c r="AN10" s="156"/>
      <c r="AO10" s="180">
        <v>182700000</v>
      </c>
      <c r="AP10" s="180">
        <v>193700000</v>
      </c>
      <c r="AQ10" s="203">
        <v>199600000</v>
      </c>
      <c r="AR10" s="18"/>
      <c r="AS10" s="4"/>
      <c r="AU10" s="31"/>
    </row>
    <row r="11" spans="2:47" ht="12.75" customHeight="1" x14ac:dyDescent="0.15">
      <c r="D11" s="30"/>
      <c r="E11" s="30"/>
      <c r="F11" s="30"/>
      <c r="G11" s="30"/>
      <c r="H11" s="30"/>
      <c r="I11" s="30"/>
      <c r="J11" s="30"/>
      <c r="K11" s="30"/>
      <c r="L11" s="30"/>
      <c r="M11" s="30"/>
      <c r="AS11" s="4"/>
    </row>
    <row r="12" spans="2:47" ht="12.75" customHeight="1" x14ac:dyDescent="0.15">
      <c r="B12" s="69" t="s">
        <v>55</v>
      </c>
      <c r="D12" s="30"/>
      <c r="E12" s="30"/>
      <c r="F12" s="30"/>
      <c r="G12" s="30"/>
      <c r="H12" s="30"/>
      <c r="I12" s="30"/>
      <c r="J12" s="30"/>
      <c r="K12" s="30"/>
      <c r="L12" s="30"/>
      <c r="M12" s="30"/>
      <c r="AS12" s="4"/>
    </row>
    <row r="13" spans="2:47" ht="33" customHeight="1" x14ac:dyDescent="0.15">
      <c r="B13" s="72" t="s">
        <v>139</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4">
        <v>67100000</v>
      </c>
      <c r="AK13" s="144">
        <v>61200000</v>
      </c>
      <c r="AL13" s="144"/>
      <c r="AM13" s="144">
        <v>248200000</v>
      </c>
      <c r="AN13" s="144"/>
      <c r="AO13" s="179">
        <v>69400000</v>
      </c>
      <c r="AP13" s="179">
        <v>74300000</v>
      </c>
      <c r="AQ13" s="200">
        <v>70900000</v>
      </c>
      <c r="AR13" s="32"/>
      <c r="AS13" s="4"/>
    </row>
    <row r="14" spans="2:47" ht="27" customHeight="1" x14ac:dyDescent="0.15">
      <c r="B14" s="73" t="s">
        <v>56</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4">
        <v>14200000</v>
      </c>
      <c r="AK14" s="144">
        <v>14700000</v>
      </c>
      <c r="AL14" s="144"/>
      <c r="AM14" s="144">
        <v>56200000</v>
      </c>
      <c r="AN14" s="144"/>
      <c r="AO14" s="179">
        <v>14000000</v>
      </c>
      <c r="AP14" s="179">
        <v>16900000</v>
      </c>
      <c r="AQ14" s="200">
        <v>22100000</v>
      </c>
      <c r="AR14" s="32"/>
      <c r="AS14" s="4"/>
    </row>
    <row r="15" spans="2:47" ht="12.75" customHeight="1" x14ac:dyDescent="0.15">
      <c r="B15" s="5" t="s">
        <v>57</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4">
        <v>42500000</v>
      </c>
      <c r="AK15" s="144">
        <v>42400000</v>
      </c>
      <c r="AL15" s="144"/>
      <c r="AM15" s="144">
        <v>162700000</v>
      </c>
      <c r="AN15" s="144"/>
      <c r="AO15" s="188">
        <v>44200000</v>
      </c>
      <c r="AP15" s="179">
        <v>45800000</v>
      </c>
      <c r="AQ15" s="200">
        <v>46500000</v>
      </c>
      <c r="AR15" s="32"/>
      <c r="AS15" s="4"/>
    </row>
    <row r="16" spans="2:47" ht="12.75" customHeight="1" x14ac:dyDescent="0.15">
      <c r="B16" s="74" t="s">
        <v>138</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4">
        <v>55000000</v>
      </c>
      <c r="AK16" s="144">
        <v>56700000</v>
      </c>
      <c r="AL16" s="144"/>
      <c r="AM16" s="144">
        <v>217400000</v>
      </c>
      <c r="AN16" s="144"/>
      <c r="AO16" s="188">
        <v>59000000</v>
      </c>
      <c r="AP16" s="179">
        <v>53000000</v>
      </c>
      <c r="AQ16" s="200">
        <v>72800000</v>
      </c>
      <c r="AR16" s="32"/>
      <c r="AS16" s="4"/>
    </row>
    <row r="17" spans="2:47" ht="12.75" customHeight="1" x14ac:dyDescent="0.15">
      <c r="B17" s="5" t="s">
        <v>58</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4">
        <v>9700000</v>
      </c>
      <c r="AK17" s="144">
        <v>10300000</v>
      </c>
      <c r="AL17" s="144"/>
      <c r="AM17" s="144">
        <v>36700000</v>
      </c>
      <c r="AN17" s="144"/>
      <c r="AO17" s="179">
        <v>10500000</v>
      </c>
      <c r="AP17" s="179">
        <v>10900000</v>
      </c>
      <c r="AQ17" s="200">
        <v>11000000</v>
      </c>
      <c r="AR17" s="32"/>
      <c r="AS17" s="4"/>
    </row>
    <row r="18" spans="2:47" ht="12.75" customHeight="1" x14ac:dyDescent="0.15">
      <c r="B18" s="23" t="s">
        <v>59</v>
      </c>
      <c r="D18" s="70">
        <v>186100000</v>
      </c>
      <c r="E18" s="71"/>
      <c r="F18" s="70">
        <v>70100000</v>
      </c>
      <c r="G18" s="70">
        <v>49200000</v>
      </c>
      <c r="H18" s="70">
        <v>63900000</v>
      </c>
      <c r="I18" s="70">
        <v>65800000</v>
      </c>
      <c r="J18" s="71"/>
      <c r="K18" s="75">
        <v>249000000</v>
      </c>
      <c r="L18" s="33"/>
      <c r="M18" s="75">
        <v>86200000</v>
      </c>
      <c r="N18" s="75">
        <v>106700000</v>
      </c>
      <c r="O18" s="75">
        <v>116400000</v>
      </c>
      <c r="P18" s="75">
        <v>125900000</v>
      </c>
      <c r="Q18" s="32"/>
      <c r="R18" s="75">
        <v>435200000</v>
      </c>
      <c r="S18" s="32"/>
      <c r="T18" s="75">
        <v>132146455.58011045</v>
      </c>
      <c r="U18" s="75">
        <v>139800000</v>
      </c>
      <c r="V18" s="75">
        <v>130500000</v>
      </c>
      <c r="W18" s="75">
        <v>125300000</v>
      </c>
      <c r="X18" s="32"/>
      <c r="Y18" s="75">
        <v>527700000</v>
      </c>
      <c r="Z18" s="32"/>
      <c r="AA18" s="75">
        <v>140500000</v>
      </c>
      <c r="AB18" s="75">
        <v>144000000</v>
      </c>
      <c r="AC18" s="75">
        <v>141300000</v>
      </c>
      <c r="AD18" s="75">
        <v>145100000</v>
      </c>
      <c r="AE18" s="32"/>
      <c r="AF18" s="75">
        <v>571000000</v>
      </c>
      <c r="AG18" s="32"/>
      <c r="AH18" s="75">
        <v>168200000</v>
      </c>
      <c r="AI18" s="75">
        <v>179300000</v>
      </c>
      <c r="AJ18" s="148">
        <v>188500000</v>
      </c>
      <c r="AK18" s="148">
        <v>185400000</v>
      </c>
      <c r="AL18" s="160"/>
      <c r="AM18" s="148">
        <v>721300000</v>
      </c>
      <c r="AN18" s="160"/>
      <c r="AO18" s="181">
        <v>197100000</v>
      </c>
      <c r="AP18" s="181">
        <v>200900000</v>
      </c>
      <c r="AQ18" s="204">
        <v>223300000</v>
      </c>
      <c r="AR18" s="32"/>
      <c r="AS18" s="4"/>
    </row>
    <row r="19" spans="2:47" ht="12.75" customHeight="1" x14ac:dyDescent="0.15">
      <c r="D19" s="30"/>
      <c r="E19" s="30"/>
      <c r="F19" s="30"/>
      <c r="G19" s="30"/>
      <c r="H19" s="30"/>
      <c r="I19" s="30"/>
      <c r="J19" s="30"/>
      <c r="K19" s="32"/>
      <c r="L19" s="30"/>
      <c r="M19" s="32"/>
      <c r="N19" s="32"/>
      <c r="O19" s="32"/>
      <c r="P19" s="32"/>
      <c r="Q19" s="32"/>
      <c r="R19" s="32"/>
      <c r="S19" s="32"/>
      <c r="T19" s="32"/>
      <c r="U19" s="32"/>
      <c r="V19" s="76"/>
      <c r="W19" s="32"/>
      <c r="X19" s="32"/>
      <c r="Y19" s="32"/>
      <c r="Z19" s="32"/>
      <c r="AA19" s="32"/>
      <c r="AB19" s="32"/>
      <c r="AC19" s="32"/>
      <c r="AD19" s="32"/>
      <c r="AE19" s="32"/>
      <c r="AF19" s="32"/>
      <c r="AG19" s="32"/>
      <c r="AH19" s="32"/>
      <c r="AI19" s="32"/>
      <c r="AJ19" s="149"/>
      <c r="AK19" s="149"/>
      <c r="AL19" s="149"/>
      <c r="AM19" s="149"/>
      <c r="AN19" s="149"/>
      <c r="AO19" s="149"/>
      <c r="AP19" s="149"/>
      <c r="AQ19" s="149"/>
      <c r="AR19" s="32"/>
      <c r="AS19" s="4"/>
    </row>
    <row r="20" spans="2:47" ht="12.75" customHeight="1" x14ac:dyDescent="0.15">
      <c r="B20" s="23" t="s">
        <v>60</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4">
        <v>-17100000</v>
      </c>
      <c r="AK20" s="144">
        <v>-25800000</v>
      </c>
      <c r="AL20" s="144"/>
      <c r="AM20" s="144">
        <v>-84100000</v>
      </c>
      <c r="AN20" s="144"/>
      <c r="AO20" s="179">
        <v>-14500000</v>
      </c>
      <c r="AP20" s="179">
        <v>-7200000</v>
      </c>
      <c r="AQ20" s="200">
        <v>-23700000</v>
      </c>
      <c r="AR20" s="32"/>
      <c r="AS20" s="4"/>
    </row>
    <row r="21" spans="2:47" ht="12.75" customHeight="1" x14ac:dyDescent="0.15">
      <c r="B21" s="5" t="s">
        <v>61</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4">
        <v>2100000</v>
      </c>
      <c r="AK21" s="144">
        <v>1900000</v>
      </c>
      <c r="AL21" s="144"/>
      <c r="AM21" s="144">
        <v>9300000</v>
      </c>
      <c r="AN21" s="144"/>
      <c r="AO21" s="179">
        <v>1900000</v>
      </c>
      <c r="AP21" s="179">
        <v>2200000</v>
      </c>
      <c r="AQ21" s="200">
        <v>2200000</v>
      </c>
      <c r="AR21" s="32"/>
      <c r="AS21" s="4"/>
    </row>
    <row r="22" spans="2:47" ht="12.75" customHeight="1" x14ac:dyDescent="0.15">
      <c r="B22" s="5" t="s">
        <v>62</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4">
        <v>-1100000</v>
      </c>
      <c r="AK22" s="144">
        <v>-2000000</v>
      </c>
      <c r="AL22" s="144"/>
      <c r="AM22" s="144">
        <v>-4200000</v>
      </c>
      <c r="AN22" s="144"/>
      <c r="AO22" s="179">
        <v>-1900000</v>
      </c>
      <c r="AP22" s="179">
        <v>-2300000</v>
      </c>
      <c r="AQ22" s="200">
        <v>-2500000</v>
      </c>
      <c r="AR22" s="32"/>
      <c r="AS22" s="4"/>
    </row>
    <row r="23" spans="2:47" ht="12.75" customHeight="1" x14ac:dyDescent="0.15">
      <c r="B23" s="5" t="s">
        <v>63</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4">
        <v>-100000</v>
      </c>
      <c r="AK23" s="144">
        <v>200000</v>
      </c>
      <c r="AL23" s="144"/>
      <c r="AM23" s="144">
        <v>700000</v>
      </c>
      <c r="AN23" s="144"/>
      <c r="AO23" s="179">
        <v>400000</v>
      </c>
      <c r="AP23" s="179">
        <v>0</v>
      </c>
      <c r="AQ23" s="200">
        <v>-500000</v>
      </c>
      <c r="AR23" s="32"/>
      <c r="AS23" s="4"/>
    </row>
    <row r="24" spans="2:47" ht="12.75" customHeight="1" thickBot="1" x14ac:dyDescent="0.2">
      <c r="B24" s="23" t="s">
        <v>64</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1">
        <v>-16000000</v>
      </c>
      <c r="AK24" s="131">
        <v>-26100000</v>
      </c>
      <c r="AL24" s="156"/>
      <c r="AM24" s="131">
        <v>-79700000</v>
      </c>
      <c r="AN24" s="156"/>
      <c r="AO24" s="182">
        <v>-14800000</v>
      </c>
      <c r="AP24" s="182">
        <v>-7300000</v>
      </c>
      <c r="AQ24" s="195">
        <v>-24500000</v>
      </c>
      <c r="AR24" s="18"/>
      <c r="AS24" s="4"/>
      <c r="AU24" s="162"/>
    </row>
    <row r="25" spans="2:47" ht="12.75" customHeight="1" thickTop="1" x14ac:dyDescent="0.15">
      <c r="B25" s="23"/>
      <c r="D25" s="71"/>
      <c r="E25" s="71"/>
      <c r="F25" s="71"/>
      <c r="G25" s="71"/>
      <c r="H25" s="71"/>
      <c r="I25" s="71"/>
      <c r="J25" s="71"/>
      <c r="K25" s="71"/>
      <c r="L25" s="71"/>
      <c r="M25" s="71"/>
      <c r="W25" s="34"/>
      <c r="AF25" s="77"/>
      <c r="AG25" s="32"/>
      <c r="AR25" s="32"/>
      <c r="AS25" s="4"/>
      <c r="AU25" s="162"/>
    </row>
    <row r="26" spans="2:47" ht="12.75" customHeight="1" x14ac:dyDescent="0.15">
      <c r="B26" s="23" t="s">
        <v>65</v>
      </c>
      <c r="D26" s="78">
        <v>-4.2</v>
      </c>
      <c r="E26" s="71"/>
      <c r="F26" s="78">
        <v>-1.3</v>
      </c>
      <c r="G26" s="78">
        <v>-0.21</v>
      </c>
      <c r="H26" s="78">
        <v>0.15</v>
      </c>
      <c r="I26" s="78">
        <v>-0.56000000000000005</v>
      </c>
      <c r="J26" s="71"/>
      <c r="K26" s="78">
        <v>-1.9</v>
      </c>
      <c r="L26" s="71"/>
      <c r="M26" s="78">
        <v>-0.51</v>
      </c>
      <c r="N26" s="78">
        <v>-0.06</v>
      </c>
      <c r="O26" s="78">
        <v>-0.16</v>
      </c>
      <c r="P26" s="78">
        <v>-0.17</v>
      </c>
      <c r="Q26" s="78"/>
      <c r="R26" s="78">
        <v>-0.62</v>
      </c>
      <c r="S26" s="78"/>
      <c r="T26" s="78">
        <v>-0.19</v>
      </c>
      <c r="U26" s="78">
        <v>-0.15634971282705806</v>
      </c>
      <c r="V26" s="78">
        <v>-0.15</v>
      </c>
      <c r="W26" s="78">
        <v>-0.16</v>
      </c>
      <c r="X26" s="78"/>
      <c r="Y26" s="78">
        <v>-0.65</v>
      </c>
      <c r="Z26" s="78"/>
      <c r="AA26" s="78">
        <v>-0.11</v>
      </c>
      <c r="AB26" s="78">
        <v>-0.1</v>
      </c>
      <c r="AC26" s="78">
        <v>-0.11</v>
      </c>
      <c r="AD26" s="78">
        <v>-0.14000000000000001</v>
      </c>
      <c r="AE26" s="78"/>
      <c r="AF26" s="78">
        <v>-0.47</v>
      </c>
      <c r="AG26" s="32"/>
      <c r="AH26" s="78">
        <v>-0.13</v>
      </c>
      <c r="AI26" s="79">
        <v>-0.1</v>
      </c>
      <c r="AJ26" s="68">
        <v>-0.1</v>
      </c>
      <c r="AK26" s="68">
        <v>-0.16</v>
      </c>
      <c r="AL26" s="68"/>
      <c r="AM26" s="68">
        <v>-0.48</v>
      </c>
      <c r="AN26" s="68"/>
      <c r="AO26" s="186">
        <v>-0.09</v>
      </c>
      <c r="AP26" s="68">
        <v>-0.04</v>
      </c>
      <c r="AQ26" s="205">
        <v>-0.14000000000000001</v>
      </c>
      <c r="AR26" s="32"/>
      <c r="AS26" s="4"/>
    </row>
    <row r="27" spans="2:47" ht="12.75" customHeight="1" x14ac:dyDescent="0.15">
      <c r="B27" s="23" t="s">
        <v>66</v>
      </c>
      <c r="D27" s="78">
        <v>-4.2</v>
      </c>
      <c r="E27" s="71"/>
      <c r="F27" s="78">
        <v>-1.3</v>
      </c>
      <c r="G27" s="78">
        <v>-0.21</v>
      </c>
      <c r="H27" s="78">
        <v>0.02</v>
      </c>
      <c r="I27" s="78">
        <v>-0.56000000000000005</v>
      </c>
      <c r="J27" s="71"/>
      <c r="K27" s="78">
        <v>-1.9</v>
      </c>
      <c r="L27" s="71"/>
      <c r="M27" s="78">
        <v>-0.51</v>
      </c>
      <c r="N27" s="78">
        <v>-0.06</v>
      </c>
      <c r="O27" s="78">
        <v>-0.16</v>
      </c>
      <c r="P27" s="78">
        <v>-0.17</v>
      </c>
      <c r="Q27" s="78"/>
      <c r="R27" s="78">
        <v>-0.62</v>
      </c>
      <c r="S27" s="78"/>
      <c r="T27" s="78">
        <v>-0.19</v>
      </c>
      <c r="U27" s="78">
        <v>-0.15634971282705806</v>
      </c>
      <c r="V27" s="78">
        <v>-0.15</v>
      </c>
      <c r="W27" s="78">
        <v>-0.16</v>
      </c>
      <c r="X27" s="78"/>
      <c r="Y27" s="78">
        <v>-0.65</v>
      </c>
      <c r="Z27" s="78"/>
      <c r="AA27" s="78">
        <v>-0.11</v>
      </c>
      <c r="AB27" s="78">
        <v>-0.1</v>
      </c>
      <c r="AC27" s="78">
        <v>-0.11</v>
      </c>
      <c r="AD27" s="78">
        <v>-0.14000000000000001</v>
      </c>
      <c r="AE27" s="78"/>
      <c r="AF27" s="78">
        <v>-0.47</v>
      </c>
      <c r="AG27" s="32"/>
      <c r="AH27" s="78">
        <v>-0.13</v>
      </c>
      <c r="AI27" s="79">
        <v>-0.1</v>
      </c>
      <c r="AJ27" s="68">
        <v>-0.1</v>
      </c>
      <c r="AK27" s="68">
        <v>-0.16</v>
      </c>
      <c r="AL27" s="68"/>
      <c r="AM27" s="68">
        <v>-0.48</v>
      </c>
      <c r="AN27" s="68"/>
      <c r="AO27" s="186">
        <v>-0.09</v>
      </c>
      <c r="AP27" s="68">
        <v>-0.04</v>
      </c>
      <c r="AQ27" s="205">
        <v>-0.14000000000000001</v>
      </c>
      <c r="AR27" s="32"/>
      <c r="AS27" s="4"/>
    </row>
    <row r="28" spans="2:47" ht="12.75" customHeight="1" x14ac:dyDescent="0.15">
      <c r="B28" s="23" t="s">
        <v>67</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4">
        <v>165700000</v>
      </c>
      <c r="AK28" s="144">
        <v>166500000</v>
      </c>
      <c r="AL28" s="144"/>
      <c r="AM28" s="144">
        <v>164900000</v>
      </c>
      <c r="AN28" s="144"/>
      <c r="AO28" s="187">
        <v>168300000</v>
      </c>
      <c r="AP28" s="144">
        <v>170472000</v>
      </c>
      <c r="AQ28" s="206">
        <v>171348000</v>
      </c>
      <c r="AR28" s="32"/>
      <c r="AS28" s="4"/>
    </row>
    <row r="29" spans="2:47" ht="12.75" customHeight="1" x14ac:dyDescent="0.15">
      <c r="B29" s="23" t="s">
        <v>68</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4">
        <v>165700000</v>
      </c>
      <c r="AK29" s="144">
        <v>166500000</v>
      </c>
      <c r="AL29" s="144"/>
      <c r="AM29" s="144">
        <v>164900000</v>
      </c>
      <c r="AN29" s="144"/>
      <c r="AO29" s="187">
        <v>168300000</v>
      </c>
      <c r="AP29" s="144">
        <v>170472000</v>
      </c>
      <c r="AQ29" s="206">
        <v>171348000</v>
      </c>
      <c r="AR29" s="32"/>
      <c r="AS29" s="4"/>
    </row>
    <row r="30" spans="2:47" ht="12.75" customHeight="1" x14ac:dyDescent="0.15">
      <c r="B30" s="23"/>
      <c r="D30" s="8"/>
      <c r="E30" s="71"/>
      <c r="F30" s="71"/>
      <c r="G30" s="71"/>
      <c r="H30" s="71"/>
      <c r="I30" s="71"/>
      <c r="J30" s="71"/>
      <c r="K30" s="71"/>
      <c r="L30" s="71"/>
      <c r="M30" s="71"/>
      <c r="AG30" s="32"/>
      <c r="AR30" s="32"/>
      <c r="AS30" s="4"/>
    </row>
    <row r="31" spans="2:47" ht="12.75" customHeight="1" x14ac:dyDescent="0.15">
      <c r="D31" s="80">
        <v>2019</v>
      </c>
      <c r="E31" s="81"/>
      <c r="F31" s="81" t="s">
        <v>48</v>
      </c>
      <c r="G31" s="81" t="s">
        <v>49</v>
      </c>
      <c r="H31" s="81" t="s">
        <v>50</v>
      </c>
      <c r="I31" s="81" t="s">
        <v>4</v>
      </c>
      <c r="J31" s="81"/>
      <c r="K31" s="80">
        <v>2020</v>
      </c>
      <c r="L31" s="81"/>
      <c r="M31" s="81" t="s">
        <v>5</v>
      </c>
      <c r="N31" s="81" t="s">
        <v>6</v>
      </c>
      <c r="O31" s="81" t="s">
        <v>7</v>
      </c>
      <c r="P31" s="81" t="s">
        <v>8</v>
      </c>
      <c r="Q31" s="81"/>
      <c r="R31" s="80">
        <v>2021</v>
      </c>
      <c r="S31" s="81"/>
      <c r="T31" s="81" t="s">
        <v>9</v>
      </c>
      <c r="U31" s="81" t="s">
        <v>10</v>
      </c>
      <c r="V31" s="81" t="s">
        <v>11</v>
      </c>
      <c r="W31" s="81" t="s">
        <v>12</v>
      </c>
      <c r="X31" s="81"/>
      <c r="Y31" s="80">
        <v>2022</v>
      </c>
      <c r="Z31" s="81"/>
      <c r="AA31" s="81" t="s">
        <v>13</v>
      </c>
      <c r="AB31" s="81" t="s">
        <v>14</v>
      </c>
      <c r="AC31" s="81" t="s">
        <v>15</v>
      </c>
      <c r="AD31" s="81" t="s">
        <v>16</v>
      </c>
      <c r="AE31" s="14"/>
      <c r="AF31" s="80">
        <v>2023</v>
      </c>
      <c r="AG31" s="32"/>
      <c r="AH31" s="81" t="s">
        <v>14</v>
      </c>
      <c r="AI31" s="81" t="s">
        <v>18</v>
      </c>
      <c r="AJ31" s="14"/>
      <c r="AK31" s="14"/>
      <c r="AL31" s="14"/>
      <c r="AM31" s="14"/>
      <c r="AN31" s="14"/>
      <c r="AO31" s="14"/>
      <c r="AP31" s="14"/>
      <c r="AQ31" s="14"/>
      <c r="AR31" s="32"/>
      <c r="AS31" s="4"/>
    </row>
    <row r="32" spans="2:47" ht="12.75" customHeight="1" x14ac:dyDescent="0.15">
      <c r="AG32" s="32"/>
      <c r="AR32" s="32"/>
      <c r="AS32" s="4"/>
    </row>
    <row r="33" spans="2:45" ht="12.75" customHeight="1" x14ac:dyDescent="0.15">
      <c r="B33" s="3" t="s">
        <v>69</v>
      </c>
      <c r="AG33" s="32"/>
      <c r="AQ33" s="208"/>
      <c r="AR33" s="32"/>
      <c r="AS33" s="4"/>
    </row>
    <row r="34" spans="2:45" ht="12.75" customHeight="1" x14ac:dyDescent="0.15">
      <c r="B34" s="73" t="s">
        <v>70</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4">
        <v>300000</v>
      </c>
      <c r="AK34" s="144">
        <v>300000</v>
      </c>
      <c r="AL34" s="144"/>
      <c r="AM34" s="144">
        <v>1100000</v>
      </c>
      <c r="AN34" s="144"/>
      <c r="AO34" s="179">
        <v>300000</v>
      </c>
      <c r="AP34" s="179">
        <v>300000</v>
      </c>
      <c r="AQ34" s="200">
        <v>200000</v>
      </c>
      <c r="AR34" s="32"/>
      <c r="AS34" s="4"/>
    </row>
    <row r="35" spans="2:45" ht="12.75" customHeight="1" x14ac:dyDescent="0.15">
      <c r="B35" s="5" t="s">
        <v>71</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4">
        <v>4500000</v>
      </c>
      <c r="AK35" s="144">
        <v>4900000</v>
      </c>
      <c r="AL35" s="144"/>
      <c r="AM35" s="144">
        <v>16600000</v>
      </c>
      <c r="AN35" s="144"/>
      <c r="AO35" s="179">
        <v>4300000</v>
      </c>
      <c r="AP35" s="179">
        <v>4100000</v>
      </c>
      <c r="AQ35" s="200">
        <v>3200000</v>
      </c>
      <c r="AR35" s="32"/>
      <c r="AS35" s="4"/>
    </row>
    <row r="36" spans="2:45" ht="12.75" customHeight="1" x14ac:dyDescent="0.15">
      <c r="B36" s="5" t="s">
        <v>72</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4">
        <v>13400000</v>
      </c>
      <c r="AK36" s="144">
        <v>14700000</v>
      </c>
      <c r="AL36" s="144"/>
      <c r="AM36" s="144">
        <v>50400000</v>
      </c>
      <c r="AN36" s="144"/>
      <c r="AO36" s="179">
        <v>12000000</v>
      </c>
      <c r="AP36" s="179">
        <v>11100000</v>
      </c>
      <c r="AQ36" s="200">
        <v>7900000</v>
      </c>
      <c r="AR36" s="32"/>
      <c r="AS36" s="4"/>
    </row>
    <row r="37" spans="2:45" ht="12.75" customHeight="1" thickBot="1" x14ac:dyDescent="0.2">
      <c r="B37" s="3" t="s">
        <v>73</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1">
        <v>18300000</v>
      </c>
      <c r="AK37" s="131">
        <v>20000000</v>
      </c>
      <c r="AL37" s="156"/>
      <c r="AM37" s="131">
        <v>68000000</v>
      </c>
      <c r="AN37" s="156"/>
      <c r="AO37" s="182">
        <v>16600000</v>
      </c>
      <c r="AP37" s="182">
        <v>15500000</v>
      </c>
      <c r="AQ37" s="195">
        <v>11300000</v>
      </c>
      <c r="AR37" s="32"/>
      <c r="AS37" s="4"/>
    </row>
    <row r="38" spans="2:45" ht="12.75" customHeight="1" thickTop="1" x14ac:dyDescent="0.15">
      <c r="AG38" s="32"/>
      <c r="AQ38" s="208"/>
      <c r="AR38" s="32"/>
      <c r="AS38" s="4"/>
    </row>
    <row r="39" spans="2:45" ht="12.75" customHeight="1" x14ac:dyDescent="0.15">
      <c r="B39" s="3" t="s">
        <v>74</v>
      </c>
      <c r="AG39" s="32"/>
      <c r="AR39" s="32"/>
      <c r="AS39" s="4"/>
    </row>
    <row r="40" spans="2:45" ht="12.75" customHeight="1" x14ac:dyDescent="0.15">
      <c r="B40" s="5" t="s">
        <v>72</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4">
        <v>0</v>
      </c>
      <c r="AK40" s="144">
        <v>0</v>
      </c>
      <c r="AL40" s="144"/>
      <c r="AM40" s="144">
        <v>0</v>
      </c>
      <c r="AN40" s="144"/>
      <c r="AO40" s="179">
        <v>0</v>
      </c>
      <c r="AP40" s="179">
        <v>0</v>
      </c>
      <c r="AQ40" s="200">
        <v>0</v>
      </c>
      <c r="AR40" s="32"/>
      <c r="AS40" s="4"/>
    </row>
    <row r="41" spans="2:45" ht="12.75" customHeight="1" x14ac:dyDescent="0.15">
      <c r="AG41" s="32"/>
      <c r="AR41" s="32"/>
      <c r="AS41" s="4"/>
    </row>
    <row r="42" spans="2:45" ht="12.75" customHeight="1" x14ac:dyDescent="0.15">
      <c r="B42" s="3" t="s">
        <v>75</v>
      </c>
      <c r="AG42" s="32"/>
      <c r="AR42" s="32"/>
      <c r="AS42" s="4"/>
    </row>
    <row r="43" spans="2:45" ht="12.75" customHeight="1" x14ac:dyDescent="0.15">
      <c r="B43" s="5" t="s">
        <v>76</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4">
        <v>3400000</v>
      </c>
      <c r="AK43" s="144">
        <v>3100000</v>
      </c>
      <c r="AL43" s="144"/>
      <c r="AM43" s="144">
        <v>11700000</v>
      </c>
      <c r="AN43" s="144"/>
      <c r="AO43" s="179">
        <v>2800000</v>
      </c>
      <c r="AP43" s="179">
        <v>2600000</v>
      </c>
      <c r="AQ43" s="200">
        <v>2600000</v>
      </c>
      <c r="AR43" s="32"/>
      <c r="AS43" s="4"/>
    </row>
    <row r="44" spans="2:45"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4"/>
      <c r="AK44" s="144"/>
      <c r="AL44" s="144"/>
      <c r="AM44" s="144"/>
      <c r="AN44" s="144"/>
      <c r="AO44" s="179"/>
      <c r="AP44" s="179"/>
      <c r="AQ44" s="200"/>
      <c r="AR44" s="32"/>
      <c r="AS44" s="4"/>
    </row>
    <row r="45" spans="2:45" ht="12.75" customHeight="1" x14ac:dyDescent="0.15">
      <c r="B45" s="3" t="s">
        <v>77</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4"/>
      <c r="AK45" s="144"/>
      <c r="AL45" s="144"/>
      <c r="AM45" s="144"/>
      <c r="AN45" s="144"/>
      <c r="AO45" s="179"/>
      <c r="AP45" s="179"/>
      <c r="AQ45" s="200"/>
      <c r="AR45" s="32"/>
      <c r="AS45" s="4"/>
    </row>
    <row r="46" spans="2:45" ht="12.75" customHeight="1" x14ac:dyDescent="0.15">
      <c r="B46" s="5" t="s">
        <v>76</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4">
        <v>1200000</v>
      </c>
      <c r="AK46" s="144">
        <v>1500000</v>
      </c>
      <c r="AL46" s="144"/>
      <c r="AM46" s="144">
        <v>4700000</v>
      </c>
      <c r="AN46" s="144"/>
      <c r="AO46" s="179">
        <v>1500000</v>
      </c>
      <c r="AP46" s="179">
        <v>1500000</v>
      </c>
      <c r="AQ46" s="200">
        <v>1600000</v>
      </c>
      <c r="AR46" s="32"/>
      <c r="AS46" s="4"/>
    </row>
    <row r="47" spans="2:45"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4"/>
      <c r="AK47" s="144"/>
      <c r="AL47" s="144"/>
      <c r="AM47" s="144"/>
      <c r="AN47" s="144"/>
      <c r="AO47" s="179"/>
      <c r="AP47" s="179"/>
      <c r="AQ47" s="200"/>
      <c r="AR47" s="32"/>
      <c r="AS47" s="4"/>
    </row>
    <row r="48" spans="2:45" ht="12.75" customHeight="1" x14ac:dyDescent="0.15">
      <c r="B48" s="3" t="s">
        <v>78</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4"/>
      <c r="AK48" s="144"/>
      <c r="AL48" s="144"/>
      <c r="AM48" s="144"/>
      <c r="AN48" s="144"/>
      <c r="AO48" s="179"/>
      <c r="AP48" s="179"/>
      <c r="AQ48" s="200"/>
      <c r="AR48" s="32"/>
      <c r="AS48" s="4"/>
    </row>
    <row r="49" spans="1:72" ht="12.75" customHeight="1" x14ac:dyDescent="0.15">
      <c r="B49" s="5" t="s">
        <v>72</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4">
        <v>200000</v>
      </c>
      <c r="AK49" s="144">
        <v>400000</v>
      </c>
      <c r="AL49" s="144"/>
      <c r="AM49" s="144">
        <v>4000000</v>
      </c>
      <c r="AN49" s="144"/>
      <c r="AO49" s="179">
        <v>400000</v>
      </c>
      <c r="AP49" s="179">
        <v>0</v>
      </c>
      <c r="AQ49" s="200">
        <v>0</v>
      </c>
      <c r="AR49" s="32"/>
      <c r="AS49" s="4"/>
    </row>
    <row r="50" spans="1:72"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4"/>
      <c r="AK50" s="144"/>
      <c r="AL50" s="144"/>
      <c r="AM50" s="144"/>
      <c r="AN50" s="144"/>
      <c r="AO50" s="179"/>
      <c r="AP50" s="179"/>
      <c r="AQ50" s="200"/>
      <c r="AR50" s="32"/>
      <c r="AS50" s="4"/>
    </row>
    <row r="51" spans="1:72" ht="12.75" customHeight="1" x14ac:dyDescent="0.15">
      <c r="B51" s="3" t="s">
        <v>79</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4"/>
      <c r="AK51" s="144"/>
      <c r="AL51" s="144"/>
      <c r="AM51" s="144"/>
      <c r="AN51" s="144"/>
      <c r="AO51" s="179"/>
      <c r="AP51" s="179"/>
      <c r="AQ51" s="200"/>
      <c r="AR51" s="32"/>
      <c r="AS51" s="4"/>
    </row>
    <row r="52" spans="1:72" ht="12.75" customHeight="1" x14ac:dyDescent="0.15">
      <c r="B52" s="5" t="s">
        <v>80</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4">
        <v>0</v>
      </c>
      <c r="AK52" s="144">
        <v>0</v>
      </c>
      <c r="AL52" s="144"/>
      <c r="AM52" s="144">
        <v>0</v>
      </c>
      <c r="AN52" s="144"/>
      <c r="AO52" s="179">
        <v>0</v>
      </c>
      <c r="AP52" s="179">
        <v>0</v>
      </c>
      <c r="AQ52" s="200">
        <v>0</v>
      </c>
      <c r="AR52" s="32"/>
      <c r="AS52" s="4"/>
    </row>
    <row r="53" spans="1:72" ht="12.75" customHeight="1" x14ac:dyDescent="0.15">
      <c r="B53" s="5" t="s">
        <v>71</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4">
        <v>100000</v>
      </c>
      <c r="AK53" s="144">
        <v>0</v>
      </c>
      <c r="AL53" s="144"/>
      <c r="AM53" s="144">
        <v>100000</v>
      </c>
      <c r="AN53" s="144"/>
      <c r="AO53" s="179">
        <v>0</v>
      </c>
      <c r="AP53" s="179">
        <v>0</v>
      </c>
      <c r="AQ53" s="200">
        <v>100000</v>
      </c>
      <c r="AR53" s="32"/>
      <c r="AS53" s="4"/>
    </row>
    <row r="54" spans="1:72" ht="12.75" customHeight="1" x14ac:dyDescent="0.15">
      <c r="B54" s="5" t="s">
        <v>72</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4">
        <v>500000</v>
      </c>
      <c r="AK54" s="144">
        <v>100000</v>
      </c>
      <c r="AL54" s="144"/>
      <c r="AM54" s="144">
        <v>700000</v>
      </c>
      <c r="AN54" s="144"/>
      <c r="AO54" s="179">
        <v>0</v>
      </c>
      <c r="AP54" s="179">
        <v>0</v>
      </c>
      <c r="AQ54" s="200">
        <v>1300000</v>
      </c>
      <c r="AR54" s="32"/>
      <c r="AS54" s="4"/>
    </row>
    <row r="55" spans="1:72"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4"/>
    </row>
    <row r="56" spans="1:72" ht="12.75" customHeight="1" x14ac:dyDescent="0.15">
      <c r="B56" s="3" t="s">
        <v>81</v>
      </c>
      <c r="AR56" s="32"/>
      <c r="AS56" s="4"/>
    </row>
    <row r="57" spans="1:72" ht="12.75" customHeight="1" x14ac:dyDescent="0.15">
      <c r="B57" s="5" t="s">
        <v>72</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4">
        <v>0</v>
      </c>
      <c r="AL57" s="35"/>
      <c r="AM57" s="35">
        <v>1600000</v>
      </c>
      <c r="AN57" s="35"/>
      <c r="AO57" s="189">
        <v>1.1000000000000001</v>
      </c>
      <c r="AP57" s="179">
        <v>0</v>
      </c>
      <c r="AQ57" s="179">
        <v>0</v>
      </c>
      <c r="AR57" s="32"/>
      <c r="AS57" s="4"/>
    </row>
    <row r="58" spans="1:72" ht="12.75" customHeight="1" x14ac:dyDescent="0.15">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5"/>
      <c r="AJ58" s="35"/>
      <c r="AK58" s="144"/>
      <c r="AL58" s="35"/>
      <c r="AM58" s="35"/>
      <c r="AN58" s="35"/>
      <c r="AO58" s="189"/>
      <c r="AP58" s="179"/>
      <c r="AQ58" s="179"/>
      <c r="AR58" s="32"/>
      <c r="AS58" s="4"/>
    </row>
    <row r="59" spans="1:72" ht="12.75" customHeight="1" x14ac:dyDescent="0.15">
      <c r="B59" s="207" t="s">
        <v>150</v>
      </c>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5"/>
      <c r="AJ59" s="35"/>
      <c r="AK59" s="144"/>
      <c r="AL59" s="35"/>
      <c r="AM59" s="35"/>
      <c r="AN59" s="35"/>
      <c r="AO59" s="189"/>
      <c r="AP59" s="179"/>
      <c r="AQ59" s="179"/>
      <c r="AR59" s="32"/>
      <c r="AS59" s="4"/>
      <c r="AV59" s="32"/>
      <c r="AW59" s="32"/>
      <c r="AX59" s="32"/>
      <c r="AY59" s="32"/>
      <c r="AZ59" s="32"/>
      <c r="BA59" s="32"/>
      <c r="BB59" s="32"/>
      <c r="BC59" s="32"/>
      <c r="BD59" s="32"/>
      <c r="BE59" s="32"/>
      <c r="BF59" s="32"/>
      <c r="BG59" s="32"/>
      <c r="BH59" s="32"/>
      <c r="BI59" s="32"/>
      <c r="BJ59" s="32"/>
      <c r="BK59" s="32"/>
      <c r="BL59" s="32"/>
      <c r="BM59" s="35"/>
      <c r="BN59" s="35"/>
      <c r="BO59" s="144"/>
      <c r="BP59" s="35"/>
      <c r="BQ59" s="35"/>
      <c r="BR59" s="35"/>
      <c r="BS59" s="189"/>
      <c r="BT59" s="179"/>
    </row>
    <row r="60" spans="1:72" ht="12.75" customHeight="1" x14ac:dyDescent="0.15">
      <c r="B60" s="5" t="s">
        <v>72</v>
      </c>
      <c r="D60" s="32"/>
      <c r="E60" s="32"/>
      <c r="F60" s="32"/>
      <c r="G60" s="32"/>
      <c r="H60" s="32"/>
      <c r="I60" s="32"/>
      <c r="J60" s="32"/>
      <c r="K60" s="32"/>
      <c r="L60" s="32"/>
      <c r="M60" s="32"/>
      <c r="N60" s="32"/>
      <c r="O60" s="32"/>
      <c r="P60" s="32"/>
      <c r="Q60" s="32"/>
      <c r="R60" s="32">
        <v>0</v>
      </c>
      <c r="S60" s="32"/>
      <c r="T60" s="32"/>
      <c r="U60" s="32"/>
      <c r="V60" s="32"/>
      <c r="W60" s="32"/>
      <c r="X60" s="32"/>
      <c r="Y60" s="32">
        <v>0</v>
      </c>
      <c r="Z60" s="32"/>
      <c r="AA60" s="32"/>
      <c r="AB60" s="32"/>
      <c r="AC60" s="32"/>
      <c r="AD60" s="32"/>
      <c r="AE60" s="32"/>
      <c r="AF60" s="32">
        <v>0</v>
      </c>
      <c r="AG60" s="32"/>
      <c r="AH60" s="32">
        <v>0</v>
      </c>
      <c r="AI60" s="32">
        <v>0</v>
      </c>
      <c r="AJ60" s="32">
        <v>0</v>
      </c>
      <c r="AK60" s="32">
        <v>0</v>
      </c>
      <c r="AL60" s="35"/>
      <c r="AM60" s="32">
        <v>0</v>
      </c>
      <c r="AN60" s="35"/>
      <c r="AO60" s="32">
        <v>0</v>
      </c>
      <c r="AP60" s="32">
        <v>0</v>
      </c>
      <c r="AQ60" s="179">
        <v>18700000</v>
      </c>
      <c r="AR60" s="32"/>
      <c r="AS60" s="4"/>
      <c r="AV60" s="32"/>
      <c r="AW60" s="32"/>
      <c r="AX60" s="32"/>
      <c r="AY60" s="32"/>
      <c r="AZ60" s="32"/>
      <c r="BA60" s="32"/>
      <c r="BB60" s="32"/>
      <c r="BC60" s="32"/>
      <c r="BD60" s="32"/>
      <c r="BE60" s="32"/>
      <c r="BF60" s="32"/>
      <c r="BG60" s="32"/>
      <c r="BH60" s="32"/>
      <c r="BI60" s="32"/>
      <c r="BJ60" s="32"/>
      <c r="BK60" s="32"/>
      <c r="BL60" s="32"/>
      <c r="BM60" s="35"/>
      <c r="BN60" s="35"/>
      <c r="BO60" s="144"/>
      <c r="BP60" s="35"/>
      <c r="BQ60" s="35"/>
      <c r="BR60" s="35"/>
      <c r="BS60" s="189"/>
      <c r="BT60" s="179"/>
    </row>
    <row r="61" spans="1:72" ht="12.75" customHeight="1" x14ac:dyDescent="0.15">
      <c r="B61" s="5"/>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5"/>
      <c r="AJ61" s="35"/>
      <c r="AK61" s="144"/>
      <c r="AL61" s="35"/>
      <c r="AM61" s="35"/>
      <c r="AN61" s="35"/>
      <c r="AO61" s="189"/>
      <c r="AP61" s="179"/>
      <c r="AQ61" s="179"/>
      <c r="AR61" s="32"/>
      <c r="AS61" s="4"/>
    </row>
    <row r="62" spans="1:72" ht="45.75" customHeight="1" x14ac:dyDescent="0.15">
      <c r="A62" s="25" t="s">
        <v>46</v>
      </c>
      <c r="B62" s="5"/>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S62" s="4"/>
    </row>
    <row r="63" spans="1:72" ht="6"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row>
    <row r="64" spans="1:72"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980"/>
  <sheetViews>
    <sheetView showGridLines="0" topLeftCell="A2" zoomScaleNormal="100" workbookViewId="0">
      <selection activeCell="AH58" sqref="AH58"/>
    </sheetView>
  </sheetViews>
  <sheetFormatPr baseColWidth="10" defaultColWidth="12.6640625" defaultRowHeight="15" customHeight="1" outlineLevelCol="2" x14ac:dyDescent="0.15"/>
  <cols>
    <col min="1" max="1" width="4.5" customWidth="1"/>
    <col min="2" max="2" width="52.1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3" width="10.33203125" customWidth="1"/>
    <col min="44" max="44" width="2.6640625" customWidth="1"/>
    <col min="45" max="45" width="1" customWidth="1"/>
    <col min="46" max="46" width="14.5" bestFit="1" customWidth="1"/>
  </cols>
  <sheetData>
    <row r="1" spans="2:45" ht="12" customHeight="1" x14ac:dyDescent="0.15">
      <c r="AS1" s="4"/>
    </row>
    <row r="2" spans="2:45" ht="37.5" customHeight="1" x14ac:dyDescent="0.15">
      <c r="B2" s="3"/>
      <c r="AS2" s="4"/>
    </row>
    <row r="3" spans="2:45" ht="12.75" customHeight="1" x14ac:dyDescent="0.15">
      <c r="AS3" s="4"/>
    </row>
    <row r="4" spans="2:45" ht="12.75" customHeight="1" x14ac:dyDescent="0.15">
      <c r="D4" s="8"/>
      <c r="Y4" s="8"/>
      <c r="AS4" s="4"/>
    </row>
    <row r="5" spans="2:45" ht="12.75" customHeight="1" x14ac:dyDescent="0.15">
      <c r="B5" s="9" t="s">
        <v>82</v>
      </c>
      <c r="D5" s="11">
        <v>2019</v>
      </c>
      <c r="E5" s="12"/>
      <c r="F5" s="13" t="s">
        <v>48</v>
      </c>
      <c r="G5" s="13" t="s">
        <v>49</v>
      </c>
      <c r="H5" s="13" t="s">
        <v>50</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9" t="s">
        <v>141</v>
      </c>
      <c r="AK5" s="129" t="s">
        <v>143</v>
      </c>
      <c r="AL5" s="14"/>
      <c r="AM5" s="11">
        <v>2024</v>
      </c>
      <c r="AN5" s="80"/>
      <c r="AO5" s="98" t="s">
        <v>145</v>
      </c>
      <c r="AP5" s="98" t="s">
        <v>148</v>
      </c>
      <c r="AQ5" s="98" t="s">
        <v>149</v>
      </c>
      <c r="AS5" s="4"/>
    </row>
    <row r="6" spans="2:45" ht="9.75" customHeight="1" x14ac:dyDescent="0.15">
      <c r="D6" s="36"/>
      <c r="E6" s="36"/>
      <c r="F6" s="36"/>
      <c r="G6" s="36"/>
      <c r="H6" s="36"/>
      <c r="I6" s="36"/>
      <c r="J6" s="36"/>
      <c r="K6" s="36"/>
      <c r="L6" s="36"/>
      <c r="AS6" s="4"/>
    </row>
    <row r="7" spans="2:45" ht="12.75" customHeight="1" x14ac:dyDescent="0.15">
      <c r="B7" s="5" t="s">
        <v>64</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9">
        <v>-16000000</v>
      </c>
      <c r="AK7" s="139">
        <v>-26100000</v>
      </c>
      <c r="AL7" s="139"/>
      <c r="AM7" s="139">
        <v>-79700000</v>
      </c>
      <c r="AN7" s="139"/>
      <c r="AO7" s="174">
        <v>-14800000</v>
      </c>
      <c r="AP7" s="174">
        <v>-7300000</v>
      </c>
      <c r="AQ7" s="198">
        <v>-24500000</v>
      </c>
      <c r="AS7" s="37"/>
    </row>
    <row r="8" spans="2:45" ht="12.75" customHeight="1" x14ac:dyDescent="0.15">
      <c r="B8" s="3" t="s">
        <v>83</v>
      </c>
      <c r="D8" s="19"/>
      <c r="E8" s="30"/>
      <c r="F8" s="30"/>
      <c r="G8" s="30"/>
      <c r="H8" s="30"/>
      <c r="I8" s="30"/>
      <c r="J8" s="30"/>
      <c r="K8" s="36"/>
      <c r="M8" s="36"/>
      <c r="AS8" s="37"/>
    </row>
    <row r="9" spans="2:45" ht="12.75" customHeight="1" x14ac:dyDescent="0.15">
      <c r="B9" s="5" t="s">
        <v>84</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40">
        <v>0</v>
      </c>
      <c r="AK9" s="140">
        <v>0</v>
      </c>
      <c r="AL9" s="140"/>
      <c r="AM9" s="140">
        <v>0</v>
      </c>
      <c r="AN9" s="140"/>
      <c r="AO9" s="175">
        <v>0</v>
      </c>
      <c r="AP9" s="175">
        <v>0</v>
      </c>
      <c r="AQ9" s="197">
        <v>0</v>
      </c>
      <c r="AS9" s="37"/>
    </row>
    <row r="10" spans="2:45" ht="12.75" customHeight="1" x14ac:dyDescent="0.15">
      <c r="B10" s="5" t="s">
        <v>85</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40">
        <v>18300000</v>
      </c>
      <c r="AK10" s="140">
        <v>20000000</v>
      </c>
      <c r="AL10" s="140"/>
      <c r="AM10" s="140">
        <v>68000000</v>
      </c>
      <c r="AN10" s="140"/>
      <c r="AO10" s="175">
        <v>16600000</v>
      </c>
      <c r="AP10" s="175">
        <v>15500000</v>
      </c>
      <c r="AQ10" s="197">
        <v>11300000</v>
      </c>
      <c r="AS10" s="37"/>
    </row>
    <row r="11" spans="2:45" ht="12.75" customHeight="1" x14ac:dyDescent="0.15">
      <c r="B11" s="5" t="s">
        <v>86</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40">
        <v>3400000</v>
      </c>
      <c r="AK11" s="140">
        <v>3100000</v>
      </c>
      <c r="AL11" s="140"/>
      <c r="AM11" s="140">
        <v>11700000</v>
      </c>
      <c r="AN11" s="140"/>
      <c r="AO11" s="175">
        <v>2800000</v>
      </c>
      <c r="AP11" s="175">
        <v>2600000</v>
      </c>
      <c r="AQ11" s="197">
        <v>2600000</v>
      </c>
      <c r="AS11" s="37"/>
    </row>
    <row r="12" spans="2:45" ht="12.75" customHeight="1" x14ac:dyDescent="0.15">
      <c r="B12" s="5" t="s">
        <v>87</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40">
        <v>1200000</v>
      </c>
      <c r="AK12" s="140">
        <v>1500000</v>
      </c>
      <c r="AL12" s="140"/>
      <c r="AM12" s="140">
        <v>4700000</v>
      </c>
      <c r="AN12" s="140"/>
      <c r="AO12" s="175">
        <v>1500000</v>
      </c>
      <c r="AP12" s="175">
        <v>1500000</v>
      </c>
      <c r="AQ12" s="197">
        <v>1600000</v>
      </c>
      <c r="AS12" s="37"/>
    </row>
    <row r="13" spans="2:45" ht="12.75" customHeight="1" x14ac:dyDescent="0.15">
      <c r="B13" s="5" t="s">
        <v>88</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40">
        <v>200000</v>
      </c>
      <c r="AK13" s="140">
        <v>400000</v>
      </c>
      <c r="AL13" s="140"/>
      <c r="AM13" s="140">
        <v>4000000</v>
      </c>
      <c r="AN13" s="140"/>
      <c r="AO13" s="175">
        <v>400000</v>
      </c>
      <c r="AP13" s="175">
        <v>0</v>
      </c>
      <c r="AQ13" s="197">
        <v>0</v>
      </c>
      <c r="AS13" s="37"/>
    </row>
    <row r="14" spans="2:45" ht="12.75" customHeight="1" x14ac:dyDescent="0.15">
      <c r="B14" s="5" t="s">
        <v>89</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40">
        <v>0</v>
      </c>
      <c r="AK14" s="140">
        <v>0</v>
      </c>
      <c r="AL14" s="140"/>
      <c r="AM14" s="140">
        <v>1600000</v>
      </c>
      <c r="AN14" s="140"/>
      <c r="AO14" s="175">
        <v>1100000</v>
      </c>
      <c r="AP14" s="175">
        <v>0</v>
      </c>
      <c r="AQ14" s="197">
        <v>0</v>
      </c>
      <c r="AS14" s="37"/>
    </row>
    <row r="15" spans="2:45" ht="12.75" customHeight="1" x14ac:dyDescent="0.15">
      <c r="B15" s="5" t="s">
        <v>151</v>
      </c>
      <c r="D15" s="32"/>
      <c r="E15" s="34"/>
      <c r="F15" s="32"/>
      <c r="G15" s="32"/>
      <c r="H15" s="32"/>
      <c r="I15" s="32"/>
      <c r="J15" s="36"/>
      <c r="K15" s="32"/>
      <c r="M15" s="32"/>
      <c r="N15" s="32"/>
      <c r="O15" s="32"/>
      <c r="P15" s="32"/>
      <c r="Q15" s="32"/>
      <c r="R15" s="32">
        <v>0</v>
      </c>
      <c r="S15" s="32"/>
      <c r="T15" s="32"/>
      <c r="U15" s="32"/>
      <c r="V15" s="32"/>
      <c r="W15" s="32"/>
      <c r="X15" s="32"/>
      <c r="Y15" s="32">
        <v>0</v>
      </c>
      <c r="Z15" s="32"/>
      <c r="AA15" s="32"/>
      <c r="AB15" s="32"/>
      <c r="AC15" s="32"/>
      <c r="AD15" s="32"/>
      <c r="AE15" s="32"/>
      <c r="AF15" s="32">
        <v>0</v>
      </c>
      <c r="AH15" s="32">
        <v>0</v>
      </c>
      <c r="AI15" s="35">
        <v>0</v>
      </c>
      <c r="AJ15" s="140">
        <v>0</v>
      </c>
      <c r="AK15" s="140">
        <v>0</v>
      </c>
      <c r="AL15" s="140"/>
      <c r="AM15" s="140">
        <v>0</v>
      </c>
      <c r="AN15" s="140"/>
      <c r="AO15" s="175">
        <v>0</v>
      </c>
      <c r="AP15" s="175">
        <v>0</v>
      </c>
      <c r="AQ15" s="197">
        <v>18700000</v>
      </c>
      <c r="AS15" s="37"/>
    </row>
    <row r="16" spans="2:45" ht="12.75" customHeight="1" x14ac:dyDescent="0.15">
      <c r="B16" s="5" t="s">
        <v>90</v>
      </c>
      <c r="D16" s="32">
        <v>0</v>
      </c>
      <c r="E16" s="34">
        <v>0</v>
      </c>
      <c r="F16" s="32">
        <v>0</v>
      </c>
      <c r="G16" s="32">
        <v>0</v>
      </c>
      <c r="H16" s="32">
        <v>0</v>
      </c>
      <c r="I16" s="32">
        <v>0</v>
      </c>
      <c r="J16" s="32">
        <v>0</v>
      </c>
      <c r="K16" s="32">
        <v>0</v>
      </c>
      <c r="L16" s="32">
        <v>0</v>
      </c>
      <c r="M16" s="32">
        <v>0</v>
      </c>
      <c r="N16" s="32">
        <v>0</v>
      </c>
      <c r="O16" s="32">
        <v>0</v>
      </c>
      <c r="P16" s="32">
        <v>0</v>
      </c>
      <c r="Q16" s="32">
        <v>0</v>
      </c>
      <c r="R16" s="32">
        <v>0</v>
      </c>
      <c r="S16" s="32"/>
      <c r="T16" s="32">
        <v>0</v>
      </c>
      <c r="U16" s="32">
        <v>0</v>
      </c>
      <c r="V16" s="32">
        <v>500000</v>
      </c>
      <c r="W16" s="32">
        <v>0</v>
      </c>
      <c r="X16" s="32"/>
      <c r="Y16" s="32">
        <v>500000</v>
      </c>
      <c r="Z16" s="32"/>
      <c r="AA16" s="32">
        <v>0</v>
      </c>
      <c r="AB16" s="32">
        <v>0</v>
      </c>
      <c r="AC16" s="32">
        <v>400000</v>
      </c>
      <c r="AD16" s="32">
        <v>700000</v>
      </c>
      <c r="AE16" s="32"/>
      <c r="AF16" s="32">
        <v>1100000</v>
      </c>
      <c r="AH16" s="32">
        <v>0</v>
      </c>
      <c r="AI16" s="32">
        <v>100000</v>
      </c>
      <c r="AJ16" s="140">
        <v>500000</v>
      </c>
      <c r="AK16" s="140">
        <v>0</v>
      </c>
      <c r="AL16" s="140"/>
      <c r="AM16" s="140">
        <v>800000</v>
      </c>
      <c r="AN16" s="140"/>
      <c r="AO16" s="175">
        <v>0</v>
      </c>
      <c r="AP16" s="175">
        <v>0</v>
      </c>
      <c r="AQ16" s="197">
        <v>1400000</v>
      </c>
      <c r="AS16" s="37"/>
    </row>
    <row r="17" spans="2:46" ht="12.75" customHeight="1" x14ac:dyDescent="0.15">
      <c r="B17" s="23" t="s">
        <v>91</v>
      </c>
      <c r="C17" s="7"/>
      <c r="D17" s="18">
        <v>-76100000</v>
      </c>
      <c r="E17" s="34"/>
      <c r="F17" s="18">
        <v>-24900000</v>
      </c>
      <c r="G17" s="18">
        <v>-2600000</v>
      </c>
      <c r="H17" s="18">
        <v>1700000</v>
      </c>
      <c r="I17" s="18">
        <v>-9700000</v>
      </c>
      <c r="J17" s="30"/>
      <c r="K17" s="18">
        <v>-35400000</v>
      </c>
      <c r="M17" s="18">
        <v>-13700000</v>
      </c>
      <c r="N17" s="18">
        <v>-5200000</v>
      </c>
      <c r="O17" s="18">
        <v>-13800000</v>
      </c>
      <c r="P17" s="18">
        <v>-17800000</v>
      </c>
      <c r="Q17" s="18"/>
      <c r="R17" s="18">
        <v>-50500000</v>
      </c>
      <c r="S17" s="18"/>
      <c r="T17" s="18">
        <v>-20100000</v>
      </c>
      <c r="U17" s="18">
        <v>-14700000</v>
      </c>
      <c r="V17" s="18">
        <v>-12300000</v>
      </c>
      <c r="W17" s="18">
        <v>-11400000</v>
      </c>
      <c r="X17" s="18"/>
      <c r="Y17" s="18">
        <v>-58500000</v>
      </c>
      <c r="Z17" s="18"/>
      <c r="AA17" s="18">
        <v>-5000000</v>
      </c>
      <c r="AB17" s="18">
        <v>-1800000</v>
      </c>
      <c r="AC17" s="18">
        <v>-3100000</v>
      </c>
      <c r="AD17" s="18">
        <v>-6000000</v>
      </c>
      <c r="AE17" s="18"/>
      <c r="AF17" s="18">
        <v>-16000000</v>
      </c>
      <c r="AH17" s="18">
        <v>1200000</v>
      </c>
      <c r="AI17" s="18">
        <v>3200000</v>
      </c>
      <c r="AJ17" s="139">
        <v>7600000</v>
      </c>
      <c r="AK17" s="139">
        <v>-1100000</v>
      </c>
      <c r="AL17" s="139"/>
      <c r="AM17" s="139">
        <v>11000000</v>
      </c>
      <c r="AN17" s="139"/>
      <c r="AO17" s="174">
        <v>7500000</v>
      </c>
      <c r="AP17" s="174">
        <v>12300000</v>
      </c>
      <c r="AQ17" s="198">
        <v>11200000</v>
      </c>
      <c r="AS17" s="37"/>
    </row>
    <row r="18" spans="2:46" ht="12.75" customHeight="1" x14ac:dyDescent="0.15">
      <c r="B18" s="23"/>
      <c r="C18" s="7"/>
      <c r="D18" s="18"/>
      <c r="E18" s="34"/>
      <c r="F18" s="18"/>
      <c r="G18" s="18"/>
      <c r="H18" s="18"/>
      <c r="I18" s="18"/>
      <c r="J18" s="30"/>
      <c r="K18" s="18"/>
      <c r="M18" s="18"/>
      <c r="N18" s="18"/>
      <c r="O18" s="18"/>
      <c r="P18" s="18"/>
      <c r="Q18" s="18"/>
      <c r="R18" s="18"/>
      <c r="S18" s="18"/>
      <c r="T18" s="18"/>
      <c r="U18" s="18"/>
      <c r="V18" s="18"/>
      <c r="W18" s="18"/>
      <c r="X18" s="18"/>
      <c r="Y18" s="18"/>
      <c r="Z18" s="18"/>
      <c r="AA18" s="18"/>
      <c r="AB18" s="18"/>
      <c r="AC18" s="18"/>
      <c r="AD18" s="18"/>
      <c r="AE18" s="18"/>
      <c r="AF18" s="18"/>
      <c r="AH18" s="18"/>
      <c r="AI18" s="18"/>
      <c r="AJ18" s="139"/>
      <c r="AK18" s="139"/>
      <c r="AL18" s="139"/>
      <c r="AM18" s="139"/>
      <c r="AN18" s="139"/>
      <c r="AS18" s="37"/>
    </row>
    <row r="19" spans="2:46" ht="12.75" customHeight="1" thickBot="1" x14ac:dyDescent="0.2">
      <c r="B19" s="5" t="s">
        <v>98</v>
      </c>
      <c r="C19" s="7"/>
      <c r="D19" s="201">
        <v>106800000</v>
      </c>
      <c r="E19" s="30"/>
      <c r="F19" s="201">
        <v>42200000</v>
      </c>
      <c r="G19" s="201">
        <v>44900000</v>
      </c>
      <c r="H19" s="201">
        <v>67500000</v>
      </c>
      <c r="I19" s="201">
        <v>53800000</v>
      </c>
      <c r="J19" s="30"/>
      <c r="K19" s="201">
        <v>208400000</v>
      </c>
      <c r="M19" s="201">
        <v>69100000</v>
      </c>
      <c r="N19" s="201">
        <v>97400000</v>
      </c>
      <c r="O19" s="201">
        <v>91800000</v>
      </c>
      <c r="P19" s="201">
        <v>100200000</v>
      </c>
      <c r="Q19" s="18"/>
      <c r="R19" s="201">
        <v>358400000</v>
      </c>
      <c r="S19" s="18"/>
      <c r="T19" s="24">
        <v>103100000</v>
      </c>
      <c r="U19" s="24">
        <v>115100000</v>
      </c>
      <c r="V19" s="24">
        <v>105400000</v>
      </c>
      <c r="W19" s="24">
        <v>98000000</v>
      </c>
      <c r="X19" s="18"/>
      <c r="Y19" s="24">
        <f>421500000</f>
        <v>421500000</v>
      </c>
      <c r="Z19" s="18"/>
      <c r="AA19" s="24">
        <v>119600000</v>
      </c>
      <c r="AB19" s="24">
        <v>124200000</v>
      </c>
      <c r="AC19" s="24">
        <v>119000000</v>
      </c>
      <c r="AD19" s="24">
        <v>118400000</v>
      </c>
      <c r="AE19" s="18"/>
      <c r="AF19" s="24">
        <v>481200000</v>
      </c>
      <c r="AH19" s="24">
        <v>145700000</v>
      </c>
      <c r="AI19" s="24">
        <v>160600000</v>
      </c>
      <c r="AJ19" s="141">
        <v>171300000</v>
      </c>
      <c r="AK19" s="141">
        <v>159500000</v>
      </c>
      <c r="AL19" s="159"/>
      <c r="AM19" s="141">
        <v>637200000</v>
      </c>
      <c r="AN19" s="159"/>
      <c r="AO19" s="141">
        <v>182700000</v>
      </c>
      <c r="AP19" s="141">
        <v>193700000</v>
      </c>
      <c r="AQ19" s="202">
        <v>199600000</v>
      </c>
      <c r="AS19" s="37"/>
      <c r="AT19" s="138"/>
    </row>
    <row r="20" spans="2:46" ht="12.75" customHeight="1" thickTop="1" x14ac:dyDescent="0.15">
      <c r="B20" s="5" t="s">
        <v>144</v>
      </c>
      <c r="C20" s="7"/>
      <c r="D20" s="42">
        <v>-0.71254681647940077</v>
      </c>
      <c r="E20" s="170"/>
      <c r="F20" s="42">
        <v>-0.59004739336492895</v>
      </c>
      <c r="G20" s="42">
        <v>-5.7906458797327393E-2</v>
      </c>
      <c r="H20" s="42">
        <v>2.5185185185185185E-2</v>
      </c>
      <c r="I20" s="42">
        <v>-0.18029739776951673</v>
      </c>
      <c r="J20" s="170"/>
      <c r="K20" s="42">
        <v>-0.16986564299424184</v>
      </c>
      <c r="L20" s="170"/>
      <c r="M20" s="42">
        <v>-0.19826338639652677</v>
      </c>
      <c r="N20" s="42">
        <v>-5.3388090349075976E-2</v>
      </c>
      <c r="O20" s="42">
        <v>-0.15032679738562091</v>
      </c>
      <c r="P20" s="42">
        <v>-0.17764471057884232</v>
      </c>
      <c r="Q20" s="43"/>
      <c r="R20" s="42">
        <v>-0.14090401785714285</v>
      </c>
      <c r="S20" s="42"/>
      <c r="T20" s="42">
        <v>-0.19495635305528614</v>
      </c>
      <c r="U20" s="42">
        <v>-0.12771503040834056</v>
      </c>
      <c r="V20" s="42">
        <v>-0.11669829222011385</v>
      </c>
      <c r="W20" s="42">
        <v>-0.11632653061224489</v>
      </c>
      <c r="X20" s="43"/>
      <c r="Y20" s="42">
        <v>-0.13879003558718861</v>
      </c>
      <c r="Z20" s="43"/>
      <c r="AA20" s="42">
        <v>-4.1806020066889632E-2</v>
      </c>
      <c r="AB20" s="42">
        <v>-1.4492753623188406E-2</v>
      </c>
      <c r="AC20" s="42">
        <v>-2.6050420168067228E-2</v>
      </c>
      <c r="AD20" s="42">
        <v>-5.0675675675675678E-2</v>
      </c>
      <c r="AE20" s="43"/>
      <c r="AF20" s="42">
        <v>-3.3250207813798838E-2</v>
      </c>
      <c r="AH20" s="42">
        <v>8.2361015785861365E-3</v>
      </c>
      <c r="AI20" s="42">
        <v>1.9925280199252802E-2</v>
      </c>
      <c r="AJ20" s="42">
        <v>4.4366608289550497E-2</v>
      </c>
      <c r="AK20" s="42">
        <v>-6.8965517241379309E-3</v>
      </c>
      <c r="AL20" s="142"/>
      <c r="AM20" s="42">
        <v>1.7263025737602009E-2</v>
      </c>
      <c r="AN20" s="170"/>
      <c r="AO20" s="42">
        <v>4.1050903119868636E-2</v>
      </c>
      <c r="AP20" s="42">
        <v>0.06</v>
      </c>
      <c r="AQ20" s="43">
        <v>0.06</v>
      </c>
      <c r="AS20" s="37"/>
    </row>
    <row r="21" spans="2:46" ht="12.75" customHeight="1" x14ac:dyDescent="0.15">
      <c r="D21" s="38"/>
      <c r="E21" s="38"/>
      <c r="F21" s="38"/>
      <c r="G21" s="38"/>
      <c r="H21" s="38"/>
      <c r="I21" s="38"/>
      <c r="J21" s="38"/>
      <c r="K21" s="38"/>
      <c r="L21" s="38"/>
      <c r="AS21" s="4"/>
    </row>
    <row r="22" spans="2:46" ht="12.75" customHeight="1" x14ac:dyDescent="0.15">
      <c r="B22" s="9" t="s">
        <v>92</v>
      </c>
      <c r="D22" s="11">
        <v>2019</v>
      </c>
      <c r="E22" s="12"/>
      <c r="F22" s="13" t="s">
        <v>48</v>
      </c>
      <c r="G22" s="13" t="s">
        <v>49</v>
      </c>
      <c r="H22" s="13" t="s">
        <v>50</v>
      </c>
      <c r="I22" s="13" t="s">
        <v>4</v>
      </c>
      <c r="J22" s="16"/>
      <c r="K22" s="11">
        <v>2020</v>
      </c>
      <c r="L22" s="16"/>
      <c r="M22" s="13" t="s">
        <v>5</v>
      </c>
      <c r="N22" s="13" t="s">
        <v>6</v>
      </c>
      <c r="O22" s="13" t="s">
        <v>7</v>
      </c>
      <c r="P22" s="13" t="s">
        <v>8</v>
      </c>
      <c r="Q22" s="14"/>
      <c r="R22" s="11">
        <v>2021</v>
      </c>
      <c r="S22" s="14"/>
      <c r="T22" s="13" t="s">
        <v>9</v>
      </c>
      <c r="U22" s="13" t="s">
        <v>10</v>
      </c>
      <c r="V22" s="13" t="s">
        <v>11</v>
      </c>
      <c r="W22" s="13" t="s">
        <v>12</v>
      </c>
      <c r="X22" s="14"/>
      <c r="Y22" s="11">
        <v>2022</v>
      </c>
      <c r="Z22" s="14"/>
      <c r="AA22" s="13" t="s">
        <v>13</v>
      </c>
      <c r="AB22" s="13" t="s">
        <v>14</v>
      </c>
      <c r="AC22" s="13" t="s">
        <v>15</v>
      </c>
      <c r="AD22" s="13" t="s">
        <v>16</v>
      </c>
      <c r="AE22" s="14"/>
      <c r="AF22" s="11">
        <v>2023</v>
      </c>
      <c r="AH22" s="13" t="s">
        <v>17</v>
      </c>
      <c r="AI22" s="13" t="s">
        <v>18</v>
      </c>
      <c r="AJ22" s="129" t="s">
        <v>141</v>
      </c>
      <c r="AK22" s="129" t="s">
        <v>143</v>
      </c>
      <c r="AL22" s="14"/>
      <c r="AM22" s="11">
        <v>2024</v>
      </c>
      <c r="AN22" s="80"/>
      <c r="AO22" s="176" t="s">
        <v>145</v>
      </c>
      <c r="AP22" s="98" t="s">
        <v>148</v>
      </c>
      <c r="AQ22" s="98" t="s">
        <v>149</v>
      </c>
      <c r="AS22" s="4"/>
    </row>
    <row r="23" spans="2:46" ht="9.75" customHeight="1" x14ac:dyDescent="0.15">
      <c r="AS23" s="4"/>
    </row>
    <row r="24" spans="2:46" ht="12.75" customHeight="1" x14ac:dyDescent="0.15">
      <c r="B24" s="5" t="s">
        <v>91</v>
      </c>
      <c r="D24" s="18">
        <v>-76100000</v>
      </c>
      <c r="E24" s="30"/>
      <c r="F24" s="18">
        <v>-24900000</v>
      </c>
      <c r="G24" s="18">
        <v>-2600000</v>
      </c>
      <c r="H24" s="18">
        <v>1700000</v>
      </c>
      <c r="I24" s="18">
        <v>-9700000</v>
      </c>
      <c r="J24" s="30"/>
      <c r="K24" s="18">
        <v>-35400000</v>
      </c>
      <c r="L24" s="36"/>
      <c r="M24" s="18">
        <v>-13700000</v>
      </c>
      <c r="N24" s="18">
        <v>-5200000</v>
      </c>
      <c r="O24" s="18">
        <v>-13800000</v>
      </c>
      <c r="P24" s="18">
        <v>-17800000</v>
      </c>
      <c r="Q24" s="18"/>
      <c r="R24" s="18">
        <v>-50500000</v>
      </c>
      <c r="S24" s="39"/>
      <c r="T24" s="18">
        <v>-20100000</v>
      </c>
      <c r="U24" s="18">
        <v>-14700000</v>
      </c>
      <c r="V24" s="18">
        <v>-12300000</v>
      </c>
      <c r="W24" s="18">
        <v>-11400000</v>
      </c>
      <c r="X24" s="18"/>
      <c r="Y24" s="18">
        <v>-58500000</v>
      </c>
      <c r="Z24" s="18"/>
      <c r="AA24" s="18">
        <v>-5000000</v>
      </c>
      <c r="AB24" s="18">
        <v>-1800000</v>
      </c>
      <c r="AC24" s="18">
        <v>-3100000</v>
      </c>
      <c r="AD24" s="18">
        <v>-6000000</v>
      </c>
      <c r="AE24" s="18"/>
      <c r="AF24" s="18">
        <v>-16000000</v>
      </c>
      <c r="AH24" s="18">
        <v>1200000</v>
      </c>
      <c r="AI24" s="18">
        <v>3200000</v>
      </c>
      <c r="AJ24" s="139">
        <v>7600000</v>
      </c>
      <c r="AK24" s="139">
        <v>-1100000</v>
      </c>
      <c r="AL24" s="139"/>
      <c r="AM24" s="139">
        <v>10800000</v>
      </c>
      <c r="AN24" s="139"/>
      <c r="AO24" s="185">
        <v>7500000</v>
      </c>
      <c r="AP24" s="174">
        <v>12300000</v>
      </c>
      <c r="AQ24" s="196">
        <v>11200000</v>
      </c>
      <c r="AS24" s="4"/>
    </row>
    <row r="25" spans="2:46" ht="12.75" customHeight="1" x14ac:dyDescent="0.15">
      <c r="B25" s="3" t="s">
        <v>93</v>
      </c>
      <c r="M25" s="18"/>
      <c r="AS25" s="4"/>
    </row>
    <row r="26" spans="2:46" ht="12.75" customHeight="1" x14ac:dyDescent="0.15">
      <c r="B26" s="5" t="s">
        <v>94</v>
      </c>
      <c r="D26" s="32">
        <v>1700000</v>
      </c>
      <c r="E26" s="30"/>
      <c r="F26" s="32">
        <v>900000</v>
      </c>
      <c r="G26" s="32">
        <v>1000000</v>
      </c>
      <c r="H26" s="32">
        <v>1200000</v>
      </c>
      <c r="I26" s="32">
        <v>1200000</v>
      </c>
      <c r="J26" s="40"/>
      <c r="K26" s="32">
        <v>4300000</v>
      </c>
      <c r="M26" s="32">
        <v>1073131.0859995012</v>
      </c>
      <c r="N26" s="32">
        <v>1062815.984652203</v>
      </c>
      <c r="O26" s="32">
        <v>1269803.7784601618</v>
      </c>
      <c r="P26" s="32">
        <v>1335114.8747216573</v>
      </c>
      <c r="Q26" s="32"/>
      <c r="R26" s="32">
        <v>4740865.7238335228</v>
      </c>
      <c r="S26" s="32"/>
      <c r="T26" s="32">
        <v>1300000</v>
      </c>
      <c r="U26" s="32">
        <v>1100000</v>
      </c>
      <c r="V26" s="32">
        <v>1800000</v>
      </c>
      <c r="W26" s="32">
        <v>1800000</v>
      </c>
      <c r="X26" s="32"/>
      <c r="Y26" s="18">
        <v>6000000</v>
      </c>
      <c r="Z26" s="32"/>
      <c r="AA26" s="32">
        <v>1900000</v>
      </c>
      <c r="AB26" s="32">
        <v>2400000</v>
      </c>
      <c r="AC26" s="32">
        <v>3300000</v>
      </c>
      <c r="AD26" s="32">
        <v>4300000</v>
      </c>
      <c r="AE26" s="32"/>
      <c r="AF26" s="32">
        <v>11900000</v>
      </c>
      <c r="AH26" s="32">
        <v>4700000</v>
      </c>
      <c r="AI26" s="32">
        <v>4900000</v>
      </c>
      <c r="AJ26" s="140">
        <v>5100000</v>
      </c>
      <c r="AK26" s="140">
        <v>5800000</v>
      </c>
      <c r="AL26" s="140"/>
      <c r="AM26" s="140">
        <v>20400000</v>
      </c>
      <c r="AN26" s="140"/>
      <c r="AO26" s="175">
        <v>6300000</v>
      </c>
      <c r="AP26" s="175">
        <v>6800000</v>
      </c>
      <c r="AQ26" s="197">
        <v>6800000</v>
      </c>
      <c r="AS26" s="4"/>
    </row>
    <row r="27" spans="2:46" ht="12.75" customHeight="1" x14ac:dyDescent="0.15">
      <c r="B27" s="5" t="s">
        <v>62</v>
      </c>
      <c r="D27" s="32">
        <v>0</v>
      </c>
      <c r="E27" s="30"/>
      <c r="F27" s="32">
        <v>100000</v>
      </c>
      <c r="G27" s="32">
        <v>200000</v>
      </c>
      <c r="H27" s="32">
        <v>200000</v>
      </c>
      <c r="I27" s="32">
        <v>200000</v>
      </c>
      <c r="J27" s="40"/>
      <c r="K27" s="32">
        <v>600000</v>
      </c>
      <c r="M27" s="32">
        <v>209589.46</v>
      </c>
      <c r="N27" s="32">
        <v>251223.76</v>
      </c>
      <c r="O27" s="32">
        <v>120976.75</v>
      </c>
      <c r="P27" s="32">
        <v>200454.93</v>
      </c>
      <c r="Q27" s="32"/>
      <c r="R27" s="32">
        <v>782244.9</v>
      </c>
      <c r="S27" s="32"/>
      <c r="T27" s="32">
        <v>200000</v>
      </c>
      <c r="U27" s="32">
        <v>200000</v>
      </c>
      <c r="V27" s="32">
        <v>200000</v>
      </c>
      <c r="W27" s="32">
        <v>300000</v>
      </c>
      <c r="X27" s="32"/>
      <c r="Y27" s="18">
        <v>900000</v>
      </c>
      <c r="Z27" s="32"/>
      <c r="AA27" s="32">
        <v>300000</v>
      </c>
      <c r="AB27" s="32">
        <v>500000</v>
      </c>
      <c r="AC27" s="32">
        <v>400000</v>
      </c>
      <c r="AD27" s="32">
        <v>400000</v>
      </c>
      <c r="AE27" s="32"/>
      <c r="AF27" s="32">
        <v>1600000</v>
      </c>
      <c r="AH27" s="32">
        <v>500000</v>
      </c>
      <c r="AI27" s="32">
        <v>600000</v>
      </c>
      <c r="AJ27" s="140">
        <v>1100000</v>
      </c>
      <c r="AK27" s="140">
        <v>2000000</v>
      </c>
      <c r="AL27" s="140"/>
      <c r="AM27" s="140">
        <v>4200000</v>
      </c>
      <c r="AN27" s="140"/>
      <c r="AO27" s="175">
        <v>1900000</v>
      </c>
      <c r="AP27" s="175">
        <v>2300000</v>
      </c>
      <c r="AQ27" s="197">
        <v>2500000</v>
      </c>
      <c r="AS27" s="4"/>
    </row>
    <row r="28" spans="2:46" ht="12.75" customHeight="1" x14ac:dyDescent="0.15">
      <c r="B28" s="5" t="s">
        <v>61</v>
      </c>
      <c r="D28" s="32">
        <v>-2100000</v>
      </c>
      <c r="E28" s="30"/>
      <c r="F28" s="32">
        <v>-500000</v>
      </c>
      <c r="G28" s="32">
        <v>-100000</v>
      </c>
      <c r="H28" s="32">
        <v>-100000</v>
      </c>
      <c r="I28" s="32">
        <v>0</v>
      </c>
      <c r="J28" s="40"/>
      <c r="K28" s="32">
        <v>-700000</v>
      </c>
      <c r="M28" s="32">
        <v>-26200.9</v>
      </c>
      <c r="N28" s="32">
        <v>-44839.58</v>
      </c>
      <c r="O28" s="32">
        <v>-28646.159999999996</v>
      </c>
      <c r="P28" s="32">
        <v>-29555.304380182999</v>
      </c>
      <c r="Q28" s="32"/>
      <c r="R28" s="32">
        <v>-129241.94438018301</v>
      </c>
      <c r="S28" s="32"/>
      <c r="T28" s="32">
        <v>0</v>
      </c>
      <c r="U28" s="32">
        <v>-600000</v>
      </c>
      <c r="V28" s="32">
        <v>-1900000</v>
      </c>
      <c r="W28" s="32">
        <v>-2500000</v>
      </c>
      <c r="X28" s="32"/>
      <c r="Y28" s="18">
        <v>-5000000</v>
      </c>
      <c r="Z28" s="32"/>
      <c r="AA28" s="32">
        <v>-3300000</v>
      </c>
      <c r="AB28" s="32">
        <v>-4700000</v>
      </c>
      <c r="AC28" s="32">
        <v>-4500000</v>
      </c>
      <c r="AD28" s="32">
        <v>-4000000</v>
      </c>
      <c r="AE28" s="32"/>
      <c r="AF28" s="32">
        <v>-16500000</v>
      </c>
      <c r="AH28" s="32">
        <v>-3000000</v>
      </c>
      <c r="AI28" s="32">
        <v>-2300000</v>
      </c>
      <c r="AJ28" s="140">
        <v>-2100000</v>
      </c>
      <c r="AK28" s="140">
        <v>-1900000</v>
      </c>
      <c r="AL28" s="140"/>
      <c r="AM28" s="140">
        <v>-9300000</v>
      </c>
      <c r="AN28" s="140"/>
      <c r="AO28" s="175">
        <v>-1900000</v>
      </c>
      <c r="AP28" s="175">
        <v>-2200000</v>
      </c>
      <c r="AQ28" s="197">
        <v>-2200000</v>
      </c>
      <c r="AS28" s="4"/>
    </row>
    <row r="29" spans="2:46" ht="12.75" customHeight="1" x14ac:dyDescent="0.15">
      <c r="B29" s="5" t="s">
        <v>95</v>
      </c>
      <c r="D29" s="32">
        <v>0</v>
      </c>
      <c r="E29" s="30"/>
      <c r="F29" s="32">
        <v>0</v>
      </c>
      <c r="G29" s="32">
        <v>0</v>
      </c>
      <c r="H29" s="32">
        <v>0</v>
      </c>
      <c r="I29" s="32">
        <v>0</v>
      </c>
      <c r="J29" s="40"/>
      <c r="K29" s="32">
        <v>0</v>
      </c>
      <c r="M29" s="32">
        <v>15002.5977241949</v>
      </c>
      <c r="N29" s="32">
        <v>43096.181075778193</v>
      </c>
      <c r="O29" s="32">
        <v>-10530.326074783899</v>
      </c>
      <c r="P29" s="32">
        <v>169223.29272860254</v>
      </c>
      <c r="Q29" s="32"/>
      <c r="R29" s="32">
        <v>216791.74545379169</v>
      </c>
      <c r="S29" s="32"/>
      <c r="T29" s="32">
        <v>400000</v>
      </c>
      <c r="U29" s="32">
        <v>-300000</v>
      </c>
      <c r="V29" s="32">
        <v>0</v>
      </c>
      <c r="W29" s="32">
        <v>-100000</v>
      </c>
      <c r="X29" s="32"/>
      <c r="Y29" s="18">
        <v>100000</v>
      </c>
      <c r="Z29" s="32"/>
      <c r="AA29" s="32">
        <v>100000</v>
      </c>
      <c r="AB29" s="32">
        <v>100000</v>
      </c>
      <c r="AC29" s="32">
        <v>200000</v>
      </c>
      <c r="AD29" s="32">
        <v>-200000</v>
      </c>
      <c r="AE29" s="32"/>
      <c r="AF29" s="32">
        <v>200000</v>
      </c>
      <c r="AH29" s="32">
        <v>400000</v>
      </c>
      <c r="AI29" s="32">
        <v>500000</v>
      </c>
      <c r="AJ29" s="140">
        <v>-500000</v>
      </c>
      <c r="AK29" s="140">
        <v>700000</v>
      </c>
      <c r="AL29" s="140"/>
      <c r="AM29" s="140">
        <v>1200000</v>
      </c>
      <c r="AN29" s="140"/>
      <c r="AO29" s="175">
        <v>-300000</v>
      </c>
      <c r="AP29" s="175">
        <v>-600000</v>
      </c>
      <c r="AQ29" s="197">
        <v>0</v>
      </c>
      <c r="AS29" s="4"/>
    </row>
    <row r="30" spans="2:46" ht="12.75" customHeight="1" x14ac:dyDescent="0.15">
      <c r="B30" s="5" t="s">
        <v>96</v>
      </c>
      <c r="D30" s="32">
        <v>0</v>
      </c>
      <c r="E30" s="30"/>
      <c r="F30" s="32">
        <v>0</v>
      </c>
      <c r="G30" s="32">
        <v>0</v>
      </c>
      <c r="H30" s="32">
        <v>300000</v>
      </c>
      <c r="I30" s="32">
        <v>100000</v>
      </c>
      <c r="J30" s="40"/>
      <c r="K30" s="32">
        <v>500000</v>
      </c>
      <c r="M30" s="32">
        <v>58139.29270953589</v>
      </c>
      <c r="N30" s="32">
        <v>155900.20061352017</v>
      </c>
      <c r="O30" s="32">
        <v>60749.964486318509</v>
      </c>
      <c r="P30" s="32">
        <v>449138.87679588713</v>
      </c>
      <c r="Q30" s="32"/>
      <c r="R30" s="32">
        <v>723928.33460526168</v>
      </c>
      <c r="S30" s="32"/>
      <c r="T30" s="32">
        <v>200000</v>
      </c>
      <c r="U30" s="32">
        <v>200000</v>
      </c>
      <c r="V30" s="32">
        <v>300000</v>
      </c>
      <c r="W30" s="32">
        <v>-600000</v>
      </c>
      <c r="X30" s="32"/>
      <c r="Y30" s="18">
        <v>100000</v>
      </c>
      <c r="Z30" s="32"/>
      <c r="AA30" s="32">
        <v>300000</v>
      </c>
      <c r="AB30" s="32">
        <v>100000</v>
      </c>
      <c r="AC30" s="32">
        <v>0</v>
      </c>
      <c r="AD30" s="32">
        <v>100000</v>
      </c>
      <c r="AE30" s="32"/>
      <c r="AF30" s="32">
        <v>500000</v>
      </c>
      <c r="AH30" s="32">
        <v>400000</v>
      </c>
      <c r="AI30" s="32">
        <v>100000</v>
      </c>
      <c r="AJ30" s="140">
        <v>-100000</v>
      </c>
      <c r="AK30" s="140">
        <v>200000</v>
      </c>
      <c r="AL30" s="140"/>
      <c r="AM30" s="140">
        <v>700000</v>
      </c>
      <c r="AN30" s="140"/>
      <c r="AO30" s="175">
        <v>400000</v>
      </c>
      <c r="AP30" s="175">
        <v>0</v>
      </c>
      <c r="AQ30" s="197">
        <v>500000</v>
      </c>
      <c r="AS30" s="4"/>
    </row>
    <row r="31" spans="2:46" ht="12.75" customHeight="1" x14ac:dyDescent="0.15">
      <c r="B31" s="7" t="s">
        <v>97</v>
      </c>
      <c r="C31" s="7"/>
      <c r="D31" s="18">
        <v>-76400000</v>
      </c>
      <c r="E31" s="30"/>
      <c r="F31" s="18">
        <v>-24400000</v>
      </c>
      <c r="G31" s="18">
        <v>-1500000</v>
      </c>
      <c r="H31" s="18">
        <v>3300000</v>
      </c>
      <c r="I31" s="18">
        <v>-8200000</v>
      </c>
      <c r="J31" s="30"/>
      <c r="K31" s="18">
        <v>-30800000</v>
      </c>
      <c r="M31" s="18">
        <v>-12400000</v>
      </c>
      <c r="N31" s="18">
        <v>-3700000</v>
      </c>
      <c r="O31" s="18">
        <v>-12400000</v>
      </c>
      <c r="P31" s="18">
        <v>-15700000</v>
      </c>
      <c r="Q31" s="18"/>
      <c r="R31" s="18">
        <v>-44100000</v>
      </c>
      <c r="S31" s="18"/>
      <c r="T31" s="18">
        <v>-18000000</v>
      </c>
      <c r="U31" s="18">
        <v>-14100000</v>
      </c>
      <c r="V31" s="18">
        <v>-11800000</v>
      </c>
      <c r="W31" s="18">
        <v>-12500000</v>
      </c>
      <c r="X31" s="18"/>
      <c r="Y31" s="18">
        <v>-56400000</v>
      </c>
      <c r="Z31" s="18"/>
      <c r="AA31" s="18">
        <v>-5600000</v>
      </c>
      <c r="AB31" s="18">
        <v>-3500000</v>
      </c>
      <c r="AC31" s="18">
        <v>-3700000</v>
      </c>
      <c r="AD31" s="18">
        <v>-5400000</v>
      </c>
      <c r="AE31" s="18"/>
      <c r="AF31" s="18">
        <v>-18200000</v>
      </c>
      <c r="AH31" s="18">
        <v>4300000</v>
      </c>
      <c r="AI31" s="18">
        <v>7100000</v>
      </c>
      <c r="AJ31" s="139">
        <v>11200000</v>
      </c>
      <c r="AK31" s="139">
        <v>5600000</v>
      </c>
      <c r="AL31" s="139"/>
      <c r="AM31" s="139">
        <v>28100000</v>
      </c>
      <c r="AN31" s="139"/>
      <c r="AO31" s="174">
        <v>13900000</v>
      </c>
      <c r="AP31" s="174">
        <v>18600000</v>
      </c>
      <c r="AQ31" s="198">
        <v>18700000</v>
      </c>
      <c r="AS31" s="4"/>
    </row>
    <row r="32" spans="2:46" ht="12.75" customHeight="1" x14ac:dyDescent="0.15">
      <c r="B32" s="7"/>
      <c r="C32" s="7"/>
      <c r="D32" s="36"/>
      <c r="E32" s="30"/>
      <c r="F32" s="36"/>
      <c r="G32" s="36"/>
      <c r="H32" s="36"/>
      <c r="I32" s="36"/>
      <c r="J32" s="36"/>
      <c r="K32" s="36"/>
      <c r="M32" s="18"/>
      <c r="N32" s="41"/>
      <c r="O32" s="41"/>
      <c r="P32" s="41"/>
      <c r="Q32" s="41"/>
      <c r="R32" s="41"/>
      <c r="S32" s="41"/>
      <c r="T32" s="41"/>
      <c r="U32" s="41"/>
      <c r="V32" s="41"/>
      <c r="W32" s="41"/>
      <c r="X32" s="41"/>
      <c r="Y32" s="41"/>
      <c r="Z32" s="41"/>
      <c r="AA32" s="41"/>
      <c r="AB32" s="41"/>
      <c r="AC32" s="41"/>
      <c r="AD32" s="41"/>
      <c r="AE32" s="41"/>
      <c r="AF32" s="41"/>
      <c r="AH32" s="41"/>
      <c r="AI32" s="41"/>
      <c r="AJ32" s="41"/>
      <c r="AK32" s="41"/>
      <c r="AL32" s="41"/>
      <c r="AM32" s="41"/>
      <c r="AN32" s="41"/>
      <c r="AO32" s="41"/>
      <c r="AP32" s="41"/>
      <c r="AQ32" s="41"/>
      <c r="AS32" s="4"/>
    </row>
    <row r="33" spans="1:46" ht="12.75" customHeight="1" thickBot="1" x14ac:dyDescent="0.2">
      <c r="B33" s="5" t="s">
        <v>98</v>
      </c>
      <c r="D33" s="18">
        <v>106800000</v>
      </c>
      <c r="E33" s="171"/>
      <c r="F33" s="18">
        <v>42200000</v>
      </c>
      <c r="G33" s="18">
        <v>44900000</v>
      </c>
      <c r="H33" s="18">
        <v>67500000</v>
      </c>
      <c r="I33" s="18">
        <v>53800000</v>
      </c>
      <c r="J33" s="171"/>
      <c r="K33" s="18">
        <v>208400000</v>
      </c>
      <c r="L33" s="172"/>
      <c r="M33" s="18">
        <v>69100000</v>
      </c>
      <c r="N33" s="18">
        <v>97400000</v>
      </c>
      <c r="O33" s="18">
        <v>91800000</v>
      </c>
      <c r="P33" s="18">
        <v>100200000</v>
      </c>
      <c r="Q33" s="84"/>
      <c r="R33" s="18">
        <v>358400000</v>
      </c>
      <c r="S33" s="18"/>
      <c r="T33" s="24">
        <v>103100000</v>
      </c>
      <c r="U33" s="24">
        <v>115100000</v>
      </c>
      <c r="V33" s="24">
        <v>105400000</v>
      </c>
      <c r="W33" s="24">
        <v>98000000</v>
      </c>
      <c r="X33" s="18"/>
      <c r="Y33" s="24">
        <f>421500000</f>
        <v>421500000</v>
      </c>
      <c r="Z33" s="18"/>
      <c r="AA33" s="24">
        <v>119600000</v>
      </c>
      <c r="AB33" s="24">
        <v>124200000</v>
      </c>
      <c r="AC33" s="24">
        <v>119000000</v>
      </c>
      <c r="AD33" s="24">
        <v>118400000</v>
      </c>
      <c r="AE33" s="18"/>
      <c r="AF33" s="24">
        <v>481200000</v>
      </c>
      <c r="AH33" s="24">
        <v>145700000</v>
      </c>
      <c r="AI33" s="24">
        <v>160600000</v>
      </c>
      <c r="AJ33" s="141">
        <v>171300000</v>
      </c>
      <c r="AK33" s="141">
        <v>159500000</v>
      </c>
      <c r="AL33" s="159"/>
      <c r="AM33" s="141">
        <v>637200000</v>
      </c>
      <c r="AN33" s="159"/>
      <c r="AO33" s="177">
        <v>182700000</v>
      </c>
      <c r="AP33" s="177">
        <v>193700000</v>
      </c>
      <c r="AQ33" s="202">
        <v>199600000</v>
      </c>
      <c r="AS33" s="4"/>
    </row>
    <row r="34" spans="1:46" ht="12.75" customHeight="1" thickTop="1" x14ac:dyDescent="0.15">
      <c r="B34" s="5" t="s">
        <v>99</v>
      </c>
      <c r="D34" s="42">
        <v>-0.72</v>
      </c>
      <c r="E34" s="170"/>
      <c r="F34" s="42">
        <v>-0.57999999999999996</v>
      </c>
      <c r="G34" s="42">
        <v>-0.03</v>
      </c>
      <c r="H34" s="42">
        <v>0.05</v>
      </c>
      <c r="I34" s="42">
        <v>-0.15</v>
      </c>
      <c r="J34" s="170"/>
      <c r="K34" s="42">
        <v>-0.15</v>
      </c>
      <c r="L34" s="170"/>
      <c r="M34" s="42">
        <v>-0.18</v>
      </c>
      <c r="N34" s="42">
        <v>-0.04</v>
      </c>
      <c r="O34" s="42">
        <v>-0.14000000000000001</v>
      </c>
      <c r="P34" s="42">
        <v>-0.16</v>
      </c>
      <c r="Q34" s="43"/>
      <c r="R34" s="42">
        <v>-0.12</v>
      </c>
      <c r="S34" s="43"/>
      <c r="T34" s="43">
        <v>-0.17</v>
      </c>
      <c r="U34" s="43">
        <v>-0.12</v>
      </c>
      <c r="V34" s="43">
        <v>-0.11</v>
      </c>
      <c r="W34" s="43">
        <v>-0.13</v>
      </c>
      <c r="X34" s="43"/>
      <c r="Y34" s="43">
        <v>-0.13</v>
      </c>
      <c r="Z34" s="43"/>
      <c r="AA34" s="43">
        <v>-0.05</v>
      </c>
      <c r="AB34" s="43">
        <v>-0.03</v>
      </c>
      <c r="AC34" s="43">
        <v>-0.03</v>
      </c>
      <c r="AD34" s="43">
        <v>-0.05</v>
      </c>
      <c r="AE34" s="43"/>
      <c r="AF34" s="43">
        <v>-3.7822111388196175E-2</v>
      </c>
      <c r="AH34" s="43">
        <v>0.03</v>
      </c>
      <c r="AI34" s="43">
        <v>0.04</v>
      </c>
      <c r="AJ34" s="142">
        <v>7.0000000000000007E-2</v>
      </c>
      <c r="AK34" s="142">
        <v>0.04</v>
      </c>
      <c r="AL34" s="142"/>
      <c r="AM34" s="142">
        <v>0.04</v>
      </c>
      <c r="AN34" s="142"/>
      <c r="AO34" s="142">
        <v>0.08</v>
      </c>
      <c r="AP34" s="142">
        <v>0.1</v>
      </c>
      <c r="AQ34" s="142">
        <v>0.09</v>
      </c>
      <c r="AS34" s="4"/>
      <c r="AT34" s="167"/>
    </row>
    <row r="35" spans="1:46" ht="12.75" customHeight="1" x14ac:dyDescent="0.15">
      <c r="B35" s="25" t="s">
        <v>46</v>
      </c>
      <c r="D35" s="26"/>
      <c r="E35" s="26"/>
      <c r="F35" s="26"/>
      <c r="G35" s="26"/>
      <c r="H35" s="26"/>
      <c r="I35" s="26"/>
      <c r="J35" s="26"/>
      <c r="K35" s="26"/>
      <c r="M35" s="26"/>
      <c r="W35" s="44"/>
      <c r="Y35" s="44"/>
      <c r="AG35" s="6"/>
      <c r="AH35" s="6"/>
      <c r="AI35" s="6"/>
      <c r="AJ35" s="6"/>
      <c r="AK35" s="168"/>
      <c r="AL35" s="6"/>
      <c r="AM35" s="6"/>
      <c r="AN35" s="6"/>
      <c r="AO35" s="6"/>
      <c r="AP35" s="6"/>
      <c r="AQ35" s="6"/>
      <c r="AR35" s="6"/>
      <c r="AS35" s="4"/>
    </row>
    <row r="36" spans="1:46" ht="6"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37" spans="1:46" ht="12.75" customHeight="1" x14ac:dyDescent="0.15"/>
    <row r="38" spans="1:46" ht="12.75" customHeight="1" x14ac:dyDescent="0.15"/>
    <row r="39" spans="1:46" ht="12.75" customHeight="1" x14ac:dyDescent="0.15">
      <c r="R39" s="162"/>
      <c r="S39" s="162"/>
      <c r="T39" s="162"/>
      <c r="U39" s="162"/>
      <c r="V39" s="162"/>
      <c r="W39" s="162"/>
      <c r="X39" s="162"/>
      <c r="Y39" s="162"/>
      <c r="Z39" s="162"/>
      <c r="AA39" s="162"/>
      <c r="AB39" s="162"/>
      <c r="AC39" s="162"/>
      <c r="AD39" s="162"/>
      <c r="AE39" s="162"/>
      <c r="AF39" s="162"/>
      <c r="AG39" s="162"/>
      <c r="AH39" s="162"/>
      <c r="AI39" s="162"/>
      <c r="AJ39" s="162"/>
      <c r="AP39" s="138"/>
      <c r="AQ39" s="138"/>
    </row>
    <row r="40" spans="1:46" ht="12.75" customHeight="1" x14ac:dyDescent="0.15">
      <c r="R40" s="162"/>
      <c r="S40" s="162"/>
      <c r="T40" s="162"/>
      <c r="U40" s="162"/>
      <c r="V40" s="162"/>
      <c r="W40" s="162"/>
      <c r="X40" s="162"/>
      <c r="Y40" s="162"/>
      <c r="Z40" s="162"/>
      <c r="AA40" s="162"/>
      <c r="AB40" s="162"/>
      <c r="AC40" s="162"/>
      <c r="AD40" s="162"/>
      <c r="AE40" s="162"/>
      <c r="AF40" s="162"/>
      <c r="AG40" s="162"/>
      <c r="AH40" s="162"/>
      <c r="AI40" s="162"/>
      <c r="AJ40" s="162"/>
    </row>
    <row r="41" spans="1:46" ht="12.75" customHeight="1" x14ac:dyDescent="0.15"/>
    <row r="42" spans="1:46" ht="12.75" customHeight="1" x14ac:dyDescent="0.15"/>
    <row r="43" spans="1:46" ht="12.75" customHeight="1" x14ac:dyDescent="0.15"/>
    <row r="44" spans="1:46" ht="12.75" customHeight="1" x14ac:dyDescent="0.15"/>
    <row r="45" spans="1:46" ht="12.75" customHeight="1" x14ac:dyDescent="0.15"/>
    <row r="46" spans="1:46" ht="12.75" customHeight="1" x14ac:dyDescent="0.15"/>
    <row r="47" spans="1:46" ht="12.75" customHeight="1" x14ac:dyDescent="0.15"/>
    <row r="48" spans="1:46"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990"/>
  <sheetViews>
    <sheetView showGridLines="0" workbookViewId="0">
      <selection activeCell="AC26" sqref="AC26"/>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customWidth="1"/>
    <col min="33" max="33" width="1" customWidth="1"/>
    <col min="34" max="34" width="10.33203125" customWidth="1"/>
    <col min="35" max="35" width="1" customWidth="1"/>
    <col min="36" max="38" width="10.33203125" customWidth="1"/>
    <col min="39" max="39" width="3" customWidth="1"/>
    <col min="40" max="40" width="1" customWidth="1"/>
    <col min="43" max="43" width="13.1640625" bestFit="1" customWidth="1"/>
  </cols>
  <sheetData>
    <row r="1" spans="1:46" ht="12.75" customHeight="1" x14ac:dyDescent="0.15">
      <c r="A1" s="45"/>
      <c r="B1" s="45"/>
      <c r="C1" s="83"/>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5"/>
      <c r="AM1" s="45"/>
      <c r="AN1" s="4"/>
    </row>
    <row r="2" spans="1:46" ht="12.75" customHeight="1" x14ac:dyDescent="0.15">
      <c r="A2" s="45"/>
      <c r="B2" s="45"/>
      <c r="C2" s="83"/>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5"/>
      <c r="AM2" s="45"/>
      <c r="AN2" s="4"/>
    </row>
    <row r="3" spans="1:46" ht="12.75" customHeight="1" x14ac:dyDescent="0.15">
      <c r="A3" s="45"/>
      <c r="B3" s="45"/>
      <c r="C3" s="83"/>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5"/>
      <c r="AM3" s="45"/>
      <c r="AN3" s="4"/>
    </row>
    <row r="4" spans="1:46" ht="12.75" customHeight="1" x14ac:dyDescent="0.15">
      <c r="A4" s="45"/>
      <c r="B4" s="45"/>
      <c r="C4" s="83"/>
      <c r="Y4" s="45"/>
      <c r="Z4" s="45"/>
      <c r="AA4" s="45"/>
      <c r="AB4" s="45"/>
      <c r="AC4" s="45"/>
      <c r="AD4" s="45"/>
      <c r="AE4" s="45"/>
      <c r="AF4" s="45"/>
      <c r="AG4" s="45"/>
      <c r="AH4" s="45"/>
      <c r="AI4" s="45"/>
      <c r="AJ4" s="45"/>
      <c r="AK4" s="45"/>
      <c r="AL4" s="45"/>
      <c r="AM4" s="45"/>
      <c r="AN4" s="4"/>
    </row>
    <row r="5" spans="1:46" ht="12.75" customHeight="1" x14ac:dyDescent="0.15">
      <c r="A5" s="45"/>
      <c r="B5" s="45"/>
      <c r="D5" s="8"/>
      <c r="T5" s="8"/>
      <c r="V5" s="8"/>
      <c r="W5" s="8"/>
      <c r="X5" s="8"/>
      <c r="Y5" s="8"/>
      <c r="Z5" s="8"/>
      <c r="AA5" s="8"/>
      <c r="AB5" s="45"/>
      <c r="AC5" s="45"/>
      <c r="AD5" s="45"/>
      <c r="AE5" s="45"/>
      <c r="AF5" s="45"/>
      <c r="AG5" s="45"/>
      <c r="AH5" s="45"/>
      <c r="AI5" s="45"/>
      <c r="AJ5" s="45"/>
      <c r="AK5" s="45"/>
      <c r="AL5" s="45"/>
      <c r="AM5" s="45"/>
      <c r="AN5" s="4"/>
    </row>
    <row r="6" spans="1:46" ht="12.75" customHeight="1" x14ac:dyDescent="0.15">
      <c r="A6" s="45"/>
      <c r="B6" s="9" t="s">
        <v>100</v>
      </c>
      <c r="C6" s="80"/>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9" t="s">
        <v>141</v>
      </c>
      <c r="AF6" s="129" t="s">
        <v>143</v>
      </c>
      <c r="AG6" s="14"/>
      <c r="AH6" s="11">
        <v>2024</v>
      </c>
      <c r="AI6" s="80"/>
      <c r="AJ6" s="98" t="s">
        <v>145</v>
      </c>
      <c r="AK6" s="98" t="s">
        <v>148</v>
      </c>
      <c r="AL6" s="98" t="s">
        <v>149</v>
      </c>
      <c r="AM6" s="14"/>
      <c r="AN6" s="4"/>
    </row>
    <row r="7" spans="1:46" ht="12.75" customHeight="1" x14ac:dyDescent="0.15">
      <c r="A7" s="45"/>
      <c r="B7" s="46"/>
      <c r="C7" s="83"/>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5"/>
      <c r="AM7" s="45"/>
      <c r="AN7" s="4"/>
    </row>
    <row r="8" spans="1:46" ht="18" customHeight="1" x14ac:dyDescent="0.15">
      <c r="A8" s="45"/>
      <c r="B8" s="82" t="s">
        <v>101</v>
      </c>
      <c r="C8" s="83"/>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4">
        <v>4500000</v>
      </c>
      <c r="AE8" s="150">
        <v>21100000</v>
      </c>
      <c r="AF8" s="150">
        <f>AH8-SUM(AC8:AE8)</f>
        <v>-3200000</v>
      </c>
      <c r="AG8" s="150"/>
      <c r="AH8" s="150">
        <v>65400000</v>
      </c>
      <c r="AI8" s="150"/>
      <c r="AJ8" s="150">
        <v>66600000</v>
      </c>
      <c r="AK8" s="150">
        <v>13700000</v>
      </c>
      <c r="AL8" s="150">
        <v>10300000</v>
      </c>
      <c r="AM8" s="18"/>
      <c r="AN8" s="4"/>
      <c r="AP8" s="190"/>
      <c r="AQ8" s="191"/>
      <c r="AR8" s="191"/>
      <c r="AS8" s="190"/>
    </row>
    <row r="9" spans="1:46" ht="15.75" customHeight="1" x14ac:dyDescent="0.15">
      <c r="A9" s="45"/>
      <c r="B9" s="85" t="s">
        <v>102</v>
      </c>
      <c r="C9" s="83"/>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1">
        <v>16300000</v>
      </c>
      <c r="AF9" s="151">
        <f t="shared" ref="AF9:AF11" si="0">AH9-SUM(AC9:AE9)</f>
        <v>-28200000</v>
      </c>
      <c r="AG9" s="151"/>
      <c r="AH9" s="151">
        <v>-15900000</v>
      </c>
      <c r="AI9" s="151"/>
      <c r="AJ9" s="151">
        <v>-30900000</v>
      </c>
      <c r="AK9" s="151">
        <v>-62700000</v>
      </c>
      <c r="AL9" s="151">
        <v>-31200000</v>
      </c>
      <c r="AM9" s="32"/>
      <c r="AN9" s="4"/>
      <c r="AQ9" s="193"/>
      <c r="AR9" s="193"/>
      <c r="AS9" s="190"/>
    </row>
    <row r="10" spans="1:46" ht="15.75" customHeight="1" x14ac:dyDescent="0.15">
      <c r="A10" s="45"/>
      <c r="B10" s="85" t="s">
        <v>103</v>
      </c>
      <c r="C10" s="83"/>
      <c r="D10" s="86">
        <v>161500000</v>
      </c>
      <c r="E10" s="32"/>
      <c r="F10" s="86">
        <v>60800000</v>
      </c>
      <c r="G10" s="32"/>
      <c r="H10" s="86">
        <v>390700000</v>
      </c>
      <c r="I10" s="86">
        <v>-8500000</v>
      </c>
      <c r="J10" s="86">
        <v>-5000000</v>
      </c>
      <c r="K10" s="86">
        <v>-1000000</v>
      </c>
      <c r="L10" s="32"/>
      <c r="M10" s="86">
        <v>376200000</v>
      </c>
      <c r="N10" s="32"/>
      <c r="O10" s="86">
        <v>59100000</v>
      </c>
      <c r="P10" s="86">
        <v>10000000</v>
      </c>
      <c r="Q10" s="86">
        <v>-700000</v>
      </c>
      <c r="R10" s="86">
        <v>4500000</v>
      </c>
      <c r="S10" s="32"/>
      <c r="T10" s="86">
        <v>72900000</v>
      </c>
      <c r="U10" s="32"/>
      <c r="V10" s="86">
        <v>17300000</v>
      </c>
      <c r="W10" s="86">
        <v>9700000</v>
      </c>
      <c r="X10" s="86">
        <f>-3900000</f>
        <v>-3900000</v>
      </c>
      <c r="Y10" s="86">
        <v>7600000</v>
      </c>
      <c r="Z10" s="32"/>
      <c r="AA10" s="86">
        <v>30600000</v>
      </c>
      <c r="AB10" s="32"/>
      <c r="AC10" s="86">
        <v>5288000</v>
      </c>
      <c r="AD10" s="87">
        <v>-16300000</v>
      </c>
      <c r="AE10" s="152">
        <v>112000</v>
      </c>
      <c r="AF10" s="152">
        <f t="shared" si="0"/>
        <v>3000000</v>
      </c>
      <c r="AG10" s="151"/>
      <c r="AH10" s="152">
        <v>-7900000</v>
      </c>
      <c r="AI10" s="151"/>
      <c r="AJ10" s="152">
        <v>32000000</v>
      </c>
      <c r="AK10" s="152">
        <v>15400000</v>
      </c>
      <c r="AL10" s="152">
        <v>27800000</v>
      </c>
      <c r="AM10" s="32"/>
      <c r="AN10" s="4">
        <v>-2700000</v>
      </c>
    </row>
    <row r="11" spans="1:46" ht="15.75" customHeight="1" x14ac:dyDescent="0.15">
      <c r="A11" s="45"/>
      <c r="B11" s="85" t="s">
        <v>104</v>
      </c>
      <c r="C11" s="83"/>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4">
        <v>5100000</v>
      </c>
      <c r="AE11" s="150">
        <v>37512000</v>
      </c>
      <c r="AF11" s="150">
        <f t="shared" si="0"/>
        <v>-28400000</v>
      </c>
      <c r="AG11" s="150"/>
      <c r="AH11" s="150">
        <v>41500000</v>
      </c>
      <c r="AI11" s="150"/>
      <c r="AJ11" s="150">
        <v>67800000</v>
      </c>
      <c r="AK11" s="150">
        <v>-33500000</v>
      </c>
      <c r="AL11" s="150">
        <v>7000000</v>
      </c>
      <c r="AM11" s="18"/>
      <c r="AN11" s="4"/>
      <c r="AS11" s="190"/>
    </row>
    <row r="12" spans="1:46" ht="15.75" customHeight="1" x14ac:dyDescent="0.15">
      <c r="A12" s="45"/>
      <c r="B12" s="85" t="s">
        <v>105</v>
      </c>
      <c r="C12" s="83"/>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1">
        <v>215000000</v>
      </c>
      <c r="AF12" s="151">
        <v>252500000</v>
      </c>
      <c r="AG12" s="151"/>
      <c r="AH12" s="151">
        <f>AA13</f>
        <v>182600000</v>
      </c>
      <c r="AI12" s="151"/>
      <c r="AJ12" s="151">
        <v>224100000</v>
      </c>
      <c r="AK12" s="151">
        <v>291800000</v>
      </c>
      <c r="AL12" s="151">
        <v>258400000</v>
      </c>
      <c r="AM12" s="32"/>
      <c r="AN12" s="4"/>
    </row>
    <row r="13" spans="1:46" ht="15.75" customHeight="1" thickBot="1" x14ac:dyDescent="0.2">
      <c r="A13" s="45"/>
      <c r="B13" s="85" t="s">
        <v>106</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3">
        <v>252512000</v>
      </c>
      <c r="AF13" s="153">
        <f>SUM(AF11:AF12)</f>
        <v>224100000</v>
      </c>
      <c r="AG13" s="158"/>
      <c r="AH13" s="153">
        <v>224100000</v>
      </c>
      <c r="AI13" s="158"/>
      <c r="AJ13" s="153">
        <v>291800000</v>
      </c>
      <c r="AK13" s="153">
        <v>258400000</v>
      </c>
      <c r="AL13" s="153">
        <v>265300000</v>
      </c>
      <c r="AM13" s="18"/>
      <c r="AN13" s="4"/>
      <c r="AT13" s="192"/>
    </row>
    <row r="14" spans="1:46" ht="12.75" customHeight="1" thickTop="1" x14ac:dyDescent="0.15">
      <c r="A14" s="45"/>
      <c r="AC14" s="83"/>
      <c r="AD14" s="83"/>
      <c r="AN14" s="4"/>
    </row>
    <row r="15" spans="1:46" ht="12.75" customHeight="1" x14ac:dyDescent="0.15">
      <c r="A15" s="45"/>
      <c r="AN15" s="4"/>
    </row>
    <row r="16" spans="1:46" ht="24.5" customHeight="1" x14ac:dyDescent="0.15">
      <c r="A16" s="45"/>
      <c r="B16" s="48" t="s">
        <v>107</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6">
        <v>9400000</v>
      </c>
      <c r="AF16" s="146">
        <v>-9800000</v>
      </c>
      <c r="AG16" s="146"/>
      <c r="AH16" s="146">
        <v>33000000</v>
      </c>
      <c r="AI16" s="146"/>
      <c r="AJ16" s="146">
        <v>42800000</v>
      </c>
      <c r="AK16" s="146">
        <v>-13100000</v>
      </c>
      <c r="AL16" s="146">
        <v>2600000</v>
      </c>
      <c r="AN16" s="4"/>
    </row>
    <row r="17" spans="1:40" ht="12.75" customHeight="1" x14ac:dyDescent="0.15">
      <c r="A17" s="45"/>
      <c r="B17" s="45"/>
      <c r="J17" s="45"/>
      <c r="K17" s="45"/>
      <c r="L17" s="45"/>
      <c r="M17" s="45"/>
      <c r="O17" s="45"/>
      <c r="P17" s="45"/>
      <c r="Q17" s="45"/>
      <c r="R17" s="45"/>
      <c r="S17" s="45"/>
      <c r="T17" s="45"/>
      <c r="U17" s="45"/>
      <c r="V17" s="45"/>
      <c r="W17" s="45"/>
      <c r="X17" s="45"/>
      <c r="Y17" s="45"/>
      <c r="Z17" s="45"/>
      <c r="AA17" s="83"/>
      <c r="AB17" s="83"/>
      <c r="AC17" s="83"/>
      <c r="AD17" s="83"/>
      <c r="AE17" s="83"/>
      <c r="AF17" s="83"/>
      <c r="AG17" s="83"/>
      <c r="AH17" s="83"/>
      <c r="AI17" s="83"/>
      <c r="AJ17" s="83"/>
      <c r="AK17" s="83"/>
      <c r="AL17" s="83"/>
      <c r="AM17" s="45"/>
      <c r="AN17" s="4"/>
    </row>
    <row r="18" spans="1:40" ht="13.5" customHeight="1" x14ac:dyDescent="0.15">
      <c r="A18" s="25" t="s">
        <v>46</v>
      </c>
      <c r="J18" s="45"/>
      <c r="K18" s="45"/>
      <c r="L18" s="45"/>
      <c r="M18" s="45"/>
      <c r="O18" s="45"/>
      <c r="P18" s="45"/>
      <c r="Q18" s="45"/>
      <c r="R18" s="45"/>
      <c r="S18" s="45"/>
      <c r="T18" s="45"/>
      <c r="U18" s="45"/>
      <c r="V18" s="45"/>
      <c r="W18" s="45"/>
      <c r="X18" s="45"/>
      <c r="Y18" s="45"/>
      <c r="Z18" s="45"/>
      <c r="AA18" s="83"/>
      <c r="AB18" s="83"/>
      <c r="AC18" s="83"/>
      <c r="AD18" s="83"/>
      <c r="AE18" s="83"/>
      <c r="AF18" s="83"/>
      <c r="AG18" s="83"/>
      <c r="AH18" s="83"/>
      <c r="AI18" s="83"/>
      <c r="AJ18" s="83"/>
      <c r="AK18" s="83"/>
      <c r="AL18" s="83"/>
      <c r="AM18" s="45"/>
      <c r="AN18" s="4"/>
    </row>
    <row r="19" spans="1:40" ht="6" customHeight="1" x14ac:dyDescent="0.15">
      <c r="A19" s="4"/>
      <c r="B19" s="4"/>
      <c r="C19" s="128"/>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row>
    <row r="20" spans="1:40"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row>
    <row r="21" spans="1:40" ht="12.75" customHeight="1" x14ac:dyDescent="0.15">
      <c r="A21" s="45"/>
      <c r="B21" s="45"/>
      <c r="C21" s="83"/>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row>
    <row r="22" spans="1:40" ht="12.75" customHeight="1" x14ac:dyDescent="0.15">
      <c r="A22" s="45"/>
      <c r="B22" s="45"/>
      <c r="C22" s="83"/>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row>
    <row r="23" spans="1:40" ht="12.75" customHeight="1" x14ac:dyDescent="0.15">
      <c r="A23" s="45"/>
      <c r="B23" s="45"/>
      <c r="C23" s="83"/>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row>
    <row r="24" spans="1:40" ht="12.75" customHeight="1" x14ac:dyDescent="0.15">
      <c r="A24" s="45"/>
      <c r="B24" s="45"/>
      <c r="C24" s="83"/>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row>
    <row r="25" spans="1:40" ht="12.75" customHeight="1" x14ac:dyDescent="0.15">
      <c r="A25" s="45"/>
      <c r="B25" s="45"/>
      <c r="C25" s="83"/>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row>
    <row r="26" spans="1:40" ht="12.75" customHeight="1" x14ac:dyDescent="0.15">
      <c r="A26" s="45"/>
      <c r="B26" s="45"/>
      <c r="C26" s="83"/>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row>
    <row r="27" spans="1:40" ht="12.75" customHeight="1" x14ac:dyDescent="0.15">
      <c r="A27" s="45"/>
      <c r="B27" s="45"/>
      <c r="C27" s="83"/>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row>
    <row r="28" spans="1:40" ht="12.75" customHeight="1" x14ac:dyDescent="0.15">
      <c r="A28" s="45"/>
      <c r="B28" s="45"/>
      <c r="C28" s="83"/>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row>
    <row r="29" spans="1:40" ht="12.75" customHeight="1" x14ac:dyDescent="0.15">
      <c r="A29" s="45"/>
      <c r="B29" s="45"/>
      <c r="C29" s="83"/>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row>
    <row r="30" spans="1:40" ht="12.75" customHeight="1" x14ac:dyDescent="0.15">
      <c r="A30" s="45"/>
      <c r="B30" s="45"/>
      <c r="C30" s="83"/>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row>
    <row r="31" spans="1:40" ht="12.75" customHeight="1" x14ac:dyDescent="0.15">
      <c r="A31" s="45"/>
      <c r="B31" s="45"/>
      <c r="C31" s="83"/>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row>
    <row r="32" spans="1:40" ht="12.75" customHeight="1" x14ac:dyDescent="0.15">
      <c r="A32" s="45"/>
      <c r="B32" s="45"/>
      <c r="C32" s="83"/>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row>
    <row r="33" spans="1:40" ht="12.75" customHeight="1" x14ac:dyDescent="0.15">
      <c r="A33" s="45"/>
      <c r="B33" s="45"/>
      <c r="C33" s="83"/>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row>
    <row r="34" spans="1:40" ht="12.75" customHeight="1" x14ac:dyDescent="0.15">
      <c r="A34" s="45"/>
      <c r="B34" s="45"/>
      <c r="C34" s="83"/>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row>
    <row r="35" spans="1:40" ht="12.75" customHeight="1" x14ac:dyDescent="0.15">
      <c r="A35" s="45"/>
      <c r="B35" s="45"/>
      <c r="C35" s="83"/>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row>
    <row r="36" spans="1:40" ht="12.75" customHeight="1" x14ac:dyDescent="0.15">
      <c r="A36" s="45"/>
      <c r="B36" s="45"/>
      <c r="C36" s="83"/>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row>
    <row r="37" spans="1:40" ht="12.75" customHeight="1" x14ac:dyDescent="0.15">
      <c r="A37" s="45"/>
      <c r="B37" s="45"/>
      <c r="C37" s="83"/>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row>
    <row r="38" spans="1:40" ht="12.75" customHeight="1" x14ac:dyDescent="0.15">
      <c r="A38" s="45"/>
      <c r="B38" s="45"/>
      <c r="C38" s="83"/>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row>
    <row r="39" spans="1:40" ht="12.75" customHeight="1" x14ac:dyDescent="0.15">
      <c r="A39" s="45"/>
      <c r="B39" s="45"/>
      <c r="C39" s="83"/>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row>
    <row r="40" spans="1:40" ht="12.75" customHeight="1" x14ac:dyDescent="0.15">
      <c r="A40" s="45"/>
      <c r="B40" s="45"/>
      <c r="C40" s="83"/>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row>
    <row r="41" spans="1:40" ht="12.75" customHeight="1" x14ac:dyDescent="0.15">
      <c r="A41" s="45"/>
      <c r="B41" s="45"/>
      <c r="C41" s="83"/>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row>
    <row r="42" spans="1:40" ht="12.75" customHeight="1" x14ac:dyDescent="0.15">
      <c r="A42" s="45"/>
      <c r="B42" s="45"/>
      <c r="C42" s="83"/>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row>
    <row r="43" spans="1:40" ht="12.75" customHeight="1" x14ac:dyDescent="0.15">
      <c r="A43" s="45"/>
      <c r="B43" s="45"/>
      <c r="C43" s="83"/>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row>
    <row r="44" spans="1:40" ht="12.75" customHeight="1" x14ac:dyDescent="0.15">
      <c r="A44" s="45"/>
      <c r="B44" s="45"/>
      <c r="C44" s="83"/>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row>
    <row r="45" spans="1:40" ht="12.75" customHeight="1" x14ac:dyDescent="0.15">
      <c r="A45" s="45"/>
      <c r="B45" s="45"/>
      <c r="C45" s="83"/>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row>
    <row r="46" spans="1:40" ht="12.75" customHeight="1" x14ac:dyDescent="0.15">
      <c r="A46" s="45"/>
      <c r="B46" s="45"/>
      <c r="C46" s="83"/>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row>
    <row r="47" spans="1:40" ht="12.75" customHeight="1" x14ac:dyDescent="0.15">
      <c r="A47" s="45"/>
      <c r="B47" s="45"/>
      <c r="C47" s="83"/>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row>
    <row r="48" spans="1:40" ht="12.75" customHeight="1" x14ac:dyDescent="0.15">
      <c r="A48" s="45"/>
      <c r="B48" s="45"/>
      <c r="C48" s="83"/>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row>
    <row r="49" spans="1:40" ht="12.75" customHeight="1" x14ac:dyDescent="0.15">
      <c r="A49" s="45"/>
      <c r="B49" s="45"/>
      <c r="C49" s="83"/>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row>
    <row r="50" spans="1:40" ht="12.75" customHeight="1" x14ac:dyDescent="0.15">
      <c r="A50" s="45"/>
      <c r="B50" s="45"/>
      <c r="C50" s="83"/>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row>
    <row r="51" spans="1:40" ht="12.75" customHeight="1" x14ac:dyDescent="0.15">
      <c r="A51" s="45"/>
      <c r="B51" s="45"/>
      <c r="C51" s="83"/>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row>
    <row r="52" spans="1:40" ht="12.75" customHeight="1" x14ac:dyDescent="0.15">
      <c r="A52" s="45"/>
      <c r="B52" s="45"/>
      <c r="C52" s="83"/>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row>
    <row r="53" spans="1:40" ht="12.75" customHeight="1" x14ac:dyDescent="0.15">
      <c r="A53" s="45"/>
      <c r="B53" s="45"/>
      <c r="C53" s="83"/>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row>
    <row r="54" spans="1:40" ht="12.75" customHeight="1" x14ac:dyDescent="0.15">
      <c r="A54" s="45"/>
      <c r="B54" s="45"/>
      <c r="C54" s="83"/>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row>
    <row r="55" spans="1:40" ht="12.75" customHeight="1" x14ac:dyDescent="0.15">
      <c r="A55" s="45"/>
      <c r="B55" s="45"/>
      <c r="C55" s="83"/>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row>
    <row r="56" spans="1:40" ht="12.75" customHeight="1" x14ac:dyDescent="0.15">
      <c r="A56" s="45"/>
      <c r="B56" s="45"/>
      <c r="C56" s="83"/>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row>
    <row r="57" spans="1:40" ht="12.75" customHeight="1" x14ac:dyDescent="0.15">
      <c r="A57" s="45"/>
      <c r="B57" s="45"/>
      <c r="C57" s="83"/>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row>
    <row r="58" spans="1:40" ht="12.75" customHeight="1" x14ac:dyDescent="0.15">
      <c r="A58" s="45"/>
      <c r="B58" s="45"/>
      <c r="C58" s="83"/>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row>
    <row r="59" spans="1:40" ht="12.75" customHeight="1" x14ac:dyDescent="0.15">
      <c r="A59" s="45"/>
      <c r="B59" s="45"/>
      <c r="C59" s="83"/>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row>
    <row r="60" spans="1:40" ht="12.75" customHeight="1" x14ac:dyDescent="0.15">
      <c r="A60" s="45"/>
      <c r="B60" s="45"/>
      <c r="C60" s="83"/>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row>
    <row r="61" spans="1:40" ht="12.75" customHeight="1" x14ac:dyDescent="0.15">
      <c r="A61" s="45"/>
      <c r="B61" s="45"/>
      <c r="C61" s="83"/>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row>
    <row r="62" spans="1:40" ht="12.75" customHeight="1" x14ac:dyDescent="0.15">
      <c r="A62" s="45"/>
      <c r="B62" s="45"/>
      <c r="C62" s="83"/>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row>
    <row r="63" spans="1:40" ht="12.75" customHeight="1" x14ac:dyDescent="0.15">
      <c r="A63" s="45"/>
      <c r="B63" s="45"/>
      <c r="C63" s="83"/>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row>
    <row r="64" spans="1:40" ht="12.75" customHeight="1" x14ac:dyDescent="0.15">
      <c r="A64" s="45"/>
      <c r="B64" s="45"/>
      <c r="C64" s="83"/>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row>
    <row r="65" spans="1:40" ht="12.75" customHeight="1" x14ac:dyDescent="0.15">
      <c r="A65" s="45"/>
      <c r="B65" s="45"/>
      <c r="C65" s="83"/>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row>
    <row r="66" spans="1:40" ht="12.75" customHeight="1" x14ac:dyDescent="0.15">
      <c r="A66" s="45"/>
      <c r="B66" s="45"/>
      <c r="C66" s="83"/>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row>
    <row r="67" spans="1:40" ht="12.75" customHeight="1" x14ac:dyDescent="0.15">
      <c r="A67" s="45"/>
      <c r="B67" s="45"/>
      <c r="C67" s="83"/>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row>
    <row r="68" spans="1:40" ht="12.75" customHeight="1" x14ac:dyDescent="0.15">
      <c r="A68" s="45"/>
      <c r="B68" s="45"/>
      <c r="C68" s="83"/>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row>
    <row r="69" spans="1:40" ht="12.75" customHeight="1" x14ac:dyDescent="0.15">
      <c r="A69" s="45"/>
      <c r="B69" s="45"/>
      <c r="C69" s="83"/>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row>
    <row r="70" spans="1:40" ht="12.75" customHeight="1" x14ac:dyDescent="0.15">
      <c r="A70" s="45"/>
      <c r="B70" s="45"/>
      <c r="C70" s="83"/>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row>
    <row r="71" spans="1:40" ht="12.75" customHeight="1" x14ac:dyDescent="0.15">
      <c r="A71" s="45"/>
      <c r="B71" s="45"/>
      <c r="C71" s="83"/>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row>
    <row r="72" spans="1:40" ht="12.75" customHeight="1" x14ac:dyDescent="0.15">
      <c r="A72" s="45"/>
      <c r="B72" s="45"/>
      <c r="C72" s="83"/>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row>
    <row r="73" spans="1:40" ht="12.75" customHeight="1" x14ac:dyDescent="0.15">
      <c r="A73" s="45"/>
      <c r="B73" s="45"/>
      <c r="C73" s="83"/>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row>
    <row r="74" spans="1:40" ht="12.75" customHeight="1" x14ac:dyDescent="0.15">
      <c r="A74" s="45"/>
      <c r="B74" s="45"/>
      <c r="C74" s="83"/>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row>
    <row r="75" spans="1:40" ht="12.75" customHeight="1" x14ac:dyDescent="0.15">
      <c r="A75" s="45"/>
      <c r="B75" s="45"/>
      <c r="C75" s="83"/>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row>
    <row r="76" spans="1:40" ht="12.75" customHeight="1" x14ac:dyDescent="0.15">
      <c r="A76" s="45"/>
      <c r="B76" s="45"/>
      <c r="C76" s="83"/>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row>
    <row r="77" spans="1:40" ht="12.75" customHeight="1" x14ac:dyDescent="0.15">
      <c r="A77" s="45"/>
      <c r="B77" s="45"/>
      <c r="C77" s="83"/>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row>
    <row r="78" spans="1:40" ht="12.75" customHeight="1" x14ac:dyDescent="0.15">
      <c r="A78" s="45"/>
      <c r="B78" s="45"/>
      <c r="C78" s="83"/>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row>
    <row r="79" spans="1:40" ht="12.75" customHeight="1" x14ac:dyDescent="0.15">
      <c r="A79" s="45"/>
      <c r="B79" s="45"/>
      <c r="C79" s="83"/>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row>
    <row r="80" spans="1:40" ht="12.75" customHeight="1" x14ac:dyDescent="0.15">
      <c r="A80" s="45"/>
      <c r="B80" s="45"/>
      <c r="C80" s="83"/>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row>
    <row r="81" spans="1:40" ht="12.75" customHeight="1" x14ac:dyDescent="0.15">
      <c r="A81" s="45"/>
      <c r="B81" s="45"/>
      <c r="C81" s="83"/>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row>
    <row r="82" spans="1:40" ht="12.75" customHeight="1" x14ac:dyDescent="0.15">
      <c r="A82" s="45"/>
      <c r="B82" s="45"/>
      <c r="C82" s="83"/>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row>
    <row r="83" spans="1:40" ht="12.75" customHeight="1" x14ac:dyDescent="0.15">
      <c r="A83" s="45"/>
      <c r="B83" s="45"/>
      <c r="C83" s="83"/>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row>
    <row r="84" spans="1:40" ht="12.75" customHeight="1" x14ac:dyDescent="0.15">
      <c r="A84" s="45"/>
      <c r="B84" s="45"/>
      <c r="C84" s="83"/>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row>
    <row r="85" spans="1:40" ht="12.75" customHeight="1" x14ac:dyDescent="0.15">
      <c r="A85" s="45"/>
      <c r="B85" s="45"/>
      <c r="C85" s="83"/>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row>
    <row r="86" spans="1:40" ht="12.75" customHeight="1" x14ac:dyDescent="0.15">
      <c r="A86" s="45"/>
      <c r="B86" s="45"/>
      <c r="C86" s="83"/>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row>
    <row r="87" spans="1:40" ht="12.75" customHeight="1" x14ac:dyDescent="0.15">
      <c r="A87" s="45"/>
      <c r="B87" s="45"/>
      <c r="C87" s="83"/>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row>
    <row r="88" spans="1:40" ht="12.75" customHeight="1" x14ac:dyDescent="0.15">
      <c r="A88" s="45"/>
      <c r="B88" s="45"/>
      <c r="C88" s="83"/>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row>
    <row r="89" spans="1:40" ht="12.75" customHeight="1" x14ac:dyDescent="0.15">
      <c r="A89" s="45"/>
      <c r="B89" s="45"/>
      <c r="C89" s="83"/>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row>
    <row r="90" spans="1:40" ht="12.75" customHeight="1" x14ac:dyDescent="0.15">
      <c r="A90" s="45"/>
      <c r="B90" s="45"/>
      <c r="C90" s="83"/>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row>
    <row r="91" spans="1:40" ht="12.75" customHeight="1" x14ac:dyDescent="0.15">
      <c r="A91" s="45"/>
      <c r="B91" s="45"/>
      <c r="C91" s="83"/>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row>
    <row r="92" spans="1:40" ht="12.75" customHeight="1" x14ac:dyDescent="0.15">
      <c r="A92" s="45"/>
      <c r="B92" s="45"/>
      <c r="C92" s="83"/>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row>
    <row r="93" spans="1:40" ht="12.75" customHeight="1" x14ac:dyDescent="0.15">
      <c r="A93" s="45"/>
      <c r="B93" s="45"/>
      <c r="C93" s="83"/>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row>
    <row r="94" spans="1:40" ht="12.75" customHeight="1" x14ac:dyDescent="0.15">
      <c r="A94" s="45"/>
      <c r="B94" s="45"/>
      <c r="C94" s="83"/>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row>
    <row r="95" spans="1:40" ht="12.75" customHeight="1" x14ac:dyDescent="0.15">
      <c r="A95" s="45"/>
      <c r="B95" s="45"/>
      <c r="C95" s="83"/>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row>
    <row r="96" spans="1:40" ht="12.75" customHeight="1" x14ac:dyDescent="0.15">
      <c r="A96" s="45"/>
      <c r="B96" s="45"/>
      <c r="C96" s="83"/>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row>
    <row r="97" spans="1:40" ht="12.75" customHeight="1" x14ac:dyDescent="0.15">
      <c r="A97" s="45"/>
      <c r="B97" s="45"/>
      <c r="C97" s="83"/>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row>
    <row r="98" spans="1:40" ht="12.75" customHeight="1" x14ac:dyDescent="0.15">
      <c r="A98" s="45"/>
      <c r="B98" s="45"/>
      <c r="C98" s="83"/>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row>
    <row r="99" spans="1:40" ht="12.75" customHeight="1" x14ac:dyDescent="0.15">
      <c r="A99" s="45"/>
      <c r="B99" s="45"/>
      <c r="C99" s="83"/>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row>
    <row r="100" spans="1:40" ht="12.75" customHeight="1" x14ac:dyDescent="0.15">
      <c r="A100" s="45"/>
      <c r="B100" s="45"/>
      <c r="C100" s="83"/>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row>
    <row r="101" spans="1:40" ht="12.75" customHeight="1" x14ac:dyDescent="0.15">
      <c r="A101" s="45"/>
      <c r="B101" s="45"/>
      <c r="C101" s="83"/>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row>
    <row r="102" spans="1:40" ht="12.75" customHeight="1" x14ac:dyDescent="0.15">
      <c r="A102" s="45"/>
      <c r="B102" s="45"/>
      <c r="C102" s="83"/>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row>
    <row r="103" spans="1:40" ht="12.75" customHeight="1" x14ac:dyDescent="0.15">
      <c r="A103" s="45"/>
      <c r="B103" s="45"/>
      <c r="C103" s="83"/>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row>
    <row r="104" spans="1:40" ht="12.75" customHeight="1" x14ac:dyDescent="0.15">
      <c r="A104" s="45"/>
      <c r="B104" s="45"/>
      <c r="C104" s="83"/>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row>
    <row r="105" spans="1:40" ht="12.75" customHeight="1" x14ac:dyDescent="0.15">
      <c r="A105" s="45"/>
      <c r="B105" s="45"/>
      <c r="C105" s="83"/>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row>
    <row r="106" spans="1:40" ht="12.75" customHeight="1" x14ac:dyDescent="0.15">
      <c r="A106" s="45"/>
      <c r="B106" s="45"/>
      <c r="C106" s="83"/>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row>
    <row r="107" spans="1:40" ht="12.75" customHeight="1" x14ac:dyDescent="0.15">
      <c r="A107" s="45"/>
      <c r="B107" s="45"/>
      <c r="C107" s="83"/>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row>
    <row r="108" spans="1:40" ht="12.75" customHeight="1" x14ac:dyDescent="0.15">
      <c r="A108" s="45"/>
      <c r="B108" s="45"/>
      <c r="C108" s="83"/>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row>
    <row r="109" spans="1:40" ht="12.75" customHeight="1" x14ac:dyDescent="0.15">
      <c r="A109" s="45"/>
      <c r="B109" s="45"/>
      <c r="C109" s="83"/>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row>
    <row r="110" spans="1:40" ht="12.75" customHeight="1" x14ac:dyDescent="0.15">
      <c r="A110" s="45"/>
      <c r="B110" s="45"/>
      <c r="C110" s="83"/>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row>
    <row r="111" spans="1:40" ht="12.75" customHeight="1" x14ac:dyDescent="0.15">
      <c r="A111" s="45"/>
      <c r="B111" s="45"/>
      <c r="C111" s="83"/>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row>
    <row r="112" spans="1:40" ht="12.75" customHeight="1" x14ac:dyDescent="0.15">
      <c r="A112" s="45"/>
      <c r="B112" s="45"/>
      <c r="C112" s="83"/>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row>
    <row r="113" spans="1:40" ht="12.75" customHeight="1" x14ac:dyDescent="0.15">
      <c r="A113" s="45"/>
      <c r="B113" s="45"/>
      <c r="C113" s="83"/>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row>
    <row r="114" spans="1:40" ht="12.75" customHeight="1" x14ac:dyDescent="0.15">
      <c r="A114" s="45"/>
      <c r="B114" s="45"/>
      <c r="C114" s="83"/>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row>
    <row r="115" spans="1:40" ht="12.75" customHeight="1" x14ac:dyDescent="0.15">
      <c r="A115" s="45"/>
      <c r="B115" s="45"/>
      <c r="C115" s="83"/>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row>
    <row r="116" spans="1:40" ht="12.75" customHeight="1" x14ac:dyDescent="0.15">
      <c r="A116" s="45"/>
      <c r="B116" s="45"/>
      <c r="C116" s="83"/>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row>
    <row r="117" spans="1:40" ht="12.75" customHeight="1" x14ac:dyDescent="0.15">
      <c r="A117" s="45"/>
      <c r="B117" s="45"/>
      <c r="C117" s="83"/>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row>
    <row r="118" spans="1:40" ht="12.75" customHeight="1" x14ac:dyDescent="0.15">
      <c r="A118" s="45"/>
      <c r="B118" s="45"/>
      <c r="C118" s="83"/>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row>
    <row r="119" spans="1:40" ht="12.75" customHeight="1" x14ac:dyDescent="0.15">
      <c r="A119" s="45"/>
      <c r="B119" s="45"/>
      <c r="C119" s="83"/>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row>
    <row r="120" spans="1:40" ht="12.75" customHeight="1" x14ac:dyDescent="0.15">
      <c r="A120" s="45"/>
      <c r="B120" s="45"/>
      <c r="C120" s="83"/>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row>
    <row r="121" spans="1:40" ht="12.75" customHeight="1" x14ac:dyDescent="0.15">
      <c r="A121" s="45"/>
      <c r="B121" s="45"/>
      <c r="C121" s="83"/>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row>
    <row r="122" spans="1:40" ht="12.75" customHeight="1" x14ac:dyDescent="0.15">
      <c r="A122" s="45"/>
      <c r="B122" s="45"/>
      <c r="C122" s="83"/>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row>
    <row r="123" spans="1:40" ht="12.75" customHeight="1" x14ac:dyDescent="0.15">
      <c r="A123" s="45"/>
      <c r="B123" s="45"/>
      <c r="C123" s="83"/>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row>
    <row r="124" spans="1:40" ht="12.75" customHeight="1" x14ac:dyDescent="0.15">
      <c r="A124" s="45"/>
      <c r="B124" s="45"/>
      <c r="C124" s="83"/>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row>
    <row r="125" spans="1:40" ht="12.75" customHeight="1" x14ac:dyDescent="0.15">
      <c r="A125" s="45"/>
      <c r="B125" s="45"/>
      <c r="C125" s="83"/>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row>
    <row r="126" spans="1:40" ht="12.75" customHeight="1" x14ac:dyDescent="0.15">
      <c r="A126" s="45"/>
      <c r="B126" s="45"/>
      <c r="C126" s="83"/>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row>
    <row r="127" spans="1:40" ht="12.75" customHeight="1" x14ac:dyDescent="0.15">
      <c r="A127" s="45"/>
      <c r="B127" s="45"/>
      <c r="C127" s="83"/>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row>
    <row r="128" spans="1:40" ht="12.75" customHeight="1" x14ac:dyDescent="0.15">
      <c r="A128" s="45"/>
      <c r="B128" s="45"/>
      <c r="C128" s="83"/>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row>
    <row r="129" spans="1:40" ht="12.75" customHeight="1" x14ac:dyDescent="0.15">
      <c r="A129" s="45"/>
      <c r="B129" s="45"/>
      <c r="C129" s="83"/>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row>
    <row r="130" spans="1:40" ht="12.75" customHeight="1" x14ac:dyDescent="0.15">
      <c r="A130" s="45"/>
      <c r="B130" s="45"/>
      <c r="C130" s="83"/>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row>
    <row r="131" spans="1:40" ht="12.75" customHeight="1" x14ac:dyDescent="0.15">
      <c r="A131" s="45"/>
      <c r="B131" s="45"/>
      <c r="C131" s="83"/>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row>
    <row r="132" spans="1:40" ht="12.75" customHeight="1" x14ac:dyDescent="0.15">
      <c r="A132" s="45"/>
      <c r="B132" s="45"/>
      <c r="C132" s="83"/>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row>
    <row r="133" spans="1:40" ht="12.75" customHeight="1" x14ac:dyDescent="0.15">
      <c r="A133" s="45"/>
      <c r="B133" s="45"/>
      <c r="C133" s="83"/>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row>
    <row r="134" spans="1:40" ht="12.75" customHeight="1" x14ac:dyDescent="0.15">
      <c r="A134" s="45"/>
      <c r="B134" s="45"/>
      <c r="C134" s="83"/>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row>
    <row r="135" spans="1:40" ht="12.75" customHeight="1" x14ac:dyDescent="0.15">
      <c r="A135" s="45"/>
      <c r="B135" s="45"/>
      <c r="C135" s="83"/>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row>
    <row r="136" spans="1:40" ht="12.75" customHeight="1" x14ac:dyDescent="0.15">
      <c r="A136" s="45"/>
      <c r="B136" s="45"/>
      <c r="C136" s="83"/>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row>
    <row r="137" spans="1:40" ht="12.75" customHeight="1" x14ac:dyDescent="0.15">
      <c r="A137" s="45"/>
      <c r="B137" s="45"/>
      <c r="C137" s="83"/>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row>
    <row r="138" spans="1:40" ht="12.75" customHeight="1" x14ac:dyDescent="0.15">
      <c r="A138" s="45"/>
      <c r="B138" s="45"/>
      <c r="C138" s="83"/>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row>
    <row r="139" spans="1:40" ht="12.75" customHeight="1" x14ac:dyDescent="0.15">
      <c r="A139" s="45"/>
      <c r="B139" s="45"/>
      <c r="C139" s="83"/>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row>
    <row r="140" spans="1:40" ht="12.75" customHeight="1" x14ac:dyDescent="0.15">
      <c r="A140" s="45"/>
      <c r="B140" s="45"/>
      <c r="C140" s="83"/>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row>
    <row r="141" spans="1:40" ht="12.75" customHeight="1" x14ac:dyDescent="0.15">
      <c r="A141" s="45"/>
      <c r="B141" s="45"/>
      <c r="C141" s="83"/>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row>
    <row r="142" spans="1:40" ht="12.75" customHeight="1" x14ac:dyDescent="0.15">
      <c r="A142" s="45"/>
      <c r="B142" s="45"/>
      <c r="C142" s="83"/>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row>
    <row r="143" spans="1:40" ht="12.75" customHeight="1" x14ac:dyDescent="0.15">
      <c r="A143" s="45"/>
      <c r="B143" s="45"/>
      <c r="C143" s="83"/>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row>
    <row r="144" spans="1:40" ht="12.75" customHeight="1" x14ac:dyDescent="0.15">
      <c r="A144" s="45"/>
      <c r="B144" s="45"/>
      <c r="C144" s="83"/>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row>
    <row r="145" spans="1:40" ht="12.75" customHeight="1" x14ac:dyDescent="0.15">
      <c r="A145" s="45"/>
      <c r="B145" s="45"/>
      <c r="C145" s="83"/>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row>
    <row r="146" spans="1:40" ht="12.75" customHeight="1" x14ac:dyDescent="0.15">
      <c r="A146" s="45"/>
      <c r="B146" s="45"/>
      <c r="C146" s="83"/>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row>
    <row r="147" spans="1:40" ht="12.75" customHeight="1" x14ac:dyDescent="0.15">
      <c r="A147" s="45"/>
      <c r="B147" s="45"/>
      <c r="C147" s="83"/>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row>
    <row r="148" spans="1:40" ht="12.75" customHeight="1" x14ac:dyDescent="0.15">
      <c r="A148" s="45"/>
      <c r="B148" s="45"/>
      <c r="C148" s="83"/>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row>
    <row r="149" spans="1:40" ht="12.75" customHeight="1" x14ac:dyDescent="0.15">
      <c r="A149" s="45"/>
      <c r="B149" s="45"/>
      <c r="C149" s="83"/>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row>
    <row r="150" spans="1:40" ht="12.75" customHeight="1" x14ac:dyDescent="0.15">
      <c r="A150" s="45"/>
      <c r="B150" s="45"/>
      <c r="C150" s="83"/>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row>
    <row r="151" spans="1:40" ht="12.75" customHeight="1" x14ac:dyDescent="0.15">
      <c r="A151" s="45"/>
      <c r="B151" s="45"/>
      <c r="C151" s="83"/>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row>
    <row r="152" spans="1:40" ht="12.75" customHeight="1" x14ac:dyDescent="0.15">
      <c r="A152" s="45"/>
      <c r="B152" s="45"/>
      <c r="C152" s="83"/>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row>
    <row r="153" spans="1:40" ht="12.75" customHeight="1" x14ac:dyDescent="0.15">
      <c r="A153" s="45"/>
      <c r="B153" s="45"/>
      <c r="C153" s="83"/>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row>
    <row r="154" spans="1:40" ht="12.75" customHeight="1" x14ac:dyDescent="0.15">
      <c r="A154" s="45"/>
      <c r="B154" s="45"/>
      <c r="C154" s="83"/>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row>
    <row r="155" spans="1:40" ht="12.75" customHeight="1" x14ac:dyDescent="0.15">
      <c r="A155" s="45"/>
      <c r="B155" s="45"/>
      <c r="C155" s="83"/>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row>
    <row r="156" spans="1:40" ht="12.75" customHeight="1" x14ac:dyDescent="0.15">
      <c r="A156" s="45"/>
      <c r="B156" s="45"/>
      <c r="C156" s="83"/>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row>
    <row r="157" spans="1:40" ht="12.75" customHeight="1" x14ac:dyDescent="0.15">
      <c r="A157" s="45"/>
      <c r="B157" s="45"/>
      <c r="C157" s="83"/>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row>
    <row r="158" spans="1:40" ht="12.75" customHeight="1" x14ac:dyDescent="0.15">
      <c r="A158" s="45"/>
      <c r="B158" s="45"/>
      <c r="C158" s="83"/>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row>
    <row r="159" spans="1:40" ht="12.75" customHeight="1" x14ac:dyDescent="0.15">
      <c r="A159" s="45"/>
      <c r="B159" s="45"/>
      <c r="C159" s="83"/>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row>
    <row r="160" spans="1:40" ht="12.75" customHeight="1" x14ac:dyDescent="0.15">
      <c r="A160" s="45"/>
      <c r="B160" s="45"/>
      <c r="C160" s="83"/>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row>
    <row r="161" spans="1:40" ht="12.75" customHeight="1" x14ac:dyDescent="0.15">
      <c r="A161" s="45"/>
      <c r="B161" s="45"/>
      <c r="C161" s="83"/>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row>
    <row r="162" spans="1:40" ht="12.75" customHeight="1" x14ac:dyDescent="0.15">
      <c r="A162" s="45"/>
      <c r="B162" s="45"/>
      <c r="C162" s="83"/>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row>
    <row r="163" spans="1:40" ht="12.75" customHeight="1" x14ac:dyDescent="0.15">
      <c r="A163" s="45"/>
      <c r="B163" s="45"/>
      <c r="C163" s="83"/>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row>
    <row r="164" spans="1:40" ht="12.75" customHeight="1" x14ac:dyDescent="0.15">
      <c r="A164" s="45"/>
      <c r="B164" s="45"/>
      <c r="C164" s="83"/>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row>
    <row r="165" spans="1:40" ht="12.75" customHeight="1" x14ac:dyDescent="0.15">
      <c r="A165" s="45"/>
      <c r="B165" s="45"/>
      <c r="C165" s="83"/>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row>
    <row r="166" spans="1:40" ht="12.75" customHeight="1" x14ac:dyDescent="0.15">
      <c r="A166" s="45"/>
      <c r="B166" s="45"/>
      <c r="C166" s="83"/>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row>
    <row r="167" spans="1:40" ht="12.75" customHeight="1" x14ac:dyDescent="0.15">
      <c r="A167" s="45"/>
      <c r="B167" s="45"/>
      <c r="C167" s="83"/>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row>
    <row r="168" spans="1:40" ht="12.75" customHeight="1" x14ac:dyDescent="0.15">
      <c r="A168" s="45"/>
      <c r="B168" s="45"/>
      <c r="C168" s="83"/>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row>
    <row r="169" spans="1:40" ht="12.75" customHeight="1" x14ac:dyDescent="0.15">
      <c r="A169" s="45"/>
      <c r="B169" s="45"/>
      <c r="C169" s="83"/>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row>
    <row r="170" spans="1:40" ht="12.75" customHeight="1" x14ac:dyDescent="0.15">
      <c r="A170" s="45"/>
      <c r="B170" s="45"/>
      <c r="C170" s="83"/>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row>
    <row r="171" spans="1:40" ht="12.75" customHeight="1" x14ac:dyDescent="0.15">
      <c r="A171" s="45"/>
      <c r="B171" s="45"/>
      <c r="C171" s="83"/>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row>
    <row r="172" spans="1:40" ht="12.75" customHeight="1" x14ac:dyDescent="0.15">
      <c r="A172" s="45"/>
      <c r="B172" s="45"/>
      <c r="C172" s="83"/>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row>
    <row r="173" spans="1:40" ht="12.75" customHeight="1" x14ac:dyDescent="0.15">
      <c r="A173" s="45"/>
      <c r="B173" s="45"/>
      <c r="C173" s="83"/>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row>
    <row r="174" spans="1:40" ht="12.75" customHeight="1" x14ac:dyDescent="0.15">
      <c r="A174" s="45"/>
      <c r="B174" s="45"/>
      <c r="C174" s="83"/>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row>
    <row r="175" spans="1:40" ht="12.75" customHeight="1" x14ac:dyDescent="0.15">
      <c r="A175" s="45"/>
      <c r="B175" s="45"/>
      <c r="C175" s="83"/>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row>
    <row r="176" spans="1:40" ht="12.75" customHeight="1" x14ac:dyDescent="0.15">
      <c r="A176" s="45"/>
      <c r="B176" s="45"/>
      <c r="C176" s="83"/>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row>
    <row r="177" spans="1:40" ht="12.75" customHeight="1" x14ac:dyDescent="0.15">
      <c r="A177" s="45"/>
      <c r="B177" s="45"/>
      <c r="C177" s="83"/>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row>
    <row r="178" spans="1:40" ht="12.75" customHeight="1" x14ac:dyDescent="0.15">
      <c r="A178" s="45"/>
      <c r="B178" s="45"/>
      <c r="C178" s="83"/>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row>
    <row r="179" spans="1:40" ht="12.75" customHeight="1" x14ac:dyDescent="0.15">
      <c r="A179" s="45"/>
      <c r="B179" s="45"/>
      <c r="C179" s="83"/>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row>
    <row r="180" spans="1:40" ht="12.75" customHeight="1" x14ac:dyDescent="0.15">
      <c r="A180" s="45"/>
      <c r="B180" s="45"/>
      <c r="C180" s="83"/>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row>
    <row r="181" spans="1:40" ht="12.75" customHeight="1" x14ac:dyDescent="0.15">
      <c r="A181" s="45"/>
      <c r="B181" s="45"/>
      <c r="C181" s="83"/>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row>
    <row r="182" spans="1:40" ht="12.75" customHeight="1" x14ac:dyDescent="0.15">
      <c r="A182" s="45"/>
      <c r="B182" s="45"/>
      <c r="C182" s="83"/>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row>
    <row r="183" spans="1:40" ht="12.75" customHeight="1" x14ac:dyDescent="0.15">
      <c r="A183" s="45"/>
      <c r="B183" s="45"/>
      <c r="C183" s="83"/>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row>
    <row r="184" spans="1:40" ht="12.75" customHeight="1" x14ac:dyDescent="0.15">
      <c r="A184" s="45"/>
      <c r="B184" s="45"/>
      <c r="C184" s="83"/>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row>
    <row r="185" spans="1:40" ht="12.75" customHeight="1" x14ac:dyDescent="0.15">
      <c r="A185" s="45"/>
      <c r="B185" s="45"/>
      <c r="C185" s="83"/>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row>
    <row r="186" spans="1:40" ht="12.75" customHeight="1" x14ac:dyDescent="0.15">
      <c r="A186" s="45"/>
      <c r="B186" s="45"/>
      <c r="C186" s="83"/>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row>
    <row r="187" spans="1:40" ht="12.75" customHeight="1" x14ac:dyDescent="0.15">
      <c r="A187" s="45"/>
      <c r="B187" s="45"/>
      <c r="C187" s="83"/>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row>
    <row r="188" spans="1:40" ht="12.75" customHeight="1" x14ac:dyDescent="0.15">
      <c r="A188" s="45"/>
      <c r="B188" s="45"/>
      <c r="C188" s="83"/>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row>
    <row r="189" spans="1:40" ht="12.75" customHeight="1" x14ac:dyDescent="0.15">
      <c r="A189" s="45"/>
      <c r="B189" s="45"/>
      <c r="C189" s="83"/>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row>
    <row r="190" spans="1:40" ht="12.75" customHeight="1" x14ac:dyDescent="0.15">
      <c r="A190" s="45"/>
      <c r="B190" s="45"/>
      <c r="C190" s="83"/>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row>
    <row r="191" spans="1:40" ht="12.75" customHeight="1" x14ac:dyDescent="0.15">
      <c r="A191" s="45"/>
      <c r="B191" s="45"/>
      <c r="C191" s="83"/>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row>
    <row r="192" spans="1:40" ht="12.75" customHeight="1" x14ac:dyDescent="0.15">
      <c r="A192" s="45"/>
      <c r="B192" s="45"/>
      <c r="C192" s="83"/>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row>
    <row r="193" spans="1:40" ht="12.75" customHeight="1" x14ac:dyDescent="0.15">
      <c r="A193" s="45"/>
      <c r="B193" s="45"/>
      <c r="C193" s="83"/>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row>
    <row r="194" spans="1:40" ht="12.75" customHeight="1" x14ac:dyDescent="0.15">
      <c r="A194" s="45"/>
      <c r="B194" s="45"/>
      <c r="C194" s="83"/>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row>
    <row r="195" spans="1:40" ht="12.75" customHeight="1" x14ac:dyDescent="0.15">
      <c r="A195" s="45"/>
      <c r="B195" s="45"/>
      <c r="C195" s="83"/>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row>
    <row r="196" spans="1:40" ht="12.75" customHeight="1" x14ac:dyDescent="0.15">
      <c r="A196" s="45"/>
      <c r="B196" s="45"/>
      <c r="C196" s="83"/>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row>
    <row r="197" spans="1:40" ht="12.75" customHeight="1" x14ac:dyDescent="0.15">
      <c r="A197" s="45"/>
      <c r="B197" s="45"/>
      <c r="C197" s="83"/>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row>
    <row r="198" spans="1:40" ht="12.75" customHeight="1" x14ac:dyDescent="0.15">
      <c r="A198" s="45"/>
      <c r="B198" s="45"/>
      <c r="C198" s="83"/>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row>
    <row r="199" spans="1:40" ht="12.75" customHeight="1" x14ac:dyDescent="0.15">
      <c r="A199" s="45"/>
      <c r="B199" s="45"/>
      <c r="C199" s="83"/>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row>
    <row r="200" spans="1:40" ht="12.75" customHeight="1" x14ac:dyDescent="0.15">
      <c r="A200" s="45"/>
      <c r="B200" s="45"/>
      <c r="C200" s="83"/>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row>
    <row r="201" spans="1:40" ht="12.75" customHeight="1" x14ac:dyDescent="0.15">
      <c r="A201" s="45"/>
      <c r="B201" s="45"/>
      <c r="C201" s="83"/>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row>
    <row r="202" spans="1:40" ht="12.75" customHeight="1" x14ac:dyDescent="0.15">
      <c r="A202" s="45"/>
      <c r="B202" s="45"/>
      <c r="C202" s="83"/>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row>
    <row r="203" spans="1:40" ht="12.75" customHeight="1" x14ac:dyDescent="0.15">
      <c r="A203" s="45"/>
      <c r="B203" s="45"/>
      <c r="C203" s="83"/>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row>
    <row r="204" spans="1:40" ht="12.75" customHeight="1" x14ac:dyDescent="0.15">
      <c r="A204" s="45"/>
      <c r="B204" s="45"/>
      <c r="C204" s="83"/>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row>
    <row r="205" spans="1:40" ht="12.75" customHeight="1" x14ac:dyDescent="0.15">
      <c r="A205" s="45"/>
      <c r="B205" s="45"/>
      <c r="C205" s="83"/>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row>
    <row r="206" spans="1:40" ht="12.75" customHeight="1" x14ac:dyDescent="0.15">
      <c r="A206" s="45"/>
      <c r="B206" s="45"/>
      <c r="C206" s="83"/>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row>
    <row r="207" spans="1:40" ht="12.75" customHeight="1" x14ac:dyDescent="0.15">
      <c r="A207" s="45"/>
      <c r="B207" s="45"/>
      <c r="C207" s="83"/>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row>
    <row r="208" spans="1:40" ht="12.75" customHeight="1" x14ac:dyDescent="0.15">
      <c r="A208" s="45"/>
      <c r="B208" s="45"/>
      <c r="C208" s="83"/>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row>
    <row r="209" spans="1:40" ht="12.75" customHeight="1" x14ac:dyDescent="0.15">
      <c r="A209" s="45"/>
      <c r="B209" s="45"/>
      <c r="C209" s="83"/>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row>
    <row r="210" spans="1:40" ht="12.75" customHeight="1" x14ac:dyDescent="0.15">
      <c r="A210" s="45"/>
      <c r="B210" s="45"/>
      <c r="C210" s="83"/>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row>
    <row r="211" spans="1:40" ht="12.75" customHeight="1" x14ac:dyDescent="0.15">
      <c r="A211" s="45"/>
      <c r="B211" s="45"/>
      <c r="C211" s="83"/>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row>
    <row r="212" spans="1:40" ht="12.75" customHeight="1" x14ac:dyDescent="0.15">
      <c r="A212" s="45"/>
      <c r="B212" s="45"/>
      <c r="C212" s="83"/>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row>
    <row r="213" spans="1:40" ht="12.75" customHeight="1" x14ac:dyDescent="0.15">
      <c r="A213" s="45"/>
      <c r="B213" s="45"/>
      <c r="C213" s="83"/>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row>
    <row r="214" spans="1:40" ht="12.75" customHeight="1" x14ac:dyDescent="0.15">
      <c r="A214" s="45"/>
      <c r="B214" s="45"/>
      <c r="C214" s="83"/>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row>
    <row r="215" spans="1:40" ht="12.75" customHeight="1" x14ac:dyDescent="0.15">
      <c r="A215" s="45"/>
      <c r="B215" s="45"/>
      <c r="C215" s="83"/>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row>
    <row r="216" spans="1:40" ht="12.75" customHeight="1" x14ac:dyDescent="0.15">
      <c r="A216" s="45"/>
      <c r="B216" s="45"/>
      <c r="C216" s="83"/>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row>
    <row r="217" spans="1:40" ht="12.75" customHeight="1" x14ac:dyDescent="0.15">
      <c r="A217" s="45"/>
      <c r="B217" s="45"/>
      <c r="C217" s="83"/>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row>
    <row r="218" spans="1:40" ht="12.75" customHeight="1" x14ac:dyDescent="0.15">
      <c r="A218" s="45"/>
      <c r="B218" s="45"/>
      <c r="C218" s="83"/>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row>
    <row r="219" spans="1:40" ht="12.75" customHeight="1" x14ac:dyDescent="0.15">
      <c r="A219" s="45"/>
      <c r="B219" s="45"/>
      <c r="C219" s="83"/>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row>
    <row r="220" spans="1:40" ht="12.75" customHeight="1" x14ac:dyDescent="0.15">
      <c r="A220" s="45"/>
      <c r="B220" s="45"/>
      <c r="C220" s="83"/>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row>
    <row r="221" spans="1:40" ht="12.75" customHeight="1" x14ac:dyDescent="0.15">
      <c r="A221" s="45"/>
      <c r="B221" s="45"/>
      <c r="C221" s="83"/>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row>
    <row r="222" spans="1:40" ht="12.75" customHeight="1" x14ac:dyDescent="0.15">
      <c r="A222" s="45"/>
      <c r="B222" s="45"/>
      <c r="C222" s="83"/>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row>
    <row r="223" spans="1:40" ht="12.75" customHeight="1" x14ac:dyDescent="0.15">
      <c r="A223" s="45"/>
      <c r="B223" s="45"/>
      <c r="C223" s="83"/>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row>
    <row r="224" spans="1:40" ht="12.75" customHeight="1" x14ac:dyDescent="0.15">
      <c r="A224" s="45"/>
      <c r="B224" s="45"/>
      <c r="C224" s="83"/>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row>
    <row r="225" spans="1:40" ht="12.75" customHeight="1" x14ac:dyDescent="0.15">
      <c r="A225" s="45"/>
      <c r="B225" s="45"/>
      <c r="C225" s="83"/>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row>
    <row r="226" spans="1:40" ht="12.75" customHeight="1" x14ac:dyDescent="0.15">
      <c r="A226" s="45"/>
      <c r="B226" s="45"/>
      <c r="C226" s="83"/>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row>
    <row r="227" spans="1:40" ht="12.75" customHeight="1" x14ac:dyDescent="0.15">
      <c r="A227" s="45"/>
      <c r="B227" s="45"/>
      <c r="C227" s="83"/>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row>
    <row r="228" spans="1:40" ht="12.75" customHeight="1" x14ac:dyDescent="0.15">
      <c r="A228" s="45"/>
      <c r="B228" s="45"/>
      <c r="C228" s="83"/>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row>
    <row r="229" spans="1:40" ht="12.75" customHeight="1" x14ac:dyDescent="0.15">
      <c r="A229" s="45"/>
      <c r="B229" s="45"/>
      <c r="C229" s="83"/>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row>
    <row r="230" spans="1:40" ht="12.75" customHeight="1" x14ac:dyDescent="0.15">
      <c r="A230" s="45"/>
      <c r="B230" s="45"/>
      <c r="C230" s="83"/>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row>
    <row r="231" spans="1:40" ht="12.75" customHeight="1" x14ac:dyDescent="0.15">
      <c r="A231" s="45"/>
      <c r="B231" s="45"/>
      <c r="C231" s="83"/>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row>
    <row r="232" spans="1:40" ht="12.75" customHeight="1" x14ac:dyDescent="0.15">
      <c r="A232" s="45"/>
      <c r="B232" s="45"/>
      <c r="C232" s="83"/>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row>
    <row r="233" spans="1:40" ht="12.75" customHeight="1" x14ac:dyDescent="0.15">
      <c r="A233" s="45"/>
      <c r="B233" s="45"/>
      <c r="C233" s="83"/>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row>
    <row r="234" spans="1:40" ht="12.75" customHeight="1" x14ac:dyDescent="0.15">
      <c r="A234" s="45"/>
      <c r="B234" s="45"/>
      <c r="C234" s="83"/>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row>
    <row r="235" spans="1:40" ht="12.75" customHeight="1" x14ac:dyDescent="0.15">
      <c r="A235" s="45"/>
      <c r="B235" s="45"/>
      <c r="C235" s="83"/>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row>
    <row r="236" spans="1:40" ht="12.75" customHeight="1" x14ac:dyDescent="0.15">
      <c r="A236" s="45"/>
      <c r="B236" s="45"/>
      <c r="C236" s="83"/>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row>
    <row r="237" spans="1:40" ht="12.75" customHeight="1" x14ac:dyDescent="0.15">
      <c r="A237" s="45"/>
      <c r="B237" s="45"/>
      <c r="C237" s="83"/>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row>
    <row r="238" spans="1:40" ht="12.75" customHeight="1" x14ac:dyDescent="0.15">
      <c r="A238" s="45"/>
      <c r="B238" s="45"/>
      <c r="C238" s="83"/>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row>
    <row r="239" spans="1:40" ht="12.75" customHeight="1" x14ac:dyDescent="0.15">
      <c r="A239" s="45"/>
      <c r="B239" s="45"/>
      <c r="C239" s="83"/>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row>
    <row r="240" spans="1:40" ht="12.75" customHeight="1" x14ac:dyDescent="0.15">
      <c r="A240" s="45"/>
      <c r="B240" s="45"/>
      <c r="C240" s="83"/>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row>
    <row r="241" spans="1:40" ht="12.75" customHeight="1" x14ac:dyDescent="0.15">
      <c r="A241" s="45"/>
      <c r="B241" s="45"/>
      <c r="C241" s="83"/>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row>
    <row r="242" spans="1:40" ht="12.75" customHeight="1" x14ac:dyDescent="0.15">
      <c r="A242" s="45"/>
      <c r="B242" s="45"/>
      <c r="C242" s="83"/>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row>
    <row r="243" spans="1:40" ht="12.75" customHeight="1" x14ac:dyDescent="0.15">
      <c r="A243" s="45"/>
      <c r="B243" s="45"/>
      <c r="C243" s="83"/>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row>
    <row r="244" spans="1:40" ht="12.75" customHeight="1" x14ac:dyDescent="0.15">
      <c r="A244" s="45"/>
      <c r="B244" s="45"/>
      <c r="C244" s="83"/>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row>
    <row r="245" spans="1:40" ht="12.75" customHeight="1" x14ac:dyDescent="0.15">
      <c r="A245" s="45"/>
      <c r="B245" s="45"/>
      <c r="C245" s="83"/>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row>
    <row r="246" spans="1:40" ht="12.75" customHeight="1" x14ac:dyDescent="0.15">
      <c r="A246" s="45"/>
      <c r="B246" s="45"/>
      <c r="C246" s="83"/>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row>
    <row r="247" spans="1:40" ht="12.75" customHeight="1" x14ac:dyDescent="0.15">
      <c r="A247" s="45"/>
      <c r="B247" s="45"/>
      <c r="C247" s="83"/>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row>
    <row r="248" spans="1:40" ht="12.75" customHeight="1" x14ac:dyDescent="0.15">
      <c r="A248" s="45"/>
      <c r="B248" s="45"/>
      <c r="C248" s="83"/>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row>
    <row r="249" spans="1:40" ht="12.75" customHeight="1" x14ac:dyDescent="0.15">
      <c r="A249" s="45"/>
      <c r="B249" s="45"/>
      <c r="C249" s="83"/>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row>
    <row r="250" spans="1:40" ht="12.75" customHeight="1" x14ac:dyDescent="0.15">
      <c r="A250" s="45"/>
      <c r="B250" s="45"/>
      <c r="C250" s="83"/>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row>
    <row r="251" spans="1:40" ht="12.75" customHeight="1" x14ac:dyDescent="0.15">
      <c r="A251" s="45"/>
      <c r="B251" s="45"/>
      <c r="C251" s="83"/>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row>
    <row r="252" spans="1:40" ht="12.75" customHeight="1" x14ac:dyDescent="0.15">
      <c r="A252" s="45"/>
      <c r="B252" s="45"/>
      <c r="C252" s="83"/>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row>
    <row r="253" spans="1:40" ht="12.75" customHeight="1" x14ac:dyDescent="0.15">
      <c r="A253" s="45"/>
      <c r="B253" s="45"/>
      <c r="C253" s="83"/>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row>
    <row r="254" spans="1:40" ht="12.75" customHeight="1" x14ac:dyDescent="0.15">
      <c r="A254" s="45"/>
      <c r="B254" s="45"/>
      <c r="C254" s="83"/>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row>
    <row r="255" spans="1:40" ht="12.75" customHeight="1" x14ac:dyDescent="0.15">
      <c r="A255" s="45"/>
      <c r="B255" s="45"/>
      <c r="C255" s="83"/>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row>
    <row r="256" spans="1:40" ht="12.75" customHeight="1" x14ac:dyDescent="0.15">
      <c r="A256" s="45"/>
      <c r="B256" s="45"/>
      <c r="C256" s="83"/>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row>
    <row r="257" spans="1:40" ht="12.75" customHeight="1" x14ac:dyDescent="0.15">
      <c r="A257" s="45"/>
      <c r="B257" s="45"/>
      <c r="C257" s="83"/>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row>
    <row r="258" spans="1:40" ht="12.75" customHeight="1" x14ac:dyDescent="0.15">
      <c r="A258" s="45"/>
      <c r="B258" s="45"/>
      <c r="C258" s="83"/>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row>
    <row r="259" spans="1:40" ht="12.75" customHeight="1" x14ac:dyDescent="0.15">
      <c r="A259" s="45"/>
      <c r="B259" s="45"/>
      <c r="C259" s="83"/>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row>
    <row r="260" spans="1:40" ht="12.75" customHeight="1" x14ac:dyDescent="0.15">
      <c r="A260" s="45"/>
      <c r="B260" s="45"/>
      <c r="C260" s="83"/>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row>
    <row r="261" spans="1:40" ht="12.75" customHeight="1" x14ac:dyDescent="0.15">
      <c r="A261" s="45"/>
      <c r="B261" s="45"/>
      <c r="C261" s="83"/>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row>
    <row r="262" spans="1:40" ht="12.75" customHeight="1" x14ac:dyDescent="0.15">
      <c r="A262" s="45"/>
      <c r="B262" s="45"/>
      <c r="C262" s="83"/>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row>
    <row r="263" spans="1:40" ht="12.75" customHeight="1" x14ac:dyDescent="0.15">
      <c r="A263" s="45"/>
      <c r="B263" s="45"/>
      <c r="C263" s="83"/>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row>
    <row r="264" spans="1:40" ht="12.75" customHeight="1" x14ac:dyDescent="0.15">
      <c r="A264" s="45"/>
      <c r="B264" s="45"/>
      <c r="C264" s="83"/>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row>
    <row r="265" spans="1:40" ht="12.75" customHeight="1" x14ac:dyDescent="0.15">
      <c r="A265" s="45"/>
      <c r="B265" s="45"/>
      <c r="C265" s="83"/>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row>
    <row r="266" spans="1:40" ht="12.75" customHeight="1" x14ac:dyDescent="0.15">
      <c r="A266" s="45"/>
      <c r="B266" s="45"/>
      <c r="C266" s="83"/>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row>
    <row r="267" spans="1:40" ht="12.75" customHeight="1" x14ac:dyDescent="0.15">
      <c r="A267" s="45"/>
      <c r="B267" s="45"/>
      <c r="C267" s="83"/>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row>
    <row r="268" spans="1:40" ht="12.75" customHeight="1" x14ac:dyDescent="0.15">
      <c r="A268" s="45"/>
      <c r="B268" s="45"/>
      <c r="C268" s="83"/>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row>
    <row r="269" spans="1:40" ht="12.75" customHeight="1" x14ac:dyDescent="0.15">
      <c r="A269" s="45"/>
      <c r="B269" s="45"/>
      <c r="C269" s="83"/>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row>
    <row r="270" spans="1:40" ht="12.75" customHeight="1" x14ac:dyDescent="0.15">
      <c r="A270" s="45"/>
      <c r="B270" s="45"/>
      <c r="C270" s="83"/>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row>
    <row r="271" spans="1:40" ht="12.75" customHeight="1" x14ac:dyDescent="0.15">
      <c r="A271" s="45"/>
      <c r="B271" s="45"/>
      <c r="C271" s="83"/>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row>
    <row r="272" spans="1:40" ht="12.75" customHeight="1" x14ac:dyDescent="0.15">
      <c r="A272" s="45"/>
      <c r="B272" s="45"/>
      <c r="C272" s="83"/>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row>
    <row r="273" spans="1:40" ht="12.75" customHeight="1" x14ac:dyDescent="0.15">
      <c r="A273" s="45"/>
      <c r="B273" s="45"/>
      <c r="C273" s="83"/>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row>
    <row r="274" spans="1:40" ht="12.75" customHeight="1" x14ac:dyDescent="0.15">
      <c r="A274" s="45"/>
      <c r="B274" s="45"/>
      <c r="C274" s="83"/>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row>
    <row r="275" spans="1:40" ht="12.75" customHeight="1" x14ac:dyDescent="0.15">
      <c r="A275" s="45"/>
      <c r="B275" s="45"/>
      <c r="C275" s="83"/>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row>
    <row r="276" spans="1:40" ht="12.75" customHeight="1" x14ac:dyDescent="0.15">
      <c r="A276" s="45"/>
      <c r="B276" s="45"/>
      <c r="C276" s="83"/>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row>
    <row r="277" spans="1:40" ht="12.75" customHeight="1" x14ac:dyDescent="0.15">
      <c r="A277" s="45"/>
      <c r="B277" s="45"/>
      <c r="C277" s="83"/>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row>
    <row r="278" spans="1:40" ht="12.75" customHeight="1" x14ac:dyDescent="0.15">
      <c r="A278" s="45"/>
      <c r="B278" s="45"/>
      <c r="C278" s="83"/>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row>
    <row r="279" spans="1:40" ht="12.75" customHeight="1" x14ac:dyDescent="0.15">
      <c r="A279" s="45"/>
      <c r="B279" s="45"/>
      <c r="C279" s="83"/>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row>
    <row r="280" spans="1:40" ht="12.75" customHeight="1" x14ac:dyDescent="0.15">
      <c r="A280" s="45"/>
      <c r="B280" s="45"/>
      <c r="C280" s="83"/>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row>
    <row r="281" spans="1:40" ht="12.75" customHeight="1" x14ac:dyDescent="0.15">
      <c r="A281" s="45"/>
      <c r="B281" s="45"/>
      <c r="C281" s="83"/>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row>
    <row r="282" spans="1:40" ht="12.75" customHeight="1" x14ac:dyDescent="0.15">
      <c r="A282" s="45"/>
      <c r="B282" s="45"/>
      <c r="C282" s="83"/>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row>
    <row r="283" spans="1:40" ht="12.75" customHeight="1" x14ac:dyDescent="0.15">
      <c r="A283" s="45"/>
      <c r="B283" s="45"/>
      <c r="C283" s="83"/>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row>
    <row r="284" spans="1:40" ht="12.75" customHeight="1" x14ac:dyDescent="0.15">
      <c r="A284" s="45"/>
      <c r="B284" s="45"/>
      <c r="C284" s="83"/>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row>
    <row r="285" spans="1:40" ht="12.75" customHeight="1" x14ac:dyDescent="0.15">
      <c r="A285" s="45"/>
      <c r="B285" s="45"/>
      <c r="C285" s="83"/>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row>
    <row r="286" spans="1:40" ht="12.75" customHeight="1" x14ac:dyDescent="0.15">
      <c r="A286" s="45"/>
      <c r="B286" s="45"/>
      <c r="C286" s="83"/>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row>
    <row r="287" spans="1:40" ht="12.75" customHeight="1" x14ac:dyDescent="0.15">
      <c r="A287" s="45"/>
      <c r="B287" s="45"/>
      <c r="C287" s="83"/>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row>
    <row r="288" spans="1:40" ht="12.75" customHeight="1" x14ac:dyDescent="0.15">
      <c r="A288" s="45"/>
      <c r="B288" s="45"/>
      <c r="C288" s="83"/>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row>
    <row r="289" spans="1:40" ht="12.75" customHeight="1" x14ac:dyDescent="0.15">
      <c r="A289" s="45"/>
      <c r="B289" s="45"/>
      <c r="C289" s="83"/>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row>
    <row r="290" spans="1:40" ht="12.75" customHeight="1" x14ac:dyDescent="0.15">
      <c r="A290" s="45"/>
      <c r="B290" s="45"/>
      <c r="C290" s="83"/>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row>
    <row r="291" spans="1:40" ht="12.75" customHeight="1" x14ac:dyDescent="0.15">
      <c r="A291" s="45"/>
      <c r="B291" s="45"/>
      <c r="C291" s="83"/>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row>
    <row r="292" spans="1:40" ht="12.75" customHeight="1" x14ac:dyDescent="0.15">
      <c r="A292" s="45"/>
      <c r="B292" s="45"/>
      <c r="C292" s="83"/>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row>
    <row r="293" spans="1:40" ht="12.75" customHeight="1" x14ac:dyDescent="0.15">
      <c r="A293" s="45"/>
      <c r="B293" s="45"/>
      <c r="C293" s="83"/>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row>
    <row r="294" spans="1:40" ht="12.75" customHeight="1" x14ac:dyDescent="0.15">
      <c r="A294" s="45"/>
      <c r="B294" s="45"/>
      <c r="C294" s="83"/>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row>
    <row r="295" spans="1:40" ht="12.75" customHeight="1" x14ac:dyDescent="0.15">
      <c r="A295" s="45"/>
      <c r="B295" s="45"/>
      <c r="C295" s="83"/>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row>
    <row r="296" spans="1:40" ht="12.75" customHeight="1" x14ac:dyDescent="0.15">
      <c r="A296" s="45"/>
      <c r="B296" s="45"/>
      <c r="C296" s="83"/>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row>
    <row r="297" spans="1:40" ht="12.75" customHeight="1" x14ac:dyDescent="0.15">
      <c r="A297" s="45"/>
      <c r="B297" s="45"/>
      <c r="C297" s="83"/>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row>
    <row r="298" spans="1:40" ht="12.75" customHeight="1" x14ac:dyDescent="0.15">
      <c r="A298" s="45"/>
      <c r="B298" s="45"/>
      <c r="C298" s="83"/>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row>
    <row r="299" spans="1:40" ht="12.75" customHeight="1" x14ac:dyDescent="0.15">
      <c r="A299" s="45"/>
      <c r="B299" s="45"/>
      <c r="C299" s="83"/>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row>
    <row r="300" spans="1:40" ht="12.75" customHeight="1" x14ac:dyDescent="0.15">
      <c r="A300" s="45"/>
      <c r="B300" s="45"/>
      <c r="C300" s="83"/>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row>
    <row r="301" spans="1:40" ht="12.75" customHeight="1" x14ac:dyDescent="0.15">
      <c r="A301" s="45"/>
      <c r="B301" s="45"/>
      <c r="C301" s="83"/>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row>
    <row r="302" spans="1:40" ht="12.75" customHeight="1" x14ac:dyDescent="0.15">
      <c r="A302" s="45"/>
      <c r="B302" s="45"/>
      <c r="C302" s="83"/>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row>
    <row r="303" spans="1:40" ht="12.75" customHeight="1" x14ac:dyDescent="0.15">
      <c r="A303" s="45"/>
      <c r="B303" s="45"/>
      <c r="C303" s="83"/>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row>
    <row r="304" spans="1:40" ht="12.75" customHeight="1" x14ac:dyDescent="0.15">
      <c r="A304" s="45"/>
      <c r="B304" s="45"/>
      <c r="C304" s="83"/>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row>
    <row r="305" spans="1:40" ht="12.75" customHeight="1" x14ac:dyDescent="0.15">
      <c r="A305" s="45"/>
      <c r="B305" s="45"/>
      <c r="C305" s="83"/>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row>
    <row r="306" spans="1:40" ht="12.75" customHeight="1" x14ac:dyDescent="0.15">
      <c r="A306" s="45"/>
      <c r="B306" s="45"/>
      <c r="C306" s="83"/>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row>
    <row r="307" spans="1:40" ht="12.75" customHeight="1" x14ac:dyDescent="0.15">
      <c r="A307" s="45"/>
      <c r="B307" s="45"/>
      <c r="C307" s="83"/>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row>
    <row r="308" spans="1:40" ht="12.75" customHeight="1" x14ac:dyDescent="0.15">
      <c r="A308" s="45"/>
      <c r="B308" s="45"/>
      <c r="C308" s="83"/>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row>
    <row r="309" spans="1:40" ht="12.75" customHeight="1" x14ac:dyDescent="0.15">
      <c r="A309" s="45"/>
      <c r="B309" s="45"/>
      <c r="C309" s="83"/>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row>
    <row r="310" spans="1:40" ht="12.75" customHeight="1" x14ac:dyDescent="0.15">
      <c r="A310" s="45"/>
      <c r="B310" s="45"/>
      <c r="C310" s="83"/>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row>
    <row r="311" spans="1:40" ht="12.75" customHeight="1" x14ac:dyDescent="0.15">
      <c r="A311" s="45"/>
      <c r="B311" s="45"/>
      <c r="C311" s="83"/>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row>
    <row r="312" spans="1:40" ht="12.75" customHeight="1" x14ac:dyDescent="0.15">
      <c r="A312" s="45"/>
      <c r="B312" s="45"/>
      <c r="C312" s="83"/>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row>
    <row r="313" spans="1:40" ht="12.75" customHeight="1" x14ac:dyDescent="0.15">
      <c r="A313" s="45"/>
      <c r="B313" s="45"/>
      <c r="C313" s="83"/>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row>
    <row r="314" spans="1:40" ht="12.75" customHeight="1" x14ac:dyDescent="0.15">
      <c r="A314" s="45"/>
      <c r="B314" s="45"/>
      <c r="C314" s="83"/>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row>
    <row r="315" spans="1:40" ht="12.75" customHeight="1" x14ac:dyDescent="0.15">
      <c r="A315" s="45"/>
      <c r="B315" s="45"/>
      <c r="C315" s="83"/>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row>
    <row r="316" spans="1:40" ht="12.75" customHeight="1" x14ac:dyDescent="0.15">
      <c r="A316" s="45"/>
      <c r="B316" s="45"/>
      <c r="C316" s="83"/>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row>
    <row r="317" spans="1:40" ht="12.75" customHeight="1" x14ac:dyDescent="0.15">
      <c r="A317" s="45"/>
      <c r="B317" s="45"/>
      <c r="C317" s="83"/>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c r="AN317" s="45"/>
    </row>
    <row r="318" spans="1:40" ht="12.75" customHeight="1" x14ac:dyDescent="0.15">
      <c r="A318" s="45"/>
      <c r="B318" s="45"/>
      <c r="C318" s="83"/>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c r="AN318" s="45"/>
    </row>
    <row r="319" spans="1:40" ht="12.75" customHeight="1" x14ac:dyDescent="0.15">
      <c r="A319" s="45"/>
      <c r="B319" s="45"/>
      <c r="C319" s="83"/>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row>
    <row r="320" spans="1:40" ht="12.75" customHeight="1" x14ac:dyDescent="0.15">
      <c r="A320" s="45"/>
      <c r="B320" s="45"/>
      <c r="C320" s="83"/>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c r="AN320" s="45"/>
    </row>
    <row r="321" spans="1:40" ht="12.75" customHeight="1" x14ac:dyDescent="0.15">
      <c r="A321" s="45"/>
      <c r="B321" s="45"/>
      <c r="C321" s="83"/>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5"/>
    </row>
    <row r="322" spans="1:40" ht="12.75" customHeight="1" x14ac:dyDescent="0.15">
      <c r="A322" s="45"/>
      <c r="B322" s="45"/>
      <c r="C322" s="83"/>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c r="AN322" s="45"/>
    </row>
    <row r="323" spans="1:40" ht="12.75" customHeight="1" x14ac:dyDescent="0.15">
      <c r="A323" s="45"/>
      <c r="B323" s="45"/>
      <c r="C323" s="83"/>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c r="AN323" s="45"/>
    </row>
    <row r="324" spans="1:40" ht="12.75" customHeight="1" x14ac:dyDescent="0.15">
      <c r="A324" s="45"/>
      <c r="B324" s="45"/>
      <c r="C324" s="83"/>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row>
    <row r="325" spans="1:40" ht="12.75" customHeight="1" x14ac:dyDescent="0.15">
      <c r="A325" s="45"/>
      <c r="B325" s="45"/>
      <c r="C325" s="83"/>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c r="AN325" s="45"/>
    </row>
    <row r="326" spans="1:40" ht="12.75" customHeight="1" x14ac:dyDescent="0.15">
      <c r="A326" s="45"/>
      <c r="B326" s="45"/>
      <c r="C326" s="83"/>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c r="AN326" s="45"/>
    </row>
    <row r="327" spans="1:40" ht="12.75" customHeight="1" x14ac:dyDescent="0.15">
      <c r="A327" s="45"/>
      <c r="B327" s="45"/>
      <c r="C327" s="83"/>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c r="AN327" s="45"/>
    </row>
    <row r="328" spans="1:40" ht="12.75" customHeight="1" x14ac:dyDescent="0.15">
      <c r="A328" s="45"/>
      <c r="B328" s="45"/>
      <c r="C328" s="83"/>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row>
    <row r="329" spans="1:40" ht="12.75" customHeight="1" x14ac:dyDescent="0.15">
      <c r="A329" s="45"/>
      <c r="B329" s="45"/>
      <c r="C329" s="83"/>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c r="AN329" s="45"/>
    </row>
    <row r="330" spans="1:40" ht="12.75" customHeight="1" x14ac:dyDescent="0.15">
      <c r="A330" s="45"/>
      <c r="B330" s="45"/>
      <c r="C330" s="83"/>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c r="AN330" s="45"/>
    </row>
    <row r="331" spans="1:40" ht="12.75" customHeight="1" x14ac:dyDescent="0.15">
      <c r="A331" s="45"/>
      <c r="B331" s="45"/>
      <c r="C331" s="83"/>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c r="AN331" s="45"/>
    </row>
    <row r="332" spans="1:40" ht="12.75" customHeight="1" x14ac:dyDescent="0.15">
      <c r="A332" s="45"/>
      <c r="B332" s="45"/>
      <c r="C332" s="83"/>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c r="AN332" s="45"/>
    </row>
    <row r="333" spans="1:40" ht="12.75" customHeight="1" x14ac:dyDescent="0.15">
      <c r="A333" s="45"/>
      <c r="B333" s="45"/>
      <c r="C333" s="83"/>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c r="AN333" s="45"/>
    </row>
    <row r="334" spans="1:40" ht="12.75" customHeight="1" x14ac:dyDescent="0.15">
      <c r="A334" s="45"/>
      <c r="B334" s="45"/>
      <c r="C334" s="83"/>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c r="AN334" s="45"/>
    </row>
    <row r="335" spans="1:40" ht="12.75" customHeight="1" x14ac:dyDescent="0.15">
      <c r="A335" s="45"/>
      <c r="B335" s="45"/>
      <c r="C335" s="83"/>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c r="AN335" s="45"/>
    </row>
    <row r="336" spans="1:40" ht="12.75" customHeight="1" x14ac:dyDescent="0.15">
      <c r="A336" s="45"/>
      <c r="B336" s="45"/>
      <c r="C336" s="83"/>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c r="AN336" s="45"/>
    </row>
    <row r="337" spans="1:40" ht="12.75" customHeight="1" x14ac:dyDescent="0.15">
      <c r="A337" s="45"/>
      <c r="B337" s="45"/>
      <c r="C337" s="83"/>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c r="AN337" s="45"/>
    </row>
    <row r="338" spans="1:40" ht="12.75" customHeight="1" x14ac:dyDescent="0.15">
      <c r="A338" s="45"/>
      <c r="B338" s="45"/>
      <c r="C338" s="83"/>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c r="AN338" s="45"/>
    </row>
    <row r="339" spans="1:40" ht="12.75" customHeight="1" x14ac:dyDescent="0.15">
      <c r="A339" s="45"/>
      <c r="B339" s="45"/>
      <c r="C339" s="83"/>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row>
    <row r="340" spans="1:40" ht="12.75" customHeight="1" x14ac:dyDescent="0.15">
      <c r="A340" s="45"/>
      <c r="B340" s="45"/>
      <c r="C340" s="83"/>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c r="AN340" s="45"/>
    </row>
    <row r="341" spans="1:40" ht="12.75" customHeight="1" x14ac:dyDescent="0.15">
      <c r="A341" s="45"/>
      <c r="B341" s="45"/>
      <c r="C341" s="83"/>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row>
    <row r="342" spans="1:40" ht="12.75" customHeight="1" x14ac:dyDescent="0.15">
      <c r="A342" s="45"/>
      <c r="B342" s="45"/>
      <c r="C342" s="83"/>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row>
    <row r="343" spans="1:40" ht="12.75" customHeight="1" x14ac:dyDescent="0.15">
      <c r="A343" s="45"/>
      <c r="B343" s="45"/>
      <c r="C343" s="83"/>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c r="AN343" s="45"/>
    </row>
    <row r="344" spans="1:40" ht="12.75" customHeight="1" x14ac:dyDescent="0.15">
      <c r="A344" s="45"/>
      <c r="B344" s="45"/>
      <c r="C344" s="83"/>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c r="AN344" s="45"/>
    </row>
    <row r="345" spans="1:40" ht="12.75" customHeight="1" x14ac:dyDescent="0.15">
      <c r="A345" s="45"/>
      <c r="B345" s="45"/>
      <c r="C345" s="83"/>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c r="AN345" s="45"/>
    </row>
    <row r="346" spans="1:40" ht="12.75" customHeight="1" x14ac:dyDescent="0.15">
      <c r="A346" s="45"/>
      <c r="B346" s="45"/>
      <c r="C346" s="83"/>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c r="AN346" s="45"/>
    </row>
    <row r="347" spans="1:40" ht="12.75" customHeight="1" x14ac:dyDescent="0.15">
      <c r="A347" s="45"/>
      <c r="B347" s="45"/>
      <c r="C347" s="83"/>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row>
    <row r="348" spans="1:40" ht="12.75" customHeight="1" x14ac:dyDescent="0.15">
      <c r="A348" s="45"/>
      <c r="B348" s="45"/>
      <c r="C348" s="83"/>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c r="AN348" s="45"/>
    </row>
    <row r="349" spans="1:40" ht="12.75" customHeight="1" x14ac:dyDescent="0.15">
      <c r="A349" s="45"/>
      <c r="B349" s="45"/>
      <c r="C349" s="83"/>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c r="AN349" s="45"/>
    </row>
    <row r="350" spans="1:40" ht="12.75" customHeight="1" x14ac:dyDescent="0.15">
      <c r="A350" s="45"/>
      <c r="B350" s="45"/>
      <c r="C350" s="83"/>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row>
    <row r="351" spans="1:40" ht="12.75" customHeight="1" x14ac:dyDescent="0.15">
      <c r="A351" s="45"/>
      <c r="B351" s="45"/>
      <c r="C351" s="83"/>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row>
    <row r="352" spans="1:40" ht="12.75" customHeight="1" x14ac:dyDescent="0.15">
      <c r="A352" s="45"/>
      <c r="B352" s="45"/>
      <c r="C352" s="83"/>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c r="AN352" s="45"/>
    </row>
    <row r="353" spans="1:40" ht="12.75" customHeight="1" x14ac:dyDescent="0.15">
      <c r="A353" s="45"/>
      <c r="B353" s="45"/>
      <c r="C353" s="83"/>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c r="AN353" s="45"/>
    </row>
    <row r="354" spans="1:40" ht="12.75" customHeight="1" x14ac:dyDescent="0.15">
      <c r="A354" s="45"/>
      <c r="B354" s="45"/>
      <c r="C354" s="83"/>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c r="AN354" s="45"/>
    </row>
    <row r="355" spans="1:40" ht="12.75" customHeight="1" x14ac:dyDescent="0.15">
      <c r="A355" s="45"/>
      <c r="B355" s="45"/>
      <c r="C355" s="83"/>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c r="AN355" s="45"/>
    </row>
    <row r="356" spans="1:40" ht="12.75" customHeight="1" x14ac:dyDescent="0.15">
      <c r="A356" s="45"/>
      <c r="B356" s="45"/>
      <c r="C356" s="83"/>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c r="AN356" s="45"/>
    </row>
    <row r="357" spans="1:40" ht="12.75" customHeight="1" x14ac:dyDescent="0.15">
      <c r="A357" s="45"/>
      <c r="B357" s="45"/>
      <c r="C357" s="83"/>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row>
    <row r="358" spans="1:40" ht="12.75" customHeight="1" x14ac:dyDescent="0.15">
      <c r="A358" s="45"/>
      <c r="B358" s="45"/>
      <c r="C358" s="83"/>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c r="AN358" s="45"/>
    </row>
    <row r="359" spans="1:40" ht="12.75" customHeight="1" x14ac:dyDescent="0.15">
      <c r="A359" s="45"/>
      <c r="B359" s="45"/>
      <c r="C359" s="83"/>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c r="AN359" s="45"/>
    </row>
    <row r="360" spans="1:40" ht="12.75" customHeight="1" x14ac:dyDescent="0.15">
      <c r="A360" s="45"/>
      <c r="B360" s="45"/>
      <c r="C360" s="83"/>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row>
    <row r="361" spans="1:40" ht="12.75" customHeight="1" x14ac:dyDescent="0.15">
      <c r="A361" s="45"/>
      <c r="B361" s="45"/>
      <c r="C361" s="83"/>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c r="AN361" s="45"/>
    </row>
    <row r="362" spans="1:40" ht="12.75" customHeight="1" x14ac:dyDescent="0.15">
      <c r="A362" s="45"/>
      <c r="B362" s="45"/>
      <c r="C362" s="83"/>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row>
    <row r="363" spans="1:40" ht="12.75" customHeight="1" x14ac:dyDescent="0.15">
      <c r="A363" s="45"/>
      <c r="B363" s="45"/>
      <c r="C363" s="83"/>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c r="AN363" s="45"/>
    </row>
    <row r="364" spans="1:40" ht="12.75" customHeight="1" x14ac:dyDescent="0.15">
      <c r="A364" s="45"/>
      <c r="B364" s="45"/>
      <c r="C364" s="83"/>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c r="AN364" s="45"/>
    </row>
    <row r="365" spans="1:40" ht="12.75" customHeight="1" x14ac:dyDescent="0.15">
      <c r="A365" s="45"/>
      <c r="B365" s="45"/>
      <c r="C365" s="83"/>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c r="AN365" s="45"/>
    </row>
    <row r="366" spans="1:40" ht="12.75" customHeight="1" x14ac:dyDescent="0.15">
      <c r="A366" s="45"/>
      <c r="B366" s="45"/>
      <c r="C366" s="83"/>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c r="AN366" s="45"/>
    </row>
    <row r="367" spans="1:40" ht="12.75" customHeight="1" x14ac:dyDescent="0.15">
      <c r="A367" s="45"/>
      <c r="B367" s="45"/>
      <c r="C367" s="83"/>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c r="AN367" s="45"/>
    </row>
    <row r="368" spans="1:40" ht="12.75" customHeight="1" x14ac:dyDescent="0.15">
      <c r="A368" s="45"/>
      <c r="B368" s="45"/>
      <c r="C368" s="83"/>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c r="AN368" s="45"/>
    </row>
    <row r="369" spans="1:40" ht="12.75" customHeight="1" x14ac:dyDescent="0.15">
      <c r="A369" s="45"/>
      <c r="B369" s="45"/>
      <c r="C369" s="83"/>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c r="AN369" s="45"/>
    </row>
    <row r="370" spans="1:40" ht="12.75" customHeight="1" x14ac:dyDescent="0.15">
      <c r="A370" s="45"/>
      <c r="B370" s="45"/>
      <c r="C370" s="83"/>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c r="AN370" s="45"/>
    </row>
    <row r="371" spans="1:40" ht="12.75" customHeight="1" x14ac:dyDescent="0.15">
      <c r="A371" s="45"/>
      <c r="B371" s="45"/>
      <c r="C371" s="83"/>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row>
    <row r="372" spans="1:40" ht="12.75" customHeight="1" x14ac:dyDescent="0.15">
      <c r="A372" s="45"/>
      <c r="B372" s="45"/>
      <c r="C372" s="83"/>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row>
    <row r="373" spans="1:40" ht="12.75" customHeight="1" x14ac:dyDescent="0.15">
      <c r="A373" s="45"/>
      <c r="B373" s="45"/>
      <c r="C373" s="83"/>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c r="AN373" s="45"/>
    </row>
    <row r="374" spans="1:40" ht="12.75" customHeight="1" x14ac:dyDescent="0.15">
      <c r="A374" s="45"/>
      <c r="B374" s="45"/>
      <c r="C374" s="83"/>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row>
    <row r="375" spans="1:40" ht="12.75" customHeight="1" x14ac:dyDescent="0.15">
      <c r="A375" s="45"/>
      <c r="B375" s="45"/>
      <c r="C375" s="83"/>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c r="AN375" s="45"/>
    </row>
    <row r="376" spans="1:40" ht="12.75" customHeight="1" x14ac:dyDescent="0.15">
      <c r="A376" s="45"/>
      <c r="B376" s="45"/>
      <c r="C376" s="83"/>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c r="AN376" s="45"/>
    </row>
    <row r="377" spans="1:40" ht="12.75" customHeight="1" x14ac:dyDescent="0.15">
      <c r="A377" s="45"/>
      <c r="B377" s="45"/>
      <c r="C377" s="83"/>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c r="AN377" s="45"/>
    </row>
    <row r="378" spans="1:40" ht="12.75" customHeight="1" x14ac:dyDescent="0.15">
      <c r="A378" s="45"/>
      <c r="B378" s="45"/>
      <c r="C378" s="83"/>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row>
    <row r="379" spans="1:40" ht="12.75" customHeight="1" x14ac:dyDescent="0.15">
      <c r="A379" s="45"/>
      <c r="B379" s="45"/>
      <c r="C379" s="83"/>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c r="AN379" s="45"/>
    </row>
    <row r="380" spans="1:40" ht="12.75" customHeight="1" x14ac:dyDescent="0.15">
      <c r="A380" s="45"/>
      <c r="B380" s="45"/>
      <c r="C380" s="83"/>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c r="AN380" s="45"/>
    </row>
    <row r="381" spans="1:40" ht="12.75" customHeight="1" x14ac:dyDescent="0.15">
      <c r="A381" s="45"/>
      <c r="B381" s="45"/>
      <c r="C381" s="83"/>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c r="AN381" s="45"/>
    </row>
    <row r="382" spans="1:40" ht="12.75" customHeight="1" x14ac:dyDescent="0.15">
      <c r="A382" s="45"/>
      <c r="B382" s="45"/>
      <c r="C382" s="83"/>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c r="AN382" s="45"/>
    </row>
    <row r="383" spans="1:40" ht="12.75" customHeight="1" x14ac:dyDescent="0.15">
      <c r="A383" s="45"/>
      <c r="B383" s="45"/>
      <c r="C383" s="83"/>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c r="AN383" s="45"/>
    </row>
    <row r="384" spans="1:40" ht="12.75" customHeight="1" x14ac:dyDescent="0.15">
      <c r="A384" s="45"/>
      <c r="B384" s="45"/>
      <c r="C384" s="83"/>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c r="AN384" s="45"/>
    </row>
    <row r="385" spans="1:40" ht="12.75" customHeight="1" x14ac:dyDescent="0.15">
      <c r="A385" s="45"/>
      <c r="B385" s="45"/>
      <c r="C385" s="83"/>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c r="AN385" s="45"/>
    </row>
    <row r="386" spans="1:40" ht="12.75" customHeight="1" x14ac:dyDescent="0.15">
      <c r="A386" s="45"/>
      <c r="B386" s="45"/>
      <c r="C386" s="83"/>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c r="AN386" s="45"/>
    </row>
    <row r="387" spans="1:40" ht="12.75" customHeight="1" x14ac:dyDescent="0.15">
      <c r="A387" s="45"/>
      <c r="B387" s="45"/>
      <c r="C387" s="83"/>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c r="AN387" s="45"/>
    </row>
    <row r="388" spans="1:40" ht="12.75" customHeight="1" x14ac:dyDescent="0.15">
      <c r="A388" s="45"/>
      <c r="B388" s="45"/>
      <c r="C388" s="83"/>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c r="AN388" s="45"/>
    </row>
    <row r="389" spans="1:40" ht="12.75" customHeight="1" x14ac:dyDescent="0.15">
      <c r="A389" s="45"/>
      <c r="B389" s="45"/>
      <c r="C389" s="83"/>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c r="AN389" s="45"/>
    </row>
    <row r="390" spans="1:40" ht="12.75" customHeight="1" x14ac:dyDescent="0.15">
      <c r="A390" s="45"/>
      <c r="B390" s="45"/>
      <c r="C390" s="83"/>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c r="AN390" s="45"/>
    </row>
    <row r="391" spans="1:40" ht="12.75" customHeight="1" x14ac:dyDescent="0.15">
      <c r="A391" s="45"/>
      <c r="B391" s="45"/>
      <c r="C391" s="83"/>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c r="AN391" s="45"/>
    </row>
    <row r="392" spans="1:40" ht="12.75" customHeight="1" x14ac:dyDescent="0.15">
      <c r="A392" s="45"/>
      <c r="B392" s="45"/>
      <c r="C392" s="83"/>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c r="AN392" s="45"/>
    </row>
    <row r="393" spans="1:40" ht="12.75" customHeight="1" x14ac:dyDescent="0.15">
      <c r="A393" s="45"/>
      <c r="B393" s="45"/>
      <c r="C393" s="83"/>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c r="AN393" s="45"/>
    </row>
    <row r="394" spans="1:40" ht="12.75" customHeight="1" x14ac:dyDescent="0.15">
      <c r="A394" s="45"/>
      <c r="B394" s="45"/>
      <c r="C394" s="83"/>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c r="AN394" s="45"/>
    </row>
    <row r="395" spans="1:40" ht="12.75" customHeight="1" x14ac:dyDescent="0.15">
      <c r="A395" s="45"/>
      <c r="B395" s="45"/>
      <c r="C395" s="83"/>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c r="AN395" s="45"/>
    </row>
    <row r="396" spans="1:40" ht="12.75" customHeight="1" x14ac:dyDescent="0.15">
      <c r="A396" s="45"/>
      <c r="B396" s="45"/>
      <c r="C396" s="83"/>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c r="AN396" s="45"/>
    </row>
    <row r="397" spans="1:40" ht="12.75" customHeight="1" x14ac:dyDescent="0.15">
      <c r="A397" s="45"/>
      <c r="B397" s="45"/>
      <c r="C397" s="83"/>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c r="AN397" s="45"/>
    </row>
    <row r="398" spans="1:40" ht="12.75" customHeight="1" x14ac:dyDescent="0.15">
      <c r="A398" s="45"/>
      <c r="B398" s="45"/>
      <c r="C398" s="83"/>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c r="AN398" s="45"/>
    </row>
    <row r="399" spans="1:40" ht="12.75" customHeight="1" x14ac:dyDescent="0.15">
      <c r="A399" s="45"/>
      <c r="B399" s="45"/>
      <c r="C399" s="83"/>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c r="AN399" s="45"/>
    </row>
    <row r="400" spans="1:40" ht="12.75" customHeight="1" x14ac:dyDescent="0.15">
      <c r="A400" s="45"/>
      <c r="B400" s="45"/>
      <c r="C400" s="83"/>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row>
    <row r="401" spans="1:40" ht="12.75" customHeight="1" x14ac:dyDescent="0.15">
      <c r="A401" s="45"/>
      <c r="B401" s="45"/>
      <c r="C401" s="83"/>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row>
    <row r="402" spans="1:40" ht="12.75" customHeight="1" x14ac:dyDescent="0.15">
      <c r="A402" s="45"/>
      <c r="B402" s="45"/>
      <c r="C402" s="83"/>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c r="AN402" s="45"/>
    </row>
    <row r="403" spans="1:40" ht="12.75" customHeight="1" x14ac:dyDescent="0.15">
      <c r="A403" s="45"/>
      <c r="B403" s="45"/>
      <c r="C403" s="83"/>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row>
    <row r="404" spans="1:40" ht="12.75" customHeight="1" x14ac:dyDescent="0.15">
      <c r="A404" s="45"/>
      <c r="B404" s="45"/>
      <c r="C404" s="83"/>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c r="AN404" s="45"/>
    </row>
    <row r="405" spans="1:40" ht="12.75" customHeight="1" x14ac:dyDescent="0.15">
      <c r="A405" s="45"/>
      <c r="B405" s="45"/>
      <c r="C405" s="83"/>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c r="AN405" s="45"/>
    </row>
    <row r="406" spans="1:40" ht="12.75" customHeight="1" x14ac:dyDescent="0.15">
      <c r="A406" s="45"/>
      <c r="B406" s="45"/>
      <c r="C406" s="83"/>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c r="AN406" s="45"/>
    </row>
    <row r="407" spans="1:40" ht="12.75" customHeight="1" x14ac:dyDescent="0.15">
      <c r="A407" s="45"/>
      <c r="B407" s="45"/>
      <c r="C407" s="83"/>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c r="AN407" s="45"/>
    </row>
    <row r="408" spans="1:40" ht="12.75" customHeight="1" x14ac:dyDescent="0.15">
      <c r="A408" s="45"/>
      <c r="B408" s="45"/>
      <c r="C408" s="83"/>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c r="AN408" s="45"/>
    </row>
    <row r="409" spans="1:40" ht="12.75" customHeight="1" x14ac:dyDescent="0.15">
      <c r="A409" s="45"/>
      <c r="B409" s="45"/>
      <c r="C409" s="83"/>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c r="AN409" s="45"/>
    </row>
    <row r="410" spans="1:40" ht="12.75" customHeight="1" x14ac:dyDescent="0.15">
      <c r="A410" s="45"/>
      <c r="B410" s="45"/>
      <c r="C410" s="83"/>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c r="AN410" s="45"/>
    </row>
    <row r="411" spans="1:40" ht="12.75" customHeight="1" x14ac:dyDescent="0.15">
      <c r="A411" s="45"/>
      <c r="B411" s="45"/>
      <c r="C411" s="83"/>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c r="AN411" s="45"/>
    </row>
    <row r="412" spans="1:40" ht="12.75" customHeight="1" x14ac:dyDescent="0.15">
      <c r="A412" s="45"/>
      <c r="B412" s="45"/>
      <c r="C412" s="83"/>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c r="AN412" s="45"/>
    </row>
    <row r="413" spans="1:40" ht="12.75" customHeight="1" x14ac:dyDescent="0.15">
      <c r="A413" s="45"/>
      <c r="B413" s="45"/>
      <c r="C413" s="83"/>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row>
    <row r="414" spans="1:40" ht="12.75" customHeight="1" x14ac:dyDescent="0.15">
      <c r="A414" s="45"/>
      <c r="B414" s="45"/>
      <c r="C414" s="83"/>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c r="AN414" s="45"/>
    </row>
    <row r="415" spans="1:40" ht="12.75" customHeight="1" x14ac:dyDescent="0.15">
      <c r="A415" s="45"/>
      <c r="B415" s="45"/>
      <c r="C415" s="83"/>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c r="AN415" s="45"/>
    </row>
    <row r="416" spans="1:40" ht="12.75" customHeight="1" x14ac:dyDescent="0.15">
      <c r="A416" s="45"/>
      <c r="B416" s="45"/>
      <c r="C416" s="83"/>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c r="AN416" s="45"/>
    </row>
    <row r="417" spans="1:40" ht="12.75" customHeight="1" x14ac:dyDescent="0.15">
      <c r="A417" s="45"/>
      <c r="B417" s="45"/>
      <c r="C417" s="83"/>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c r="AN417" s="45"/>
    </row>
    <row r="418" spans="1:40" ht="12.75" customHeight="1" x14ac:dyDescent="0.15">
      <c r="A418" s="45"/>
      <c r="B418" s="45"/>
      <c r="C418" s="83"/>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c r="AN418" s="45"/>
    </row>
    <row r="419" spans="1:40" ht="12.75" customHeight="1" x14ac:dyDescent="0.15">
      <c r="A419" s="45"/>
      <c r="B419" s="45"/>
      <c r="C419" s="83"/>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c r="AN419" s="45"/>
    </row>
    <row r="420" spans="1:40" ht="12.75" customHeight="1" x14ac:dyDescent="0.15">
      <c r="A420" s="45"/>
      <c r="B420" s="45"/>
      <c r="C420" s="83"/>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c r="AN420" s="45"/>
    </row>
    <row r="421" spans="1:40" ht="12.75" customHeight="1" x14ac:dyDescent="0.15">
      <c r="A421" s="45"/>
      <c r="B421" s="45"/>
      <c r="C421" s="83"/>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c r="AN421" s="45"/>
    </row>
    <row r="422" spans="1:40" ht="12.75" customHeight="1" x14ac:dyDescent="0.15">
      <c r="A422" s="45"/>
      <c r="B422" s="45"/>
      <c r="C422" s="83"/>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5"/>
    </row>
    <row r="423" spans="1:40" ht="12.75" customHeight="1" x14ac:dyDescent="0.15">
      <c r="A423" s="45"/>
      <c r="B423" s="45"/>
      <c r="C423" s="83"/>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c r="AN423" s="45"/>
    </row>
    <row r="424" spans="1:40" ht="12.75" customHeight="1" x14ac:dyDescent="0.15">
      <c r="A424" s="45"/>
      <c r="B424" s="45"/>
      <c r="C424" s="83"/>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c r="AN424" s="45"/>
    </row>
    <row r="425" spans="1:40" ht="12.75" customHeight="1" x14ac:dyDescent="0.15">
      <c r="A425" s="45"/>
      <c r="B425" s="45"/>
      <c r="C425" s="83"/>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5"/>
    </row>
    <row r="426" spans="1:40" ht="12.75" customHeight="1" x14ac:dyDescent="0.15">
      <c r="A426" s="45"/>
      <c r="B426" s="45"/>
      <c r="C426" s="83"/>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row>
    <row r="427" spans="1:40" ht="12.75" customHeight="1" x14ac:dyDescent="0.15">
      <c r="A427" s="45"/>
      <c r="B427" s="45"/>
      <c r="C427" s="83"/>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c r="AN427" s="45"/>
    </row>
    <row r="428" spans="1:40" ht="12.75" customHeight="1" x14ac:dyDescent="0.15">
      <c r="A428" s="45"/>
      <c r="B428" s="45"/>
      <c r="C428" s="83"/>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row>
    <row r="429" spans="1:40" ht="12.75" customHeight="1" x14ac:dyDescent="0.15">
      <c r="A429" s="45"/>
      <c r="B429" s="45"/>
      <c r="C429" s="83"/>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row>
    <row r="430" spans="1:40" ht="12.75" customHeight="1" x14ac:dyDescent="0.15">
      <c r="A430" s="45"/>
      <c r="B430" s="45"/>
      <c r="C430" s="83"/>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c r="AN430" s="45"/>
    </row>
    <row r="431" spans="1:40" ht="12.75" customHeight="1" x14ac:dyDescent="0.15">
      <c r="A431" s="45"/>
      <c r="B431" s="45"/>
      <c r="C431" s="83"/>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c r="AN431" s="45"/>
    </row>
    <row r="432" spans="1:40" ht="12.75" customHeight="1" x14ac:dyDescent="0.15">
      <c r="A432" s="45"/>
      <c r="B432" s="45"/>
      <c r="C432" s="83"/>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5"/>
    </row>
    <row r="433" spans="1:40" ht="12.75" customHeight="1" x14ac:dyDescent="0.15">
      <c r="A433" s="45"/>
      <c r="B433" s="45"/>
      <c r="C433" s="83"/>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c r="AN433" s="45"/>
    </row>
    <row r="434" spans="1:40" ht="12.75" customHeight="1" x14ac:dyDescent="0.15">
      <c r="A434" s="45"/>
      <c r="B434" s="45"/>
      <c r="C434" s="83"/>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c r="AN434" s="45"/>
    </row>
    <row r="435" spans="1:40" ht="12.75" customHeight="1" x14ac:dyDescent="0.15">
      <c r="A435" s="45"/>
      <c r="B435" s="45"/>
      <c r="C435" s="83"/>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5"/>
    </row>
    <row r="436" spans="1:40" ht="12.75" customHeight="1" x14ac:dyDescent="0.15">
      <c r="A436" s="45"/>
      <c r="B436" s="45"/>
      <c r="C436" s="83"/>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c r="AN436" s="45"/>
    </row>
    <row r="437" spans="1:40" ht="12.75" customHeight="1" x14ac:dyDescent="0.15">
      <c r="A437" s="45"/>
      <c r="B437" s="45"/>
      <c r="C437" s="83"/>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c r="AN437" s="45"/>
    </row>
    <row r="438" spans="1:40" ht="12.75" customHeight="1" x14ac:dyDescent="0.15">
      <c r="A438" s="45"/>
      <c r="B438" s="45"/>
      <c r="C438" s="83"/>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c r="AN438" s="45"/>
    </row>
    <row r="439" spans="1:40" ht="12.75" customHeight="1" x14ac:dyDescent="0.15">
      <c r="A439" s="45"/>
      <c r="B439" s="45"/>
      <c r="C439" s="83"/>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row>
    <row r="440" spans="1:40" ht="12.75" customHeight="1" x14ac:dyDescent="0.15">
      <c r="A440" s="45"/>
      <c r="B440" s="45"/>
      <c r="C440" s="83"/>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c r="AN440" s="45"/>
    </row>
    <row r="441" spans="1:40" ht="12.75" customHeight="1" x14ac:dyDescent="0.15">
      <c r="A441" s="45"/>
      <c r="B441" s="45"/>
      <c r="C441" s="83"/>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c r="AN441" s="45"/>
    </row>
    <row r="442" spans="1:40" ht="12.75" customHeight="1" x14ac:dyDescent="0.15">
      <c r="A442" s="45"/>
      <c r="B442" s="45"/>
      <c r="C442" s="83"/>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row>
    <row r="443" spans="1:40" ht="12.75" customHeight="1" x14ac:dyDescent="0.15">
      <c r="A443" s="45"/>
      <c r="B443" s="45"/>
      <c r="C443" s="83"/>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5"/>
    </row>
    <row r="444" spans="1:40" ht="12.75" customHeight="1" x14ac:dyDescent="0.15">
      <c r="A444" s="45"/>
      <c r="B444" s="45"/>
      <c r="C444" s="83"/>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row>
    <row r="445" spans="1:40" ht="12.75" customHeight="1" x14ac:dyDescent="0.15">
      <c r="A445" s="45"/>
      <c r="B445" s="45"/>
      <c r="C445" s="83"/>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c r="AN445" s="45"/>
    </row>
    <row r="446" spans="1:40" ht="12.75" customHeight="1" x14ac:dyDescent="0.15">
      <c r="A446" s="45"/>
      <c r="B446" s="45"/>
      <c r="C446" s="83"/>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c r="AN446" s="45"/>
    </row>
    <row r="447" spans="1:40" ht="12.75" customHeight="1" x14ac:dyDescent="0.15">
      <c r="A447" s="45"/>
      <c r="B447" s="45"/>
      <c r="C447" s="83"/>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c r="AN447" s="45"/>
    </row>
    <row r="448" spans="1:40" ht="12.75" customHeight="1" x14ac:dyDescent="0.15">
      <c r="A448" s="45"/>
      <c r="B448" s="45"/>
      <c r="C448" s="83"/>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c r="AN448" s="45"/>
    </row>
    <row r="449" spans="1:40" ht="12.75" customHeight="1" x14ac:dyDescent="0.15">
      <c r="A449" s="45"/>
      <c r="B449" s="45"/>
      <c r="C449" s="83"/>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row>
    <row r="450" spans="1:40" ht="12.75" customHeight="1" x14ac:dyDescent="0.15">
      <c r="A450" s="45"/>
      <c r="B450" s="45"/>
      <c r="C450" s="83"/>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c r="AN450" s="45"/>
    </row>
    <row r="451" spans="1:40" ht="12.75" customHeight="1" x14ac:dyDescent="0.15">
      <c r="A451" s="45"/>
      <c r="B451" s="45"/>
      <c r="C451" s="83"/>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c r="AN451" s="45"/>
    </row>
    <row r="452" spans="1:40" ht="12.75" customHeight="1" x14ac:dyDescent="0.15">
      <c r="A452" s="45"/>
      <c r="B452" s="45"/>
      <c r="C452" s="83"/>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c r="AN452" s="45"/>
    </row>
    <row r="453" spans="1:40" ht="12.75" customHeight="1" x14ac:dyDescent="0.15">
      <c r="A453" s="45"/>
      <c r="B453" s="45"/>
      <c r="C453" s="83"/>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c r="AN453" s="45"/>
    </row>
    <row r="454" spans="1:40" ht="12.75" customHeight="1" x14ac:dyDescent="0.15">
      <c r="A454" s="45"/>
      <c r="B454" s="45"/>
      <c r="C454" s="83"/>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c r="AN454" s="45"/>
    </row>
    <row r="455" spans="1:40" ht="12.75" customHeight="1" x14ac:dyDescent="0.15">
      <c r="A455" s="45"/>
      <c r="B455" s="45"/>
      <c r="C455" s="83"/>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c r="AN455" s="45"/>
    </row>
    <row r="456" spans="1:40" ht="12.75" customHeight="1" x14ac:dyDescent="0.15">
      <c r="A456" s="45"/>
      <c r="B456" s="45"/>
      <c r="C456" s="83"/>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row>
    <row r="457" spans="1:40" ht="12.75" customHeight="1" x14ac:dyDescent="0.15">
      <c r="A457" s="45"/>
      <c r="B457" s="45"/>
      <c r="C457" s="83"/>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row>
    <row r="458" spans="1:40" ht="12.75" customHeight="1" x14ac:dyDescent="0.15">
      <c r="A458" s="45"/>
      <c r="B458" s="45"/>
      <c r="C458" s="83"/>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c r="AN458" s="45"/>
    </row>
    <row r="459" spans="1:40" ht="12.75" customHeight="1" x14ac:dyDescent="0.15">
      <c r="A459" s="45"/>
      <c r="B459" s="45"/>
      <c r="C459" s="83"/>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c r="AN459" s="45"/>
    </row>
    <row r="460" spans="1:40" ht="12.75" customHeight="1" x14ac:dyDescent="0.15">
      <c r="A460" s="45"/>
      <c r="B460" s="45"/>
      <c r="C460" s="83"/>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5"/>
    </row>
    <row r="461" spans="1:40" ht="12.75" customHeight="1" x14ac:dyDescent="0.15">
      <c r="A461" s="45"/>
      <c r="B461" s="45"/>
      <c r="C461" s="83"/>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c r="AN461" s="45"/>
    </row>
    <row r="462" spans="1:40" ht="12.75" customHeight="1" x14ac:dyDescent="0.15">
      <c r="A462" s="45"/>
      <c r="B462" s="45"/>
      <c r="C462" s="83"/>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c r="AN462" s="45"/>
    </row>
    <row r="463" spans="1:40" ht="12.75" customHeight="1" x14ac:dyDescent="0.15">
      <c r="A463" s="45"/>
      <c r="B463" s="45"/>
      <c r="C463" s="83"/>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c r="AN463" s="45"/>
    </row>
    <row r="464" spans="1:40" ht="12.75" customHeight="1" x14ac:dyDescent="0.15">
      <c r="A464" s="45"/>
      <c r="B464" s="45"/>
      <c r="C464" s="83"/>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5"/>
    </row>
    <row r="465" spans="1:40" ht="12.75" customHeight="1" x14ac:dyDescent="0.15">
      <c r="A465" s="45"/>
      <c r="B465" s="45"/>
      <c r="C465" s="83"/>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c r="AN465" s="45"/>
    </row>
    <row r="466" spans="1:40" ht="12.75" customHeight="1" x14ac:dyDescent="0.15">
      <c r="A466" s="45"/>
      <c r="B466" s="45"/>
      <c r="C466" s="83"/>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c r="AN466" s="45"/>
    </row>
    <row r="467" spans="1:40" ht="12.75" customHeight="1" x14ac:dyDescent="0.15">
      <c r="A467" s="45"/>
      <c r="B467" s="45"/>
      <c r="C467" s="83"/>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5"/>
    </row>
    <row r="468" spans="1:40" ht="12.75" customHeight="1" x14ac:dyDescent="0.15">
      <c r="A468" s="45"/>
      <c r="B468" s="45"/>
      <c r="C468" s="83"/>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c r="AN468" s="45"/>
    </row>
    <row r="469" spans="1:40" ht="12.75" customHeight="1" x14ac:dyDescent="0.15">
      <c r="A469" s="45"/>
      <c r="B469" s="45"/>
      <c r="C469" s="83"/>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c r="AN469" s="45"/>
    </row>
    <row r="470" spans="1:40" ht="12.75" customHeight="1" x14ac:dyDescent="0.15">
      <c r="A470" s="45"/>
      <c r="B470" s="45"/>
      <c r="C470" s="83"/>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c r="AN470" s="45"/>
    </row>
    <row r="471" spans="1:40" ht="12.75" customHeight="1" x14ac:dyDescent="0.15">
      <c r="A471" s="45"/>
      <c r="B471" s="45"/>
      <c r="C471" s="83"/>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c r="AN471" s="45"/>
    </row>
    <row r="472" spans="1:40" ht="12.75" customHeight="1" x14ac:dyDescent="0.15">
      <c r="A472" s="45"/>
      <c r="B472" s="45"/>
      <c r="C472" s="83"/>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c r="AN472" s="45"/>
    </row>
    <row r="473" spans="1:40" ht="12.75" customHeight="1" x14ac:dyDescent="0.15">
      <c r="A473" s="45"/>
      <c r="B473" s="45"/>
      <c r="C473" s="83"/>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row>
    <row r="474" spans="1:40" ht="12.75" customHeight="1" x14ac:dyDescent="0.15">
      <c r="A474" s="45"/>
      <c r="B474" s="45"/>
      <c r="C474" s="83"/>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c r="AN474" s="45"/>
    </row>
    <row r="475" spans="1:40" ht="12.75" customHeight="1" x14ac:dyDescent="0.15">
      <c r="A475" s="45"/>
      <c r="B475" s="45"/>
      <c r="C475" s="83"/>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c r="AN475" s="45"/>
    </row>
    <row r="476" spans="1:40" ht="12.75" customHeight="1" x14ac:dyDescent="0.15">
      <c r="A476" s="45"/>
      <c r="B476" s="45"/>
      <c r="C476" s="83"/>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c r="AN476" s="45"/>
    </row>
    <row r="477" spans="1:40" ht="12.75" customHeight="1" x14ac:dyDescent="0.15">
      <c r="A477" s="45"/>
      <c r="B477" s="45"/>
      <c r="C477" s="83"/>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c r="AN477" s="45"/>
    </row>
    <row r="478" spans="1:40" ht="12.75" customHeight="1" x14ac:dyDescent="0.15">
      <c r="A478" s="45"/>
      <c r="B478" s="45"/>
      <c r="C478" s="83"/>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c r="AN478" s="45"/>
    </row>
    <row r="479" spans="1:40" ht="12.75" customHeight="1" x14ac:dyDescent="0.15">
      <c r="A479" s="45"/>
      <c r="B479" s="45"/>
      <c r="C479" s="83"/>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row>
    <row r="480" spans="1:40" ht="12.75" customHeight="1" x14ac:dyDescent="0.15">
      <c r="A480" s="45"/>
      <c r="B480" s="45"/>
      <c r="C480" s="83"/>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c r="AN480" s="45"/>
    </row>
    <row r="481" spans="1:40" ht="12.75" customHeight="1" x14ac:dyDescent="0.15">
      <c r="A481" s="45"/>
      <c r="B481" s="45"/>
      <c r="C481" s="83"/>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c r="AN481" s="45"/>
    </row>
    <row r="482" spans="1:40" ht="12.75" customHeight="1" x14ac:dyDescent="0.15">
      <c r="A482" s="45"/>
      <c r="B482" s="45"/>
      <c r="C482" s="83"/>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c r="AN482" s="45"/>
    </row>
    <row r="483" spans="1:40" ht="12.75" customHeight="1" x14ac:dyDescent="0.15">
      <c r="A483" s="45"/>
      <c r="B483" s="45"/>
      <c r="C483" s="83"/>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c r="AN483" s="45"/>
    </row>
    <row r="484" spans="1:40" ht="12.75" customHeight="1" x14ac:dyDescent="0.15">
      <c r="A484" s="45"/>
      <c r="B484" s="45"/>
      <c r="C484" s="83"/>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c r="AN484" s="45"/>
    </row>
    <row r="485" spans="1:40" ht="12.75" customHeight="1" x14ac:dyDescent="0.15">
      <c r="A485" s="45"/>
      <c r="B485" s="45"/>
      <c r="C485" s="83"/>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row>
    <row r="486" spans="1:40" ht="12.75" customHeight="1" x14ac:dyDescent="0.15">
      <c r="A486" s="45"/>
      <c r="B486" s="45"/>
      <c r="C486" s="83"/>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c r="AN486" s="45"/>
    </row>
    <row r="487" spans="1:40" ht="12.75" customHeight="1" x14ac:dyDescent="0.15">
      <c r="A487" s="45"/>
      <c r="B487" s="45"/>
      <c r="C487" s="83"/>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c r="AN487" s="45"/>
    </row>
    <row r="488" spans="1:40" ht="12.75" customHeight="1" x14ac:dyDescent="0.15">
      <c r="A488" s="45"/>
      <c r="B488" s="45"/>
      <c r="C488" s="83"/>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c r="AN488" s="45"/>
    </row>
    <row r="489" spans="1:40" ht="12.75" customHeight="1" x14ac:dyDescent="0.15">
      <c r="A489" s="45"/>
      <c r="B489" s="45"/>
      <c r="C489" s="83"/>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c r="AN489" s="45"/>
    </row>
    <row r="490" spans="1:40" ht="12.75" customHeight="1" x14ac:dyDescent="0.15">
      <c r="A490" s="45"/>
      <c r="B490" s="45"/>
      <c r="C490" s="83"/>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c r="AN490" s="45"/>
    </row>
    <row r="491" spans="1:40" ht="12.75" customHeight="1" x14ac:dyDescent="0.15">
      <c r="A491" s="45"/>
      <c r="B491" s="45"/>
      <c r="C491" s="83"/>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row>
    <row r="492" spans="1:40" ht="12.75" customHeight="1" x14ac:dyDescent="0.15">
      <c r="A492" s="45"/>
      <c r="B492" s="45"/>
      <c r="C492" s="83"/>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c r="AN492" s="45"/>
    </row>
    <row r="493" spans="1:40" ht="12.75" customHeight="1" x14ac:dyDescent="0.15">
      <c r="A493" s="45"/>
      <c r="B493" s="45"/>
      <c r="C493" s="83"/>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c r="AN493" s="45"/>
    </row>
    <row r="494" spans="1:40" ht="12.75" customHeight="1" x14ac:dyDescent="0.15">
      <c r="A494" s="45"/>
      <c r="B494" s="45"/>
      <c r="C494" s="83"/>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c r="AN494" s="45"/>
    </row>
    <row r="495" spans="1:40" ht="12.75" customHeight="1" x14ac:dyDescent="0.15">
      <c r="A495" s="45"/>
      <c r="B495" s="45"/>
      <c r="C495" s="83"/>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c r="AN495" s="45"/>
    </row>
    <row r="496" spans="1:40" ht="12.75" customHeight="1" x14ac:dyDescent="0.15">
      <c r="A496" s="45"/>
      <c r="B496" s="45"/>
      <c r="C496" s="83"/>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c r="AN496" s="45"/>
    </row>
    <row r="497" spans="1:40" ht="12.75" customHeight="1" x14ac:dyDescent="0.15">
      <c r="A497" s="45"/>
      <c r="B497" s="45"/>
      <c r="C497" s="83"/>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row>
    <row r="498" spans="1:40" ht="12.75" customHeight="1" x14ac:dyDescent="0.15">
      <c r="A498" s="45"/>
      <c r="B498" s="45"/>
      <c r="C498" s="83"/>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c r="AN498" s="45"/>
    </row>
    <row r="499" spans="1:40" ht="12.75" customHeight="1" x14ac:dyDescent="0.15">
      <c r="A499" s="45"/>
      <c r="B499" s="45"/>
      <c r="C499" s="83"/>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row>
    <row r="500" spans="1:40" ht="12.75" customHeight="1" x14ac:dyDescent="0.15">
      <c r="A500" s="45"/>
      <c r="B500" s="45"/>
      <c r="C500" s="83"/>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c r="AN500" s="45"/>
    </row>
    <row r="501" spans="1:40" ht="12.75" customHeight="1" x14ac:dyDescent="0.15">
      <c r="A501" s="45"/>
      <c r="B501" s="45"/>
      <c r="C501" s="83"/>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c r="AN501" s="45"/>
    </row>
    <row r="502" spans="1:40" ht="12.75" customHeight="1" x14ac:dyDescent="0.15">
      <c r="A502" s="45"/>
      <c r="B502" s="45"/>
      <c r="C502" s="83"/>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row>
    <row r="503" spans="1:40" ht="12.75" customHeight="1" x14ac:dyDescent="0.15">
      <c r="A503" s="45"/>
      <c r="B503" s="45"/>
      <c r="C503" s="83"/>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row>
    <row r="504" spans="1:40" ht="12.75" customHeight="1" x14ac:dyDescent="0.15">
      <c r="A504" s="45"/>
      <c r="B504" s="45"/>
      <c r="C504" s="83"/>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row>
    <row r="505" spans="1:40" ht="12.75" customHeight="1" x14ac:dyDescent="0.15">
      <c r="A505" s="45"/>
      <c r="B505" s="45"/>
      <c r="C505" s="83"/>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row>
    <row r="506" spans="1:40" ht="12.75" customHeight="1" x14ac:dyDescent="0.15">
      <c r="A506" s="45"/>
      <c r="B506" s="45"/>
      <c r="C506" s="83"/>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row>
    <row r="507" spans="1:40" ht="12.75" customHeight="1" x14ac:dyDescent="0.15">
      <c r="A507" s="45"/>
      <c r="B507" s="45"/>
      <c r="C507" s="83"/>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row>
    <row r="508" spans="1:40" ht="12.75" customHeight="1" x14ac:dyDescent="0.15">
      <c r="A508" s="45"/>
      <c r="B508" s="45"/>
      <c r="C508" s="83"/>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row>
    <row r="509" spans="1:40" ht="12.75" customHeight="1" x14ac:dyDescent="0.15">
      <c r="A509" s="45"/>
      <c r="B509" s="45"/>
      <c r="C509" s="83"/>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row>
    <row r="510" spans="1:40" ht="12.75" customHeight="1" x14ac:dyDescent="0.15">
      <c r="A510" s="45"/>
      <c r="B510" s="45"/>
      <c r="C510" s="83"/>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row>
    <row r="511" spans="1:40" ht="12.75" customHeight="1" x14ac:dyDescent="0.15">
      <c r="A511" s="45"/>
      <c r="B511" s="45"/>
      <c r="C511" s="83"/>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row>
    <row r="512" spans="1:40" ht="12.75" customHeight="1" x14ac:dyDescent="0.15">
      <c r="A512" s="45"/>
      <c r="B512" s="45"/>
      <c r="C512" s="83"/>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row>
    <row r="513" spans="1:40" ht="12.75" customHeight="1" x14ac:dyDescent="0.15">
      <c r="A513" s="45"/>
      <c r="B513" s="45"/>
      <c r="C513" s="83"/>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c r="AN513" s="45"/>
    </row>
    <row r="514" spans="1:40" ht="12.75" customHeight="1" x14ac:dyDescent="0.15">
      <c r="A514" s="45"/>
      <c r="B514" s="45"/>
      <c r="C514" s="83"/>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c r="AN514" s="45"/>
    </row>
    <row r="515" spans="1:40" ht="12.75" customHeight="1" x14ac:dyDescent="0.15">
      <c r="A515" s="45"/>
      <c r="B515" s="45"/>
      <c r="C515" s="83"/>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c r="AN515" s="45"/>
    </row>
    <row r="516" spans="1:40" ht="12.75" customHeight="1" x14ac:dyDescent="0.15">
      <c r="A516" s="45"/>
      <c r="B516" s="45"/>
      <c r="C516" s="83"/>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c r="AN516" s="45"/>
    </row>
    <row r="517" spans="1:40" ht="12.75" customHeight="1" x14ac:dyDescent="0.15">
      <c r="A517" s="45"/>
      <c r="B517" s="45"/>
      <c r="C517" s="83"/>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row>
    <row r="518" spans="1:40" ht="12.75" customHeight="1" x14ac:dyDescent="0.15">
      <c r="A518" s="45"/>
      <c r="B518" s="45"/>
      <c r="C518" s="83"/>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c r="AN518" s="45"/>
    </row>
    <row r="519" spans="1:40" ht="12.75" customHeight="1" x14ac:dyDescent="0.15">
      <c r="A519" s="45"/>
      <c r="B519" s="45"/>
      <c r="C519" s="83"/>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c r="AN519" s="45"/>
    </row>
    <row r="520" spans="1:40" ht="12.75" customHeight="1" x14ac:dyDescent="0.15">
      <c r="A520" s="45"/>
      <c r="B520" s="45"/>
      <c r="C520" s="83"/>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c r="AN520" s="45"/>
    </row>
    <row r="521" spans="1:40" ht="12.75" customHeight="1" x14ac:dyDescent="0.15">
      <c r="A521" s="45"/>
      <c r="B521" s="45"/>
      <c r="C521" s="83"/>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c r="AN521" s="45"/>
    </row>
    <row r="522" spans="1:40" ht="12.75" customHeight="1" x14ac:dyDescent="0.15">
      <c r="A522" s="45"/>
      <c r="B522" s="45"/>
      <c r="C522" s="83"/>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row>
    <row r="523" spans="1:40" ht="12.75" customHeight="1" x14ac:dyDescent="0.15">
      <c r="A523" s="45"/>
      <c r="B523" s="45"/>
      <c r="C523" s="83"/>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c r="AN523" s="45"/>
    </row>
    <row r="524" spans="1:40" ht="12.75" customHeight="1" x14ac:dyDescent="0.15">
      <c r="A524" s="45"/>
      <c r="B524" s="45"/>
      <c r="C524" s="83"/>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c r="AN524" s="45"/>
    </row>
    <row r="525" spans="1:40" ht="12.75" customHeight="1" x14ac:dyDescent="0.15">
      <c r="A525" s="45"/>
      <c r="B525" s="45"/>
      <c r="C525" s="83"/>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row>
    <row r="526" spans="1:40" ht="12.75" customHeight="1" x14ac:dyDescent="0.15">
      <c r="A526" s="45"/>
      <c r="B526" s="45"/>
      <c r="C526" s="83"/>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c r="AN526" s="45"/>
    </row>
    <row r="527" spans="1:40" ht="12.75" customHeight="1" x14ac:dyDescent="0.15">
      <c r="A527" s="45"/>
      <c r="B527" s="45"/>
      <c r="C527" s="83"/>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c r="AN527" s="45"/>
    </row>
    <row r="528" spans="1:40" ht="12.75" customHeight="1" x14ac:dyDescent="0.15">
      <c r="A528" s="45"/>
      <c r="B528" s="45"/>
      <c r="C528" s="83"/>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c r="AN528" s="45"/>
    </row>
    <row r="529" spans="1:40" ht="12.75" customHeight="1" x14ac:dyDescent="0.15">
      <c r="A529" s="45"/>
      <c r="B529" s="45"/>
      <c r="C529" s="83"/>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c r="AN529" s="45"/>
    </row>
    <row r="530" spans="1:40" ht="12.75" customHeight="1" x14ac:dyDescent="0.15">
      <c r="A530" s="45"/>
      <c r="B530" s="45"/>
      <c r="C530" s="83"/>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c r="AN530" s="45"/>
    </row>
    <row r="531" spans="1:40" ht="12.75" customHeight="1" x14ac:dyDescent="0.15">
      <c r="A531" s="45"/>
      <c r="B531" s="45"/>
      <c r="C531" s="83"/>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c r="AN531" s="45"/>
    </row>
    <row r="532" spans="1:40" ht="12.75" customHeight="1" x14ac:dyDescent="0.15">
      <c r="A532" s="45"/>
      <c r="B532" s="45"/>
      <c r="C532" s="83"/>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c r="AN532" s="45"/>
    </row>
    <row r="533" spans="1:40" ht="12.75" customHeight="1" x14ac:dyDescent="0.15">
      <c r="A533" s="45"/>
      <c r="B533" s="45"/>
      <c r="C533" s="83"/>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c r="AN533" s="45"/>
    </row>
    <row r="534" spans="1:40" ht="12.75" customHeight="1" x14ac:dyDescent="0.15">
      <c r="A534" s="45"/>
      <c r="B534" s="45"/>
      <c r="C534" s="83"/>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c r="AN534" s="45"/>
    </row>
    <row r="535" spans="1:40" ht="12.75" customHeight="1" x14ac:dyDescent="0.15">
      <c r="A535" s="45"/>
      <c r="B535" s="45"/>
      <c r="C535" s="83"/>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c r="AN535" s="45"/>
    </row>
    <row r="536" spans="1:40" ht="12.75" customHeight="1" x14ac:dyDescent="0.15">
      <c r="A536" s="45"/>
      <c r="B536" s="45"/>
      <c r="C536" s="83"/>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c r="AN536" s="45"/>
    </row>
    <row r="537" spans="1:40" ht="12.75" customHeight="1" x14ac:dyDescent="0.15">
      <c r="A537" s="45"/>
      <c r="B537" s="45"/>
      <c r="C537" s="83"/>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c r="AN537" s="45"/>
    </row>
    <row r="538" spans="1:40" ht="12.75" customHeight="1" x14ac:dyDescent="0.15">
      <c r="A538" s="45"/>
      <c r="B538" s="45"/>
      <c r="C538" s="83"/>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c r="AN538" s="45"/>
    </row>
    <row r="539" spans="1:40" ht="12.75" customHeight="1" x14ac:dyDescent="0.15">
      <c r="A539" s="45"/>
      <c r="B539" s="45"/>
      <c r="C539" s="83"/>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c r="AN539" s="45"/>
    </row>
    <row r="540" spans="1:40" ht="12.75" customHeight="1" x14ac:dyDescent="0.15">
      <c r="A540" s="45"/>
      <c r="B540" s="45"/>
      <c r="C540" s="83"/>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c r="AN540" s="45"/>
    </row>
    <row r="541" spans="1:40" ht="12.75" customHeight="1" x14ac:dyDescent="0.15">
      <c r="A541" s="45"/>
      <c r="B541" s="45"/>
      <c r="C541" s="83"/>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c r="AN541" s="45"/>
    </row>
    <row r="542" spans="1:40" ht="12.75" customHeight="1" x14ac:dyDescent="0.15">
      <c r="A542" s="45"/>
      <c r="B542" s="45"/>
      <c r="C542" s="83"/>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c r="AN542" s="45"/>
    </row>
    <row r="543" spans="1:40" ht="12.75" customHeight="1" x14ac:dyDescent="0.15">
      <c r="A543" s="45"/>
      <c r="B543" s="45"/>
      <c r="C543" s="83"/>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c r="AN543" s="45"/>
    </row>
    <row r="544" spans="1:40" ht="12.75" customHeight="1" x14ac:dyDescent="0.15">
      <c r="A544" s="45"/>
      <c r="B544" s="45"/>
      <c r="C544" s="83"/>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c r="AN544" s="45"/>
    </row>
    <row r="545" spans="1:40" ht="12.75" customHeight="1" x14ac:dyDescent="0.15">
      <c r="A545" s="45"/>
      <c r="B545" s="45"/>
      <c r="C545" s="83"/>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c r="AN545" s="45"/>
    </row>
    <row r="546" spans="1:40" ht="12.75" customHeight="1" x14ac:dyDescent="0.15">
      <c r="A546" s="45"/>
      <c r="B546" s="45"/>
      <c r="C546" s="83"/>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row>
    <row r="547" spans="1:40" ht="12.75" customHeight="1" x14ac:dyDescent="0.15">
      <c r="A547" s="45"/>
      <c r="B547" s="45"/>
      <c r="C547" s="83"/>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c r="AN547" s="45"/>
    </row>
    <row r="548" spans="1:40" ht="12.75" customHeight="1" x14ac:dyDescent="0.15">
      <c r="A548" s="45"/>
      <c r="B548" s="45"/>
      <c r="C548" s="83"/>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c r="AN548" s="45"/>
    </row>
    <row r="549" spans="1:40" ht="12.75" customHeight="1" x14ac:dyDescent="0.15">
      <c r="A549" s="45"/>
      <c r="B549" s="45"/>
      <c r="C549" s="83"/>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c r="AN549" s="45"/>
    </row>
    <row r="550" spans="1:40" ht="12.75" customHeight="1" x14ac:dyDescent="0.15">
      <c r="A550" s="45"/>
      <c r="B550" s="45"/>
      <c r="C550" s="83"/>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c r="AN550" s="45"/>
    </row>
    <row r="551" spans="1:40" ht="12.75" customHeight="1" x14ac:dyDescent="0.15">
      <c r="A551" s="45"/>
      <c r="B551" s="45"/>
      <c r="C551" s="83"/>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c r="AN551" s="45"/>
    </row>
    <row r="552" spans="1:40" ht="12.75" customHeight="1" x14ac:dyDescent="0.15">
      <c r="A552" s="45"/>
      <c r="B552" s="45"/>
      <c r="C552" s="83"/>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c r="AN552" s="45"/>
    </row>
    <row r="553" spans="1:40" ht="12.75" customHeight="1" x14ac:dyDescent="0.15">
      <c r="A553" s="45"/>
      <c r="B553" s="45"/>
      <c r="C553" s="83"/>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c r="AN553" s="45"/>
    </row>
    <row r="554" spans="1:40" ht="12.75" customHeight="1" x14ac:dyDescent="0.15">
      <c r="A554" s="45"/>
      <c r="B554" s="45"/>
      <c r="C554" s="83"/>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c r="AN554" s="45"/>
    </row>
    <row r="555" spans="1:40" ht="12.75" customHeight="1" x14ac:dyDescent="0.15">
      <c r="A555" s="45"/>
      <c r="B555" s="45"/>
      <c r="C555" s="83"/>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c r="AN555" s="45"/>
    </row>
    <row r="556" spans="1:40" ht="12.75" customHeight="1" x14ac:dyDescent="0.15">
      <c r="A556" s="45"/>
      <c r="B556" s="45"/>
      <c r="C556" s="83"/>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c r="AN556" s="45"/>
    </row>
    <row r="557" spans="1:40" ht="12.75" customHeight="1" x14ac:dyDescent="0.15">
      <c r="A557" s="45"/>
      <c r="B557" s="45"/>
      <c r="C557" s="83"/>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c r="AN557" s="45"/>
    </row>
    <row r="558" spans="1:40" ht="12.75" customHeight="1" x14ac:dyDescent="0.15">
      <c r="A558" s="45"/>
      <c r="B558" s="45"/>
      <c r="C558" s="83"/>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c r="AN558" s="45"/>
    </row>
    <row r="559" spans="1:40" ht="12.75" customHeight="1" x14ac:dyDescent="0.15">
      <c r="A559" s="45"/>
      <c r="B559" s="45"/>
      <c r="C559" s="83"/>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c r="AN559" s="45"/>
    </row>
    <row r="560" spans="1:40" ht="12.75" customHeight="1" x14ac:dyDescent="0.15">
      <c r="A560" s="45"/>
      <c r="B560" s="45"/>
      <c r="C560" s="83"/>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c r="AN560" s="45"/>
    </row>
    <row r="561" spans="1:40" ht="12.75" customHeight="1" x14ac:dyDescent="0.15">
      <c r="A561" s="45"/>
      <c r="B561" s="45"/>
      <c r="C561" s="83"/>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c r="AN561" s="45"/>
    </row>
    <row r="562" spans="1:40" ht="12.75" customHeight="1" x14ac:dyDescent="0.15">
      <c r="A562" s="45"/>
      <c r="B562" s="45"/>
      <c r="C562" s="83"/>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c r="AN562" s="45"/>
    </row>
    <row r="563" spans="1:40" ht="12.75" customHeight="1" x14ac:dyDescent="0.15">
      <c r="A563" s="45"/>
      <c r="B563" s="45"/>
      <c r="C563" s="83"/>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row>
    <row r="564" spans="1:40" ht="12.75" customHeight="1" x14ac:dyDescent="0.15">
      <c r="A564" s="45"/>
      <c r="B564" s="45"/>
      <c r="C564" s="83"/>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row>
    <row r="565" spans="1:40" ht="12.75" customHeight="1" x14ac:dyDescent="0.15">
      <c r="A565" s="45"/>
      <c r="B565" s="45"/>
      <c r="C565" s="83"/>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row>
    <row r="566" spans="1:40" ht="12.75" customHeight="1" x14ac:dyDescent="0.15">
      <c r="A566" s="45"/>
      <c r="B566" s="45"/>
      <c r="C566" s="83"/>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row>
    <row r="567" spans="1:40" ht="12.75" customHeight="1" x14ac:dyDescent="0.15">
      <c r="A567" s="45"/>
      <c r="B567" s="45"/>
      <c r="C567" s="83"/>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row>
    <row r="568" spans="1:40" ht="12.75" customHeight="1" x14ac:dyDescent="0.15">
      <c r="A568" s="45"/>
      <c r="B568" s="45"/>
      <c r="C568" s="83"/>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row>
    <row r="569" spans="1:40" ht="12.75" customHeight="1" x14ac:dyDescent="0.15">
      <c r="A569" s="45"/>
      <c r="B569" s="45"/>
      <c r="C569" s="83"/>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row>
    <row r="570" spans="1:40" ht="12.75" customHeight="1" x14ac:dyDescent="0.15">
      <c r="A570" s="45"/>
      <c r="B570" s="45"/>
      <c r="C570" s="83"/>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row>
    <row r="571" spans="1:40" ht="12.75" customHeight="1" x14ac:dyDescent="0.15">
      <c r="A571" s="45"/>
      <c r="B571" s="45"/>
      <c r="C571" s="83"/>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row>
    <row r="572" spans="1:40" ht="12.75" customHeight="1" x14ac:dyDescent="0.15">
      <c r="A572" s="45"/>
      <c r="B572" s="45"/>
      <c r="C572" s="83"/>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row>
    <row r="573" spans="1:40" ht="12.75" customHeight="1" x14ac:dyDescent="0.15">
      <c r="A573" s="45"/>
      <c r="B573" s="45"/>
      <c r="C573" s="83"/>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row>
    <row r="574" spans="1:40" ht="12.75" customHeight="1" x14ac:dyDescent="0.15">
      <c r="A574" s="45"/>
      <c r="B574" s="45"/>
      <c r="C574" s="83"/>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row>
    <row r="575" spans="1:40" ht="12.75" customHeight="1" x14ac:dyDescent="0.15">
      <c r="A575" s="45"/>
      <c r="B575" s="45"/>
      <c r="C575" s="83"/>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row>
    <row r="576" spans="1:40" ht="12.75" customHeight="1" x14ac:dyDescent="0.15">
      <c r="A576" s="45"/>
      <c r="B576" s="45"/>
      <c r="C576" s="83"/>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row>
    <row r="577" spans="1:40" ht="12.75" customHeight="1" x14ac:dyDescent="0.15">
      <c r="A577" s="45"/>
      <c r="B577" s="45"/>
      <c r="C577" s="83"/>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row>
    <row r="578" spans="1:40" ht="12.75" customHeight="1" x14ac:dyDescent="0.15">
      <c r="A578" s="45"/>
      <c r="B578" s="45"/>
      <c r="C578" s="83"/>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row>
    <row r="579" spans="1:40" ht="12.75" customHeight="1" x14ac:dyDescent="0.15">
      <c r="A579" s="45"/>
      <c r="B579" s="45"/>
      <c r="C579" s="83"/>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row>
    <row r="580" spans="1:40" ht="12.75" customHeight="1" x14ac:dyDescent="0.15">
      <c r="A580" s="45"/>
      <c r="B580" s="45"/>
      <c r="C580" s="83"/>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row>
    <row r="581" spans="1:40" ht="12.75" customHeight="1" x14ac:dyDescent="0.15">
      <c r="A581" s="45"/>
      <c r="B581" s="45"/>
      <c r="C581" s="83"/>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row>
    <row r="582" spans="1:40" ht="12.75" customHeight="1" x14ac:dyDescent="0.15">
      <c r="A582" s="45"/>
      <c r="B582" s="45"/>
      <c r="C582" s="83"/>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row>
    <row r="583" spans="1:40" ht="12.75" customHeight="1" x14ac:dyDescent="0.15">
      <c r="A583" s="45"/>
      <c r="B583" s="45"/>
      <c r="C583" s="83"/>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row>
    <row r="584" spans="1:40" ht="12.75" customHeight="1" x14ac:dyDescent="0.15">
      <c r="A584" s="45"/>
      <c r="B584" s="45"/>
      <c r="C584" s="83"/>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row>
    <row r="585" spans="1:40" ht="12.75" customHeight="1" x14ac:dyDescent="0.15">
      <c r="A585" s="45"/>
      <c r="B585" s="45"/>
      <c r="C585" s="83"/>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row>
    <row r="586" spans="1:40" ht="12.75" customHeight="1" x14ac:dyDescent="0.15">
      <c r="A586" s="45"/>
      <c r="B586" s="45"/>
      <c r="C586" s="83"/>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row>
    <row r="587" spans="1:40" ht="12.75" customHeight="1" x14ac:dyDescent="0.15">
      <c r="A587" s="45"/>
      <c r="B587" s="45"/>
      <c r="C587" s="83"/>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row>
    <row r="588" spans="1:40" ht="12.75" customHeight="1" x14ac:dyDescent="0.15">
      <c r="A588" s="45"/>
      <c r="B588" s="45"/>
      <c r="C588" s="83"/>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row>
    <row r="589" spans="1:40" ht="12.75" customHeight="1" x14ac:dyDescent="0.15">
      <c r="A589" s="45"/>
      <c r="B589" s="45"/>
      <c r="C589" s="83"/>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row>
    <row r="590" spans="1:40" ht="12.75" customHeight="1" x14ac:dyDescent="0.15">
      <c r="A590" s="45"/>
      <c r="B590" s="45"/>
      <c r="C590" s="83"/>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row>
    <row r="591" spans="1:40" ht="12.75" customHeight="1" x14ac:dyDescent="0.15">
      <c r="A591" s="45"/>
      <c r="B591" s="45"/>
      <c r="C591" s="83"/>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row>
    <row r="592" spans="1:40" ht="12.75" customHeight="1" x14ac:dyDescent="0.15">
      <c r="A592" s="45"/>
      <c r="B592" s="45"/>
      <c r="C592" s="83"/>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row>
    <row r="593" spans="1:40" ht="12.75" customHeight="1" x14ac:dyDescent="0.15">
      <c r="A593" s="45"/>
      <c r="B593" s="45"/>
      <c r="C593" s="83"/>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row>
    <row r="594" spans="1:40" ht="12.75" customHeight="1" x14ac:dyDescent="0.15">
      <c r="A594" s="45"/>
      <c r="B594" s="45"/>
      <c r="C594" s="83"/>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c r="AN594" s="45"/>
    </row>
    <row r="595" spans="1:40" ht="12.75" customHeight="1" x14ac:dyDescent="0.15">
      <c r="A595" s="45"/>
      <c r="B595" s="45"/>
      <c r="C595" s="83"/>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c r="AN595" s="45"/>
    </row>
    <row r="596" spans="1:40" ht="12.75" customHeight="1" x14ac:dyDescent="0.15">
      <c r="A596" s="45"/>
      <c r="B596" s="45"/>
      <c r="C596" s="83"/>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c r="AN596" s="45"/>
    </row>
    <row r="597" spans="1:40" ht="12.75" customHeight="1" x14ac:dyDescent="0.15">
      <c r="A597" s="45"/>
      <c r="B597" s="45"/>
      <c r="C597" s="83"/>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c r="AN597" s="45"/>
    </row>
    <row r="598" spans="1:40" ht="12.75" customHeight="1" x14ac:dyDescent="0.15">
      <c r="A598" s="45"/>
      <c r="B598" s="45"/>
      <c r="C598" s="83"/>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c r="AN598" s="45"/>
    </row>
    <row r="599" spans="1:40" ht="12.75" customHeight="1" x14ac:dyDescent="0.15">
      <c r="A599" s="45"/>
      <c r="B599" s="45"/>
      <c r="C599" s="83"/>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c r="AN599" s="45"/>
    </row>
    <row r="600" spans="1:40" ht="12.75" customHeight="1" x14ac:dyDescent="0.15">
      <c r="A600" s="45"/>
      <c r="B600" s="45"/>
      <c r="C600" s="83"/>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c r="AN600" s="45"/>
    </row>
    <row r="601" spans="1:40" ht="12.75" customHeight="1" x14ac:dyDescent="0.15">
      <c r="A601" s="45"/>
      <c r="B601" s="45"/>
      <c r="C601" s="83"/>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c r="AN601" s="45"/>
    </row>
    <row r="602" spans="1:40" ht="12.75" customHeight="1" x14ac:dyDescent="0.15">
      <c r="A602" s="45"/>
      <c r="B602" s="45"/>
      <c r="C602" s="83"/>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c r="AN602" s="45"/>
    </row>
    <row r="603" spans="1:40" ht="12.75" customHeight="1" x14ac:dyDescent="0.15">
      <c r="A603" s="45"/>
      <c r="B603" s="45"/>
      <c r="C603" s="83"/>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c r="AN603" s="45"/>
    </row>
    <row r="604" spans="1:40" ht="12.75" customHeight="1" x14ac:dyDescent="0.15">
      <c r="A604" s="45"/>
      <c r="B604" s="45"/>
      <c r="C604" s="83"/>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row>
    <row r="605" spans="1:40" ht="12.75" customHeight="1" x14ac:dyDescent="0.15">
      <c r="A605" s="45"/>
      <c r="B605" s="45"/>
      <c r="C605" s="83"/>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c r="AN605" s="45"/>
    </row>
    <row r="606" spans="1:40" ht="12.75" customHeight="1" x14ac:dyDescent="0.15">
      <c r="A606" s="45"/>
      <c r="B606" s="45"/>
      <c r="C606" s="83"/>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c r="AN606" s="45"/>
    </row>
    <row r="607" spans="1:40" ht="12.75" customHeight="1" x14ac:dyDescent="0.15">
      <c r="A607" s="45"/>
      <c r="B607" s="45"/>
      <c r="C607" s="83"/>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c r="AN607" s="45"/>
    </row>
    <row r="608" spans="1:40" ht="12.75" customHeight="1" x14ac:dyDescent="0.15">
      <c r="A608" s="45"/>
      <c r="B608" s="45"/>
      <c r="C608" s="83"/>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c r="AN608" s="45"/>
    </row>
    <row r="609" spans="1:40" ht="12.75" customHeight="1" x14ac:dyDescent="0.15">
      <c r="A609" s="45"/>
      <c r="B609" s="45"/>
      <c r="C609" s="83"/>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c r="AN609" s="45"/>
    </row>
    <row r="610" spans="1:40" ht="12.75" customHeight="1" x14ac:dyDescent="0.15">
      <c r="A610" s="45"/>
      <c r="B610" s="45"/>
      <c r="C610" s="83"/>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c r="AN610" s="45"/>
    </row>
    <row r="611" spans="1:40" ht="12.75" customHeight="1" x14ac:dyDescent="0.15">
      <c r="A611" s="45"/>
      <c r="B611" s="45"/>
      <c r="C611" s="83"/>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c r="AN611" s="45"/>
    </row>
    <row r="612" spans="1:40" ht="12.75" customHeight="1" x14ac:dyDescent="0.15">
      <c r="A612" s="45"/>
      <c r="B612" s="45"/>
      <c r="C612" s="83"/>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c r="AN612" s="45"/>
    </row>
    <row r="613" spans="1:40" ht="12.75" customHeight="1" x14ac:dyDescent="0.15">
      <c r="A613" s="45"/>
      <c r="B613" s="45"/>
      <c r="C613" s="83"/>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row>
    <row r="614" spans="1:40" ht="12.75" customHeight="1" x14ac:dyDescent="0.15">
      <c r="A614" s="45"/>
      <c r="B614" s="45"/>
      <c r="C614" s="83"/>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c r="AN614" s="45"/>
    </row>
    <row r="615" spans="1:40" ht="12.75" customHeight="1" x14ac:dyDescent="0.15">
      <c r="A615" s="45"/>
      <c r="B615" s="45"/>
      <c r="C615" s="83"/>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row>
    <row r="616" spans="1:40" ht="12.75" customHeight="1" x14ac:dyDescent="0.15">
      <c r="A616" s="45"/>
      <c r="B616" s="45"/>
      <c r="C616" s="83"/>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c r="AN616" s="45"/>
    </row>
    <row r="617" spans="1:40" ht="12.75" customHeight="1" x14ac:dyDescent="0.15">
      <c r="A617" s="45"/>
      <c r="B617" s="45"/>
      <c r="C617" s="83"/>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c r="AN617" s="45"/>
    </row>
    <row r="618" spans="1:40" ht="12.75" customHeight="1" x14ac:dyDescent="0.15">
      <c r="A618" s="45"/>
      <c r="B618" s="45"/>
      <c r="C618" s="83"/>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c r="AN618" s="45"/>
    </row>
    <row r="619" spans="1:40" ht="12.75" customHeight="1" x14ac:dyDescent="0.15">
      <c r="A619" s="45"/>
      <c r="B619" s="45"/>
      <c r="C619" s="83"/>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row>
    <row r="620" spans="1:40" ht="12.75" customHeight="1" x14ac:dyDescent="0.15">
      <c r="A620" s="45"/>
      <c r="B620" s="45"/>
      <c r="C620" s="83"/>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c r="AN620" s="45"/>
    </row>
    <row r="621" spans="1:40" ht="12.75" customHeight="1" x14ac:dyDescent="0.15">
      <c r="A621" s="45"/>
      <c r="B621" s="45"/>
      <c r="C621" s="83"/>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c r="AN621" s="45"/>
    </row>
    <row r="622" spans="1:40" ht="12.75" customHeight="1" x14ac:dyDescent="0.15">
      <c r="A622" s="45"/>
      <c r="B622" s="45"/>
      <c r="C622" s="83"/>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c r="AN622" s="45"/>
    </row>
    <row r="623" spans="1:40" ht="12.75" customHeight="1" x14ac:dyDescent="0.15">
      <c r="A623" s="45"/>
      <c r="B623" s="45"/>
      <c r="C623" s="83"/>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row>
    <row r="624" spans="1:40" ht="12.75" customHeight="1" x14ac:dyDescent="0.15">
      <c r="A624" s="45"/>
      <c r="B624" s="45"/>
      <c r="C624" s="83"/>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row>
    <row r="625" spans="1:40" ht="12.75" customHeight="1" x14ac:dyDescent="0.15">
      <c r="A625" s="45"/>
      <c r="B625" s="45"/>
      <c r="C625" s="83"/>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row>
    <row r="626" spans="1:40" ht="12.75" customHeight="1" x14ac:dyDescent="0.15">
      <c r="A626" s="45"/>
      <c r="B626" s="45"/>
      <c r="C626" s="83"/>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row>
    <row r="627" spans="1:40" ht="12.75" customHeight="1" x14ac:dyDescent="0.15">
      <c r="A627" s="45"/>
      <c r="B627" s="45"/>
      <c r="C627" s="83"/>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row>
    <row r="628" spans="1:40" ht="12.75" customHeight="1" x14ac:dyDescent="0.15">
      <c r="A628" s="45"/>
      <c r="B628" s="45"/>
      <c r="C628" s="83"/>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row>
    <row r="629" spans="1:40" ht="12.75" customHeight="1" x14ac:dyDescent="0.15">
      <c r="A629" s="45"/>
      <c r="B629" s="45"/>
      <c r="C629" s="83"/>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row>
    <row r="630" spans="1:40" ht="12.75" customHeight="1" x14ac:dyDescent="0.15">
      <c r="A630" s="45"/>
      <c r="B630" s="45"/>
      <c r="C630" s="83"/>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row>
    <row r="631" spans="1:40" ht="12.75" customHeight="1" x14ac:dyDescent="0.15">
      <c r="A631" s="45"/>
      <c r="B631" s="45"/>
      <c r="C631" s="83"/>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row>
    <row r="632" spans="1:40" ht="12.75" customHeight="1" x14ac:dyDescent="0.15">
      <c r="A632" s="45"/>
      <c r="B632" s="45"/>
      <c r="C632" s="83"/>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c r="AN632" s="45"/>
    </row>
    <row r="633" spans="1:40" ht="12.75" customHeight="1" x14ac:dyDescent="0.15">
      <c r="A633" s="45"/>
      <c r="B633" s="45"/>
      <c r="C633" s="83"/>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row>
    <row r="634" spans="1:40" ht="12.75" customHeight="1" x14ac:dyDescent="0.15">
      <c r="A634" s="45"/>
      <c r="B634" s="45"/>
      <c r="C634" s="83"/>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c r="AN634" s="45"/>
    </row>
    <row r="635" spans="1:40" ht="12.75" customHeight="1" x14ac:dyDescent="0.15">
      <c r="A635" s="45"/>
      <c r="B635" s="45"/>
      <c r="C635" s="83"/>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c r="AN635" s="45"/>
    </row>
    <row r="636" spans="1:40" ht="12.75" customHeight="1" x14ac:dyDescent="0.15">
      <c r="A636" s="45"/>
      <c r="B636" s="45"/>
      <c r="C636" s="83"/>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c r="AN636" s="45"/>
    </row>
    <row r="637" spans="1:40" ht="12.75" customHeight="1" x14ac:dyDescent="0.15">
      <c r="A637" s="45"/>
      <c r="B637" s="45"/>
      <c r="C637" s="83"/>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c r="AN637" s="45"/>
    </row>
    <row r="638" spans="1:40" ht="12.75" customHeight="1" x14ac:dyDescent="0.15">
      <c r="A638" s="45"/>
      <c r="B638" s="45"/>
      <c r="C638" s="83"/>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row>
    <row r="639" spans="1:40" ht="12.75" customHeight="1" x14ac:dyDescent="0.15">
      <c r="A639" s="45"/>
      <c r="B639" s="45"/>
      <c r="C639" s="83"/>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c r="AN639" s="45"/>
    </row>
    <row r="640" spans="1:40" ht="12.75" customHeight="1" x14ac:dyDescent="0.15">
      <c r="A640" s="45"/>
      <c r="B640" s="45"/>
      <c r="C640" s="83"/>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c r="AN640" s="45"/>
    </row>
    <row r="641" spans="1:40" ht="12.75" customHeight="1" x14ac:dyDescent="0.15">
      <c r="A641" s="45"/>
      <c r="B641" s="45"/>
      <c r="C641" s="83"/>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c r="AN641" s="45"/>
    </row>
    <row r="642" spans="1:40" ht="12.75" customHeight="1" x14ac:dyDescent="0.15">
      <c r="A642" s="45"/>
      <c r="B642" s="45"/>
      <c r="C642" s="83"/>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c r="AN642" s="45"/>
    </row>
    <row r="643" spans="1:40" ht="12.75" customHeight="1" x14ac:dyDescent="0.15">
      <c r="A643" s="45"/>
      <c r="B643" s="45"/>
      <c r="C643" s="83"/>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c r="AN643" s="45"/>
    </row>
    <row r="644" spans="1:40" ht="12.75" customHeight="1" x14ac:dyDescent="0.15">
      <c r="A644" s="45"/>
      <c r="B644" s="45"/>
      <c r="C644" s="83"/>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c r="AN644" s="45"/>
    </row>
    <row r="645" spans="1:40" ht="12.75" customHeight="1" x14ac:dyDescent="0.15">
      <c r="A645" s="45"/>
      <c r="B645" s="45"/>
      <c r="C645" s="83"/>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c r="AN645" s="45"/>
    </row>
    <row r="646" spans="1:40" ht="12.75" customHeight="1" x14ac:dyDescent="0.15">
      <c r="A646" s="45"/>
      <c r="B646" s="45"/>
      <c r="C646" s="83"/>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c r="AN646" s="45"/>
    </row>
    <row r="647" spans="1:40" ht="12.75" customHeight="1" x14ac:dyDescent="0.15">
      <c r="A647" s="45"/>
      <c r="B647" s="45"/>
      <c r="C647" s="83"/>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c r="AN647" s="45"/>
    </row>
    <row r="648" spans="1:40" ht="12.75" customHeight="1" x14ac:dyDescent="0.15">
      <c r="A648" s="45"/>
      <c r="B648" s="45"/>
      <c r="C648" s="83"/>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c r="AN648" s="45"/>
    </row>
    <row r="649" spans="1:40" ht="12.75" customHeight="1" x14ac:dyDescent="0.15">
      <c r="A649" s="45"/>
      <c r="B649" s="45"/>
      <c r="C649" s="83"/>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c r="AN649" s="45"/>
    </row>
    <row r="650" spans="1:40" ht="12.75" customHeight="1" x14ac:dyDescent="0.15">
      <c r="A650" s="45"/>
      <c r="B650" s="45"/>
      <c r="C650" s="83"/>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row>
    <row r="651" spans="1:40" ht="12.75" customHeight="1" x14ac:dyDescent="0.15">
      <c r="A651" s="45"/>
      <c r="B651" s="45"/>
      <c r="C651" s="83"/>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row>
    <row r="652" spans="1:40" ht="12.75" customHeight="1" x14ac:dyDescent="0.15">
      <c r="A652" s="45"/>
      <c r="B652" s="45"/>
      <c r="C652" s="83"/>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c r="AN652" s="45"/>
    </row>
    <row r="653" spans="1:40" ht="12.75" customHeight="1" x14ac:dyDescent="0.15">
      <c r="A653" s="45"/>
      <c r="B653" s="45"/>
      <c r="C653" s="83"/>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c r="AN653" s="45"/>
    </row>
    <row r="654" spans="1:40" ht="12.75" customHeight="1" x14ac:dyDescent="0.15">
      <c r="A654" s="45"/>
      <c r="B654" s="45"/>
      <c r="C654" s="83"/>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c r="AN654" s="45"/>
    </row>
    <row r="655" spans="1:40" ht="12.75" customHeight="1" x14ac:dyDescent="0.15">
      <c r="A655" s="45"/>
      <c r="B655" s="45"/>
      <c r="C655" s="83"/>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c r="AN655" s="45"/>
    </row>
    <row r="656" spans="1:40" ht="12.75" customHeight="1" x14ac:dyDescent="0.15">
      <c r="A656" s="45"/>
      <c r="B656" s="45"/>
      <c r="C656" s="83"/>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row>
    <row r="657" spans="1:40" ht="12.75" customHeight="1" x14ac:dyDescent="0.15">
      <c r="A657" s="45"/>
      <c r="B657" s="45"/>
      <c r="C657" s="83"/>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c r="AN657" s="45"/>
    </row>
    <row r="658" spans="1:40" ht="12.75" customHeight="1" x14ac:dyDescent="0.15">
      <c r="A658" s="45"/>
      <c r="B658" s="45"/>
      <c r="C658" s="83"/>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c r="AN658" s="45"/>
    </row>
    <row r="659" spans="1:40" ht="12.75" customHeight="1" x14ac:dyDescent="0.15">
      <c r="A659" s="45"/>
      <c r="B659" s="45"/>
      <c r="C659" s="83"/>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c r="AN659" s="45"/>
    </row>
    <row r="660" spans="1:40" ht="12.75" customHeight="1" x14ac:dyDescent="0.15">
      <c r="A660" s="45"/>
      <c r="B660" s="45"/>
      <c r="C660" s="83"/>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c r="AN660" s="45"/>
    </row>
    <row r="661" spans="1:40" ht="12.75" customHeight="1" x14ac:dyDescent="0.15">
      <c r="A661" s="45"/>
      <c r="B661" s="45"/>
      <c r="C661" s="83"/>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c r="AN661" s="45"/>
    </row>
    <row r="662" spans="1:40" ht="12.75" customHeight="1" x14ac:dyDescent="0.15">
      <c r="A662" s="45"/>
      <c r="B662" s="45"/>
      <c r="C662" s="83"/>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c r="AN662" s="45"/>
    </row>
    <row r="663" spans="1:40" ht="12.75" customHeight="1" x14ac:dyDescent="0.15">
      <c r="A663" s="45"/>
      <c r="B663" s="45"/>
      <c r="C663" s="83"/>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c r="AN663" s="45"/>
    </row>
    <row r="664" spans="1:40" ht="12.75" customHeight="1" x14ac:dyDescent="0.15">
      <c r="A664" s="45"/>
      <c r="B664" s="45"/>
      <c r="C664" s="83"/>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c r="AN664" s="45"/>
    </row>
    <row r="665" spans="1:40" ht="12.75" customHeight="1" x14ac:dyDescent="0.15">
      <c r="A665" s="45"/>
      <c r="B665" s="45"/>
      <c r="C665" s="83"/>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c r="AN665" s="45"/>
    </row>
    <row r="666" spans="1:40" ht="12.75" customHeight="1" x14ac:dyDescent="0.15">
      <c r="A666" s="45"/>
      <c r="B666" s="45"/>
      <c r="C666" s="83"/>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c r="AN666" s="45"/>
    </row>
    <row r="667" spans="1:40" ht="12.75" customHeight="1" x14ac:dyDescent="0.15">
      <c r="A667" s="45"/>
      <c r="B667" s="45"/>
      <c r="C667" s="83"/>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c r="AN667" s="45"/>
    </row>
    <row r="668" spans="1:40" ht="12.75" customHeight="1" x14ac:dyDescent="0.15">
      <c r="A668" s="45"/>
      <c r="B668" s="45"/>
      <c r="C668" s="83"/>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c r="AN668" s="45"/>
    </row>
    <row r="669" spans="1:40" ht="12.75" customHeight="1" x14ac:dyDescent="0.15">
      <c r="A669" s="45"/>
      <c r="B669" s="45"/>
      <c r="C669" s="83"/>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c r="AN669" s="45"/>
    </row>
    <row r="670" spans="1:40" ht="12.75" customHeight="1" x14ac:dyDescent="0.15">
      <c r="A670" s="45"/>
      <c r="B670" s="45"/>
      <c r="C670" s="83"/>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c r="AN670" s="45"/>
    </row>
    <row r="671" spans="1:40" ht="12.75" customHeight="1" x14ac:dyDescent="0.15">
      <c r="A671" s="45"/>
      <c r="B671" s="45"/>
      <c r="C671" s="83"/>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c r="AN671" s="45"/>
    </row>
    <row r="672" spans="1:40" ht="12.75" customHeight="1" x14ac:dyDescent="0.15">
      <c r="A672" s="45"/>
      <c r="B672" s="45"/>
      <c r="C672" s="83"/>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c r="AN672" s="45"/>
    </row>
    <row r="673" spans="1:40" ht="12.75" customHeight="1" x14ac:dyDescent="0.15">
      <c r="A673" s="45"/>
      <c r="B673" s="45"/>
      <c r="C673" s="83"/>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c r="AN673" s="45"/>
    </row>
    <row r="674" spans="1:40" ht="12.75" customHeight="1" x14ac:dyDescent="0.15">
      <c r="A674" s="45"/>
      <c r="B674" s="45"/>
      <c r="C674" s="83"/>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c r="AN674" s="45"/>
    </row>
    <row r="675" spans="1:40" ht="12.75" customHeight="1" x14ac:dyDescent="0.15">
      <c r="A675" s="45"/>
      <c r="B675" s="45"/>
      <c r="C675" s="83"/>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c r="AN675" s="45"/>
    </row>
    <row r="676" spans="1:40" ht="12.75" customHeight="1" x14ac:dyDescent="0.15">
      <c r="A676" s="45"/>
      <c r="B676" s="45"/>
      <c r="C676" s="83"/>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c r="AN676" s="45"/>
    </row>
    <row r="677" spans="1:40" ht="12.75" customHeight="1" x14ac:dyDescent="0.15">
      <c r="A677" s="45"/>
      <c r="B677" s="45"/>
      <c r="C677" s="83"/>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c r="AN677" s="45"/>
    </row>
    <row r="678" spans="1:40" ht="12.75" customHeight="1" x14ac:dyDescent="0.15">
      <c r="A678" s="45"/>
      <c r="B678" s="45"/>
      <c r="C678" s="83"/>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c r="AN678" s="45"/>
    </row>
    <row r="679" spans="1:40" ht="12.75" customHeight="1" x14ac:dyDescent="0.15">
      <c r="A679" s="45"/>
      <c r="B679" s="45"/>
      <c r="C679" s="83"/>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c r="AN679" s="45"/>
    </row>
    <row r="680" spans="1:40" ht="12.75" customHeight="1" x14ac:dyDescent="0.15">
      <c r="A680" s="45"/>
      <c r="B680" s="45"/>
      <c r="C680" s="83"/>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c r="AN680" s="45"/>
    </row>
    <row r="681" spans="1:40" ht="12.75" customHeight="1" x14ac:dyDescent="0.15">
      <c r="A681" s="45"/>
      <c r="B681" s="45"/>
      <c r="C681" s="83"/>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c r="AN681" s="45"/>
    </row>
    <row r="682" spans="1:40" ht="12.75" customHeight="1" x14ac:dyDescent="0.15">
      <c r="A682" s="45"/>
      <c r="B682" s="45"/>
      <c r="C682" s="83"/>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c r="AN682" s="45"/>
    </row>
    <row r="683" spans="1:40" ht="12.75" customHeight="1" x14ac:dyDescent="0.15">
      <c r="A683" s="45"/>
      <c r="B683" s="45"/>
      <c r="C683" s="83"/>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c r="AN683" s="45"/>
    </row>
    <row r="684" spans="1:40" ht="12.75" customHeight="1" x14ac:dyDescent="0.15">
      <c r="A684" s="45"/>
      <c r="B684" s="45"/>
      <c r="C684" s="83"/>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c r="AN684" s="45"/>
    </row>
    <row r="685" spans="1:40" ht="12.75" customHeight="1" x14ac:dyDescent="0.15">
      <c r="A685" s="45"/>
      <c r="B685" s="45"/>
      <c r="C685" s="83"/>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c r="AN685" s="45"/>
    </row>
    <row r="686" spans="1:40" ht="12.75" customHeight="1" x14ac:dyDescent="0.15">
      <c r="A686" s="45"/>
      <c r="B686" s="45"/>
      <c r="C686" s="83"/>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c r="AN686" s="45"/>
    </row>
    <row r="687" spans="1:40" ht="12.75" customHeight="1" x14ac:dyDescent="0.15">
      <c r="A687" s="45"/>
      <c r="B687" s="45"/>
      <c r="C687" s="83"/>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row>
    <row r="688" spans="1:40" ht="12.75" customHeight="1" x14ac:dyDescent="0.15">
      <c r="A688" s="45"/>
      <c r="B688" s="45"/>
      <c r="C688" s="83"/>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c r="AN688" s="45"/>
    </row>
    <row r="689" spans="1:40" ht="12.75" customHeight="1" x14ac:dyDescent="0.15">
      <c r="A689" s="45"/>
      <c r="B689" s="45"/>
      <c r="C689" s="83"/>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c r="AN689" s="45"/>
    </row>
    <row r="690" spans="1:40" ht="12.75" customHeight="1" x14ac:dyDescent="0.15">
      <c r="A690" s="45"/>
      <c r="B690" s="45"/>
      <c r="C690" s="83"/>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c r="AN690" s="45"/>
    </row>
    <row r="691" spans="1:40" ht="12.75" customHeight="1" x14ac:dyDescent="0.15">
      <c r="A691" s="45"/>
      <c r="B691" s="45"/>
      <c r="C691" s="83"/>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c r="AN691" s="45"/>
    </row>
    <row r="692" spans="1:40" ht="12.75" customHeight="1" x14ac:dyDescent="0.15">
      <c r="A692" s="45"/>
      <c r="B692" s="45"/>
      <c r="C692" s="83"/>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c r="AN692" s="45"/>
    </row>
    <row r="693" spans="1:40" ht="12.75" customHeight="1" x14ac:dyDescent="0.15">
      <c r="A693" s="45"/>
      <c r="B693" s="45"/>
      <c r="C693" s="83"/>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c r="AN693" s="45"/>
    </row>
    <row r="694" spans="1:40" ht="12.75" customHeight="1" x14ac:dyDescent="0.15">
      <c r="A694" s="45"/>
      <c r="B694" s="45"/>
      <c r="C694" s="83"/>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c r="AN694" s="45"/>
    </row>
    <row r="695" spans="1:40" ht="12.75" customHeight="1" x14ac:dyDescent="0.15">
      <c r="A695" s="45"/>
      <c r="B695" s="45"/>
      <c r="C695" s="83"/>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c r="AN695" s="45"/>
    </row>
    <row r="696" spans="1:40" ht="12.75" customHeight="1" x14ac:dyDescent="0.15">
      <c r="A696" s="45"/>
      <c r="B696" s="45"/>
      <c r="C696" s="83"/>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c r="AN696" s="45"/>
    </row>
    <row r="697" spans="1:40" ht="12.75" customHeight="1" x14ac:dyDescent="0.15">
      <c r="A697" s="45"/>
      <c r="B697" s="45"/>
      <c r="C697" s="83"/>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c r="AN697" s="45"/>
    </row>
    <row r="698" spans="1:40" ht="12.75" customHeight="1" x14ac:dyDescent="0.15">
      <c r="A698" s="45"/>
      <c r="B698" s="45"/>
      <c r="C698" s="83"/>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c r="AN698" s="45"/>
    </row>
    <row r="699" spans="1:40" ht="12.75" customHeight="1" x14ac:dyDescent="0.15">
      <c r="A699" s="45"/>
      <c r="B699" s="45"/>
      <c r="C699" s="83"/>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c r="AN699" s="45"/>
    </row>
    <row r="700" spans="1:40" ht="12.75" customHeight="1" x14ac:dyDescent="0.15">
      <c r="A700" s="45"/>
      <c r="B700" s="45"/>
      <c r="C700" s="83"/>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c r="AN700" s="45"/>
    </row>
    <row r="701" spans="1:40" ht="12.75" customHeight="1" x14ac:dyDescent="0.15">
      <c r="A701" s="45"/>
      <c r="B701" s="45"/>
      <c r="C701" s="83"/>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c r="AN701" s="45"/>
    </row>
    <row r="702" spans="1:40" ht="12.75" customHeight="1" x14ac:dyDescent="0.15">
      <c r="A702" s="45"/>
      <c r="B702" s="45"/>
      <c r="C702" s="83"/>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c r="AN702" s="45"/>
    </row>
    <row r="703" spans="1:40" ht="12.75" customHeight="1" x14ac:dyDescent="0.15">
      <c r="A703" s="45"/>
      <c r="B703" s="45"/>
      <c r="C703" s="83"/>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c r="AN703" s="45"/>
    </row>
    <row r="704" spans="1:40" ht="12.75" customHeight="1" x14ac:dyDescent="0.15">
      <c r="A704" s="45"/>
      <c r="B704" s="45"/>
      <c r="C704" s="83"/>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c r="AN704" s="45"/>
    </row>
    <row r="705" spans="1:40" ht="12.75" customHeight="1" x14ac:dyDescent="0.15">
      <c r="A705" s="45"/>
      <c r="B705" s="45"/>
      <c r="C705" s="83"/>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5"/>
    </row>
    <row r="706" spans="1:40" ht="12.75" customHeight="1" x14ac:dyDescent="0.15">
      <c r="A706" s="45"/>
      <c r="B706" s="45"/>
      <c r="C706" s="83"/>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c r="AN706" s="45"/>
    </row>
    <row r="707" spans="1:40" ht="12.75" customHeight="1" x14ac:dyDescent="0.15">
      <c r="A707" s="45"/>
      <c r="B707" s="45"/>
      <c r="C707" s="83"/>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c r="AN707" s="45"/>
    </row>
    <row r="708" spans="1:40" ht="12.75" customHeight="1" x14ac:dyDescent="0.15">
      <c r="A708" s="45"/>
      <c r="B708" s="45"/>
      <c r="C708" s="83"/>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c r="AN708" s="45"/>
    </row>
    <row r="709" spans="1:40" ht="12.75" customHeight="1" x14ac:dyDescent="0.15">
      <c r="A709" s="45"/>
      <c r="B709" s="45"/>
      <c r="C709" s="83"/>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c r="AN709" s="45"/>
    </row>
    <row r="710" spans="1:40" ht="12.75" customHeight="1" x14ac:dyDescent="0.15">
      <c r="A710" s="45"/>
      <c r="B710" s="45"/>
      <c r="C710" s="83"/>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c r="AN710" s="45"/>
    </row>
    <row r="711" spans="1:40" ht="12.75" customHeight="1" x14ac:dyDescent="0.15">
      <c r="A711" s="45"/>
      <c r="B711" s="45"/>
      <c r="C711" s="83"/>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c r="AN711" s="45"/>
    </row>
    <row r="712" spans="1:40" ht="12.75" customHeight="1" x14ac:dyDescent="0.15">
      <c r="A712" s="45"/>
      <c r="B712" s="45"/>
      <c r="C712" s="83"/>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c r="AN712" s="45"/>
    </row>
    <row r="713" spans="1:40" ht="12.75" customHeight="1" x14ac:dyDescent="0.15">
      <c r="A713" s="45"/>
      <c r="B713" s="45"/>
      <c r="C713" s="83"/>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c r="AN713" s="45"/>
    </row>
    <row r="714" spans="1:40" ht="12.75" customHeight="1" x14ac:dyDescent="0.15">
      <c r="A714" s="45"/>
      <c r="B714" s="45"/>
      <c r="C714" s="83"/>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c r="AN714" s="45"/>
    </row>
    <row r="715" spans="1:40" ht="12.75" customHeight="1" x14ac:dyDescent="0.15">
      <c r="A715" s="45"/>
      <c r="B715" s="45"/>
      <c r="C715" s="83"/>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c r="AN715" s="45"/>
    </row>
    <row r="716" spans="1:40" ht="12.75" customHeight="1" x14ac:dyDescent="0.15">
      <c r="A716" s="45"/>
      <c r="B716" s="45"/>
      <c r="C716" s="83"/>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c r="AN716" s="45"/>
    </row>
    <row r="717" spans="1:40" ht="12.75" customHeight="1" x14ac:dyDescent="0.15">
      <c r="A717" s="45"/>
      <c r="B717" s="45"/>
      <c r="C717" s="83"/>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c r="AN717" s="45"/>
    </row>
    <row r="718" spans="1:40" ht="12.75" customHeight="1" x14ac:dyDescent="0.15">
      <c r="A718" s="45"/>
      <c r="B718" s="45"/>
      <c r="C718" s="83"/>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c r="AN718" s="45"/>
    </row>
    <row r="719" spans="1:40" ht="12.75" customHeight="1" x14ac:dyDescent="0.15">
      <c r="A719" s="45"/>
      <c r="B719" s="45"/>
      <c r="C719" s="83"/>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c r="AN719" s="45"/>
    </row>
    <row r="720" spans="1:40" ht="12.75" customHeight="1" x14ac:dyDescent="0.15">
      <c r="A720" s="45"/>
      <c r="B720" s="45"/>
      <c r="C720" s="83"/>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c r="AN720" s="45"/>
    </row>
    <row r="721" spans="1:40" ht="12.75" customHeight="1" x14ac:dyDescent="0.15">
      <c r="A721" s="45"/>
      <c r="B721" s="45"/>
      <c r="C721" s="83"/>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c r="AN721" s="45"/>
    </row>
    <row r="722" spans="1:40" ht="12.75" customHeight="1" x14ac:dyDescent="0.15">
      <c r="A722" s="45"/>
      <c r="B722" s="45"/>
      <c r="C722" s="83"/>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c r="AN722" s="45"/>
    </row>
    <row r="723" spans="1:40" ht="12.75" customHeight="1" x14ac:dyDescent="0.15">
      <c r="A723" s="45"/>
      <c r="B723" s="45"/>
      <c r="C723" s="83"/>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c r="AN723" s="45"/>
    </row>
    <row r="724" spans="1:40" ht="12.75" customHeight="1" x14ac:dyDescent="0.15">
      <c r="A724" s="45"/>
      <c r="B724" s="45"/>
      <c r="C724" s="83"/>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c r="AN724" s="45"/>
    </row>
    <row r="725" spans="1:40" ht="12.75" customHeight="1" x14ac:dyDescent="0.15">
      <c r="A725" s="45"/>
      <c r="B725" s="45"/>
      <c r="C725" s="83"/>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c r="AN725" s="45"/>
    </row>
    <row r="726" spans="1:40" ht="12.75" customHeight="1" x14ac:dyDescent="0.15">
      <c r="A726" s="45"/>
      <c r="B726" s="45"/>
      <c r="C726" s="83"/>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c r="AN726" s="45"/>
    </row>
    <row r="727" spans="1:40" ht="12.75" customHeight="1" x14ac:dyDescent="0.15">
      <c r="A727" s="45"/>
      <c r="B727" s="45"/>
      <c r="C727" s="83"/>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c r="AN727" s="45"/>
    </row>
    <row r="728" spans="1:40" ht="12.75" customHeight="1" x14ac:dyDescent="0.15">
      <c r="A728" s="45"/>
      <c r="B728" s="45"/>
      <c r="C728" s="83"/>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c r="AN728" s="45"/>
    </row>
    <row r="729" spans="1:40" ht="12.75" customHeight="1" x14ac:dyDescent="0.15">
      <c r="A729" s="45"/>
      <c r="B729" s="45"/>
      <c r="C729" s="83"/>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c r="AN729" s="45"/>
    </row>
    <row r="730" spans="1:40" ht="12.75" customHeight="1" x14ac:dyDescent="0.15">
      <c r="A730" s="45"/>
      <c r="B730" s="45"/>
      <c r="C730" s="83"/>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c r="AN730" s="45"/>
    </row>
    <row r="731" spans="1:40" ht="12.75" customHeight="1" x14ac:dyDescent="0.15">
      <c r="A731" s="45"/>
      <c r="B731" s="45"/>
      <c r="C731" s="83"/>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c r="AN731" s="45"/>
    </row>
    <row r="732" spans="1:40" ht="12.75" customHeight="1" x14ac:dyDescent="0.15">
      <c r="A732" s="45"/>
      <c r="B732" s="45"/>
      <c r="C732" s="83"/>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c r="AN732" s="45"/>
    </row>
    <row r="733" spans="1:40" ht="12.75" customHeight="1" x14ac:dyDescent="0.15">
      <c r="A733" s="45"/>
      <c r="B733" s="45"/>
      <c r="C733" s="83"/>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c r="AN733" s="45"/>
    </row>
    <row r="734" spans="1:40" ht="12.75" customHeight="1" x14ac:dyDescent="0.15">
      <c r="A734" s="45"/>
      <c r="B734" s="45"/>
      <c r="C734" s="83"/>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c r="AN734" s="45"/>
    </row>
    <row r="735" spans="1:40" ht="12.75" customHeight="1" x14ac:dyDescent="0.15">
      <c r="A735" s="45"/>
      <c r="B735" s="45"/>
      <c r="C735" s="83"/>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c r="AN735" s="45"/>
    </row>
    <row r="736" spans="1:40" ht="12.75" customHeight="1" x14ac:dyDescent="0.15">
      <c r="A736" s="45"/>
      <c r="B736" s="45"/>
      <c r="C736" s="83"/>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row>
    <row r="737" spans="1:40" ht="12.75" customHeight="1" x14ac:dyDescent="0.15">
      <c r="A737" s="45"/>
      <c r="B737" s="45"/>
      <c r="C737" s="83"/>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row>
    <row r="738" spans="1:40" ht="12.75" customHeight="1" x14ac:dyDescent="0.15">
      <c r="A738" s="45"/>
      <c r="B738" s="45"/>
      <c r="C738" s="83"/>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row>
    <row r="739" spans="1:40" ht="12.75" customHeight="1" x14ac:dyDescent="0.15">
      <c r="A739" s="45"/>
      <c r="B739" s="45"/>
      <c r="C739" s="83"/>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row>
    <row r="740" spans="1:40" ht="12.75" customHeight="1" x14ac:dyDescent="0.15">
      <c r="A740" s="45"/>
      <c r="B740" s="45"/>
      <c r="C740" s="83"/>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row>
    <row r="741" spans="1:40" ht="12.75" customHeight="1" x14ac:dyDescent="0.15">
      <c r="A741" s="45"/>
      <c r="B741" s="45"/>
      <c r="C741" s="83"/>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row>
    <row r="742" spans="1:40" ht="12.75" customHeight="1" x14ac:dyDescent="0.15">
      <c r="A742" s="45"/>
      <c r="B742" s="45"/>
      <c r="C742" s="83"/>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row>
    <row r="743" spans="1:40" ht="12.75" customHeight="1" x14ac:dyDescent="0.15">
      <c r="A743" s="45"/>
      <c r="B743" s="45"/>
      <c r="C743" s="83"/>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row>
    <row r="744" spans="1:40" ht="12.75" customHeight="1" x14ac:dyDescent="0.15">
      <c r="A744" s="45"/>
      <c r="B744" s="45"/>
      <c r="C744" s="83"/>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row>
    <row r="745" spans="1:40" ht="12.75" customHeight="1" x14ac:dyDescent="0.15">
      <c r="A745" s="45"/>
      <c r="B745" s="45"/>
      <c r="C745" s="83"/>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row>
    <row r="746" spans="1:40" ht="12.75" customHeight="1" x14ac:dyDescent="0.15">
      <c r="A746" s="45"/>
      <c r="B746" s="45"/>
      <c r="C746" s="83"/>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row>
    <row r="747" spans="1:40" ht="12.75" customHeight="1" x14ac:dyDescent="0.15">
      <c r="A747" s="45"/>
      <c r="B747" s="45"/>
      <c r="C747" s="83"/>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row>
    <row r="748" spans="1:40" ht="12.75" customHeight="1" x14ac:dyDescent="0.15">
      <c r="A748" s="45"/>
      <c r="B748" s="45"/>
      <c r="C748" s="83"/>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row>
    <row r="749" spans="1:40" ht="12.75" customHeight="1" x14ac:dyDescent="0.15">
      <c r="A749" s="45"/>
      <c r="B749" s="45"/>
      <c r="C749" s="83"/>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row>
    <row r="750" spans="1:40" ht="12.75" customHeight="1" x14ac:dyDescent="0.15">
      <c r="A750" s="45"/>
      <c r="B750" s="45"/>
      <c r="C750" s="83"/>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row>
    <row r="751" spans="1:40" ht="12.75" customHeight="1" x14ac:dyDescent="0.15">
      <c r="A751" s="45"/>
      <c r="B751" s="45"/>
      <c r="C751" s="83"/>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row>
    <row r="752" spans="1:40" ht="12.75" customHeight="1" x14ac:dyDescent="0.15">
      <c r="A752" s="45"/>
      <c r="B752" s="45"/>
      <c r="C752" s="83"/>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row>
    <row r="753" spans="1:40" ht="12.75" customHeight="1" x14ac:dyDescent="0.15">
      <c r="A753" s="45"/>
      <c r="B753" s="45"/>
      <c r="C753" s="83"/>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row>
    <row r="754" spans="1:40" ht="12.75" customHeight="1" x14ac:dyDescent="0.15">
      <c r="A754" s="45"/>
      <c r="B754" s="45"/>
      <c r="C754" s="83"/>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row>
    <row r="755" spans="1:40" ht="12.75" customHeight="1" x14ac:dyDescent="0.15">
      <c r="A755" s="45"/>
      <c r="B755" s="45"/>
      <c r="C755" s="83"/>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row>
    <row r="756" spans="1:40" ht="12.75" customHeight="1" x14ac:dyDescent="0.15">
      <c r="A756" s="45"/>
      <c r="B756" s="45"/>
      <c r="C756" s="83"/>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row>
    <row r="757" spans="1:40" ht="12.75" customHeight="1" x14ac:dyDescent="0.15">
      <c r="A757" s="45"/>
      <c r="B757" s="45"/>
      <c r="C757" s="83"/>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row>
    <row r="758" spans="1:40" ht="12.75" customHeight="1" x14ac:dyDescent="0.15">
      <c r="A758" s="45"/>
      <c r="B758" s="45"/>
      <c r="C758" s="83"/>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row>
    <row r="759" spans="1:40" ht="12.75" customHeight="1" x14ac:dyDescent="0.15">
      <c r="A759" s="45"/>
      <c r="B759" s="45"/>
      <c r="C759" s="83"/>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row>
    <row r="760" spans="1:40" ht="12.75" customHeight="1" x14ac:dyDescent="0.15">
      <c r="A760" s="45"/>
      <c r="B760" s="45"/>
      <c r="C760" s="83"/>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row>
    <row r="761" spans="1:40" ht="12.75" customHeight="1" x14ac:dyDescent="0.15">
      <c r="A761" s="45"/>
      <c r="B761" s="45"/>
      <c r="C761" s="83"/>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row>
    <row r="762" spans="1:40" ht="12.75" customHeight="1" x14ac:dyDescent="0.15">
      <c r="A762" s="45"/>
      <c r="B762" s="45"/>
      <c r="C762" s="83"/>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row>
    <row r="763" spans="1:40" ht="12.75" customHeight="1" x14ac:dyDescent="0.15">
      <c r="A763" s="45"/>
      <c r="B763" s="45"/>
      <c r="C763" s="83"/>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row>
    <row r="764" spans="1:40" ht="12.75" customHeight="1" x14ac:dyDescent="0.15">
      <c r="A764" s="45"/>
      <c r="B764" s="45"/>
      <c r="C764" s="83"/>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row>
    <row r="765" spans="1:40" ht="12.75" customHeight="1" x14ac:dyDescent="0.15">
      <c r="A765" s="45"/>
      <c r="B765" s="45"/>
      <c r="C765" s="83"/>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row>
    <row r="766" spans="1:40" ht="12.75" customHeight="1" x14ac:dyDescent="0.15">
      <c r="A766" s="45"/>
      <c r="B766" s="45"/>
      <c r="C766" s="83"/>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row>
    <row r="767" spans="1:40" ht="12.75" customHeight="1" x14ac:dyDescent="0.15">
      <c r="A767" s="45"/>
      <c r="B767" s="45"/>
      <c r="C767" s="83"/>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row>
    <row r="768" spans="1:40" ht="12.75" customHeight="1" x14ac:dyDescent="0.15">
      <c r="A768" s="45"/>
      <c r="B768" s="45"/>
      <c r="C768" s="83"/>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row>
    <row r="769" spans="1:40" ht="12.75" customHeight="1" x14ac:dyDescent="0.15">
      <c r="A769" s="45"/>
      <c r="B769" s="45"/>
      <c r="C769" s="83"/>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row>
    <row r="770" spans="1:40" ht="12.75" customHeight="1" x14ac:dyDescent="0.15">
      <c r="A770" s="45"/>
      <c r="B770" s="45"/>
      <c r="C770" s="83"/>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row>
    <row r="771" spans="1:40" ht="12.75" customHeight="1" x14ac:dyDescent="0.15">
      <c r="A771" s="45"/>
      <c r="B771" s="45"/>
      <c r="C771" s="83"/>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row>
    <row r="772" spans="1:40" ht="12.75" customHeight="1" x14ac:dyDescent="0.15">
      <c r="A772" s="45"/>
      <c r="B772" s="45"/>
      <c r="C772" s="83"/>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row>
    <row r="773" spans="1:40" ht="12.75" customHeight="1" x14ac:dyDescent="0.15">
      <c r="A773" s="45"/>
      <c r="B773" s="45"/>
      <c r="C773" s="83"/>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row>
    <row r="774" spans="1:40" ht="12.75" customHeight="1" x14ac:dyDescent="0.15">
      <c r="A774" s="45"/>
      <c r="B774" s="45"/>
      <c r="C774" s="83"/>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row>
    <row r="775" spans="1:40" ht="12.75" customHeight="1" x14ac:dyDescent="0.15">
      <c r="A775" s="45"/>
      <c r="B775" s="45"/>
      <c r="C775" s="83"/>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row>
    <row r="776" spans="1:40" ht="12.75" customHeight="1" x14ac:dyDescent="0.15">
      <c r="A776" s="45"/>
      <c r="B776" s="45"/>
      <c r="C776" s="83"/>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row>
    <row r="777" spans="1:40" ht="12.75" customHeight="1" x14ac:dyDescent="0.15">
      <c r="A777" s="45"/>
      <c r="B777" s="45"/>
      <c r="C777" s="83"/>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row>
    <row r="778" spans="1:40" ht="12.75" customHeight="1" x14ac:dyDescent="0.15">
      <c r="A778" s="45"/>
      <c r="B778" s="45"/>
      <c r="C778" s="83"/>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row>
    <row r="779" spans="1:40" ht="12.75" customHeight="1" x14ac:dyDescent="0.15">
      <c r="A779" s="45"/>
      <c r="B779" s="45"/>
      <c r="C779" s="83"/>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row>
    <row r="780" spans="1:40" ht="12.75" customHeight="1" x14ac:dyDescent="0.15">
      <c r="A780" s="45"/>
      <c r="B780" s="45"/>
      <c r="C780" s="83"/>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row>
    <row r="781" spans="1:40" ht="12.75" customHeight="1" x14ac:dyDescent="0.15">
      <c r="A781" s="45"/>
      <c r="B781" s="45"/>
      <c r="C781" s="83"/>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row>
    <row r="782" spans="1:40" ht="12.75" customHeight="1" x14ac:dyDescent="0.15">
      <c r="A782" s="45"/>
      <c r="B782" s="45"/>
      <c r="C782" s="83"/>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row>
    <row r="783" spans="1:40" ht="12.75" customHeight="1" x14ac:dyDescent="0.15">
      <c r="A783" s="45"/>
      <c r="B783" s="45"/>
      <c r="C783" s="83"/>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row>
    <row r="784" spans="1:40" ht="12.75" customHeight="1" x14ac:dyDescent="0.15">
      <c r="A784" s="45"/>
      <c r="B784" s="45"/>
      <c r="C784" s="83"/>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row>
    <row r="785" spans="1:40" ht="12.75" customHeight="1" x14ac:dyDescent="0.15">
      <c r="A785" s="45"/>
      <c r="B785" s="45"/>
      <c r="C785" s="83"/>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row>
    <row r="786" spans="1:40" ht="12.75" customHeight="1" x14ac:dyDescent="0.15">
      <c r="A786" s="45"/>
      <c r="B786" s="45"/>
      <c r="C786" s="83"/>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row>
    <row r="787" spans="1:40" ht="12.75" customHeight="1" x14ac:dyDescent="0.15">
      <c r="A787" s="45"/>
      <c r="B787" s="45"/>
      <c r="C787" s="83"/>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row>
    <row r="788" spans="1:40" ht="12.75" customHeight="1" x14ac:dyDescent="0.15">
      <c r="A788" s="45"/>
      <c r="B788" s="45"/>
      <c r="C788" s="83"/>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row>
    <row r="789" spans="1:40" ht="12.75" customHeight="1" x14ac:dyDescent="0.15">
      <c r="A789" s="45"/>
      <c r="B789" s="45"/>
      <c r="C789" s="83"/>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row>
    <row r="790" spans="1:40" ht="12.75" customHeight="1" x14ac:dyDescent="0.15">
      <c r="A790" s="45"/>
      <c r="B790" s="45"/>
      <c r="C790" s="83"/>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row>
    <row r="791" spans="1:40" ht="12.75" customHeight="1" x14ac:dyDescent="0.15">
      <c r="A791" s="45"/>
      <c r="B791" s="45"/>
      <c r="C791" s="83"/>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row>
    <row r="792" spans="1:40" ht="12.75" customHeight="1" x14ac:dyDescent="0.15">
      <c r="A792" s="45"/>
      <c r="B792" s="45"/>
      <c r="C792" s="83"/>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row>
    <row r="793" spans="1:40" ht="12.75" customHeight="1" x14ac:dyDescent="0.15">
      <c r="A793" s="45"/>
      <c r="B793" s="45"/>
      <c r="C793" s="83"/>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row>
    <row r="794" spans="1:40" ht="12.75" customHeight="1" x14ac:dyDescent="0.15">
      <c r="A794" s="45"/>
      <c r="B794" s="45"/>
      <c r="C794" s="83"/>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row>
    <row r="795" spans="1:40" ht="12.75" customHeight="1" x14ac:dyDescent="0.15">
      <c r="A795" s="45"/>
      <c r="B795" s="45"/>
      <c r="C795" s="83"/>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row>
    <row r="796" spans="1:40" ht="12.75" customHeight="1" x14ac:dyDescent="0.15">
      <c r="A796" s="45"/>
      <c r="B796" s="45"/>
      <c r="C796" s="83"/>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row>
    <row r="797" spans="1:40" ht="12.75" customHeight="1" x14ac:dyDescent="0.15">
      <c r="A797" s="45"/>
      <c r="B797" s="45"/>
      <c r="C797" s="83"/>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row>
    <row r="798" spans="1:40" ht="12.75" customHeight="1" x14ac:dyDescent="0.15">
      <c r="A798" s="45"/>
      <c r="B798" s="45"/>
      <c r="C798" s="83"/>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row>
    <row r="799" spans="1:40" ht="12.75" customHeight="1" x14ac:dyDescent="0.15">
      <c r="A799" s="45"/>
      <c r="B799" s="45"/>
      <c r="C799" s="83"/>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row>
    <row r="800" spans="1:40" ht="12.75" customHeight="1" x14ac:dyDescent="0.15">
      <c r="A800" s="45"/>
      <c r="B800" s="45"/>
      <c r="C800" s="83"/>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row>
    <row r="801" spans="1:40" ht="12.75" customHeight="1" x14ac:dyDescent="0.15">
      <c r="A801" s="45"/>
      <c r="B801" s="45"/>
      <c r="C801" s="83"/>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row>
    <row r="802" spans="1:40" ht="12.75" customHeight="1" x14ac:dyDescent="0.15">
      <c r="A802" s="45"/>
      <c r="B802" s="45"/>
      <c r="C802" s="83"/>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row>
    <row r="803" spans="1:40" ht="12.75" customHeight="1" x14ac:dyDescent="0.15">
      <c r="A803" s="45"/>
      <c r="B803" s="45"/>
      <c r="C803" s="83"/>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row>
    <row r="804" spans="1:40" ht="12.75" customHeight="1" x14ac:dyDescent="0.15">
      <c r="A804" s="45"/>
      <c r="B804" s="45"/>
      <c r="C804" s="83"/>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row>
    <row r="805" spans="1:40" ht="12.75" customHeight="1" x14ac:dyDescent="0.15">
      <c r="A805" s="45"/>
      <c r="B805" s="45"/>
      <c r="C805" s="83"/>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row>
    <row r="806" spans="1:40" ht="12.75" customHeight="1" x14ac:dyDescent="0.15">
      <c r="A806" s="45"/>
      <c r="B806" s="45"/>
      <c r="C806" s="83"/>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row>
    <row r="807" spans="1:40" ht="12.75" customHeight="1" x14ac:dyDescent="0.15">
      <c r="A807" s="45"/>
      <c r="B807" s="45"/>
      <c r="C807" s="83"/>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row>
    <row r="808" spans="1:40" ht="12.75" customHeight="1" x14ac:dyDescent="0.15">
      <c r="A808" s="45"/>
      <c r="B808" s="45"/>
      <c r="C808" s="83"/>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row>
    <row r="809" spans="1:40" ht="12.75" customHeight="1" x14ac:dyDescent="0.15">
      <c r="A809" s="45"/>
      <c r="B809" s="45"/>
      <c r="C809" s="83"/>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row>
    <row r="810" spans="1:40" ht="12.75" customHeight="1" x14ac:dyDescent="0.15">
      <c r="A810" s="45"/>
      <c r="B810" s="45"/>
      <c r="C810" s="83"/>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row>
    <row r="811" spans="1:40" ht="12.75" customHeight="1" x14ac:dyDescent="0.15">
      <c r="A811" s="45"/>
      <c r="B811" s="45"/>
      <c r="C811" s="83"/>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row>
    <row r="812" spans="1:40" ht="12.75" customHeight="1" x14ac:dyDescent="0.15">
      <c r="A812" s="45"/>
      <c r="B812" s="45"/>
      <c r="C812" s="83"/>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row>
    <row r="813" spans="1:40" ht="12.75" customHeight="1" x14ac:dyDescent="0.15">
      <c r="A813" s="45"/>
      <c r="B813" s="45"/>
      <c r="C813" s="83"/>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row>
    <row r="814" spans="1:40" ht="12.75" customHeight="1" x14ac:dyDescent="0.15">
      <c r="A814" s="45"/>
      <c r="B814" s="45"/>
      <c r="C814" s="83"/>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row>
    <row r="815" spans="1:40" ht="12.75" customHeight="1" x14ac:dyDescent="0.15">
      <c r="A815" s="45"/>
      <c r="B815" s="45"/>
      <c r="C815" s="83"/>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row>
    <row r="816" spans="1:40" ht="12.75" customHeight="1" x14ac:dyDescent="0.15">
      <c r="A816" s="45"/>
      <c r="B816" s="45"/>
      <c r="C816" s="83"/>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row>
    <row r="817" spans="1:40" ht="12.75" customHeight="1" x14ac:dyDescent="0.15">
      <c r="A817" s="45"/>
      <c r="B817" s="45"/>
      <c r="C817" s="83"/>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row>
    <row r="818" spans="1:40" ht="12.75" customHeight="1" x14ac:dyDescent="0.15">
      <c r="A818" s="45"/>
      <c r="B818" s="45"/>
      <c r="C818" s="83"/>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row>
    <row r="819" spans="1:40" ht="12.75" customHeight="1" x14ac:dyDescent="0.15">
      <c r="A819" s="45"/>
      <c r="B819" s="45"/>
      <c r="C819" s="83"/>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row>
    <row r="820" spans="1:40" ht="12.75" customHeight="1" x14ac:dyDescent="0.15">
      <c r="A820" s="45"/>
      <c r="B820" s="45"/>
      <c r="C820" s="83"/>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row>
    <row r="821" spans="1:40" ht="12.75" customHeight="1" x14ac:dyDescent="0.15">
      <c r="A821" s="45"/>
      <c r="B821" s="45"/>
      <c r="C821" s="83"/>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row>
    <row r="822" spans="1:40" ht="12.75" customHeight="1" x14ac:dyDescent="0.15">
      <c r="A822" s="45"/>
      <c r="B822" s="45"/>
      <c r="C822" s="83"/>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row>
    <row r="823" spans="1:40" ht="12.75" customHeight="1" x14ac:dyDescent="0.15">
      <c r="A823" s="45"/>
      <c r="B823" s="45"/>
      <c r="C823" s="83"/>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row>
    <row r="824" spans="1:40" ht="12.75" customHeight="1" x14ac:dyDescent="0.15">
      <c r="A824" s="45"/>
      <c r="B824" s="45"/>
      <c r="C824" s="83"/>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row>
    <row r="825" spans="1:40" ht="12.75" customHeight="1" x14ac:dyDescent="0.15">
      <c r="A825" s="45"/>
      <c r="B825" s="45"/>
      <c r="C825" s="83"/>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row>
    <row r="826" spans="1:40" ht="12.75" customHeight="1" x14ac:dyDescent="0.15">
      <c r="A826" s="45"/>
      <c r="B826" s="45"/>
      <c r="C826" s="83"/>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row>
    <row r="827" spans="1:40" ht="12.75" customHeight="1" x14ac:dyDescent="0.15">
      <c r="A827" s="45"/>
      <c r="B827" s="45"/>
      <c r="C827" s="83"/>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row>
    <row r="828" spans="1:40" ht="12.75" customHeight="1" x14ac:dyDescent="0.15">
      <c r="A828" s="45"/>
      <c r="B828" s="45"/>
      <c r="C828" s="83"/>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row>
    <row r="829" spans="1:40" ht="12.75" customHeight="1" x14ac:dyDescent="0.15">
      <c r="A829" s="45"/>
      <c r="B829" s="45"/>
      <c r="C829" s="83"/>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row>
    <row r="830" spans="1:40" ht="12.75" customHeight="1" x14ac:dyDescent="0.15">
      <c r="A830" s="45"/>
      <c r="B830" s="45"/>
      <c r="C830" s="83"/>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row>
    <row r="831" spans="1:40" ht="12.75" customHeight="1" x14ac:dyDescent="0.15">
      <c r="A831" s="45"/>
      <c r="B831" s="45"/>
      <c r="C831" s="83"/>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row>
    <row r="832" spans="1:40" ht="12.75" customHeight="1" x14ac:dyDescent="0.15">
      <c r="A832" s="45"/>
      <c r="B832" s="45"/>
      <c r="C832" s="83"/>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row>
    <row r="833" spans="1:40" ht="12.75" customHeight="1" x14ac:dyDescent="0.15">
      <c r="A833" s="45"/>
      <c r="B833" s="45"/>
      <c r="C833" s="83"/>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row>
    <row r="834" spans="1:40" ht="12.75" customHeight="1" x14ac:dyDescent="0.15">
      <c r="A834" s="45"/>
      <c r="B834" s="45"/>
      <c r="C834" s="83"/>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row>
    <row r="835" spans="1:40" ht="12.75" customHeight="1" x14ac:dyDescent="0.15">
      <c r="A835" s="45"/>
      <c r="B835" s="45"/>
      <c r="C835" s="83"/>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row>
    <row r="836" spans="1:40" ht="12.75" customHeight="1" x14ac:dyDescent="0.15">
      <c r="A836" s="45"/>
      <c r="B836" s="45"/>
      <c r="C836" s="83"/>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row>
    <row r="837" spans="1:40" ht="12.75" customHeight="1" x14ac:dyDescent="0.15">
      <c r="A837" s="45"/>
      <c r="B837" s="45"/>
      <c r="C837" s="83"/>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c r="AN837" s="45"/>
    </row>
    <row r="838" spans="1:40" ht="12.75" customHeight="1" x14ac:dyDescent="0.15">
      <c r="A838" s="45"/>
      <c r="B838" s="45"/>
      <c r="C838" s="83"/>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c r="AN838" s="45"/>
    </row>
    <row r="839" spans="1:40" ht="12.75" customHeight="1" x14ac:dyDescent="0.15">
      <c r="A839" s="45"/>
      <c r="B839" s="45"/>
      <c r="C839" s="83"/>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c r="AN839" s="45"/>
    </row>
    <row r="840" spans="1:40" ht="12.75" customHeight="1" x14ac:dyDescent="0.15">
      <c r="A840" s="45"/>
      <c r="B840" s="45"/>
      <c r="C840" s="83"/>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row>
    <row r="841" spans="1:40" ht="12.75" customHeight="1" x14ac:dyDescent="0.15">
      <c r="A841" s="45"/>
      <c r="B841" s="45"/>
      <c r="C841" s="83"/>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row>
    <row r="842" spans="1:40" ht="12.75" customHeight="1" x14ac:dyDescent="0.15">
      <c r="A842" s="45"/>
      <c r="B842" s="45"/>
      <c r="C842" s="83"/>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row>
    <row r="843" spans="1:40" ht="12.75" customHeight="1" x14ac:dyDescent="0.15">
      <c r="A843" s="45"/>
      <c r="B843" s="45"/>
      <c r="C843" s="83"/>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row>
    <row r="844" spans="1:40" ht="12.75" customHeight="1" x14ac:dyDescent="0.15">
      <c r="A844" s="45"/>
      <c r="B844" s="45"/>
      <c r="C844" s="83"/>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row>
    <row r="845" spans="1:40" ht="12.75" customHeight="1" x14ac:dyDescent="0.15">
      <c r="A845" s="45"/>
      <c r="B845" s="45"/>
      <c r="C845" s="83"/>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row>
    <row r="846" spans="1:40" ht="12.75" customHeight="1" x14ac:dyDescent="0.15">
      <c r="A846" s="45"/>
      <c r="B846" s="45"/>
      <c r="C846" s="83"/>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row>
    <row r="847" spans="1:40" ht="12.75" customHeight="1" x14ac:dyDescent="0.15">
      <c r="A847" s="45"/>
      <c r="B847" s="45"/>
      <c r="C847" s="83"/>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row>
    <row r="848" spans="1:40" ht="12.75" customHeight="1" x14ac:dyDescent="0.15">
      <c r="A848" s="45"/>
      <c r="B848" s="45"/>
      <c r="C848" s="83"/>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row>
    <row r="849" spans="1:40" ht="12.75" customHeight="1" x14ac:dyDescent="0.15">
      <c r="A849" s="45"/>
      <c r="B849" s="45"/>
      <c r="C849" s="83"/>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row>
    <row r="850" spans="1:40" ht="12.75" customHeight="1" x14ac:dyDescent="0.15">
      <c r="A850" s="45"/>
      <c r="B850" s="45"/>
      <c r="C850" s="83"/>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row>
    <row r="851" spans="1:40" ht="12.75" customHeight="1" x14ac:dyDescent="0.15">
      <c r="A851" s="45"/>
      <c r="B851" s="45"/>
      <c r="C851" s="83"/>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row>
    <row r="852" spans="1:40" ht="12.75" customHeight="1" x14ac:dyDescent="0.15">
      <c r="A852" s="45"/>
      <c r="B852" s="45"/>
      <c r="C852" s="83"/>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row>
    <row r="853" spans="1:40" ht="12.75" customHeight="1" x14ac:dyDescent="0.15">
      <c r="A853" s="45"/>
      <c r="B853" s="45"/>
      <c r="C853" s="83"/>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row>
    <row r="854" spans="1:40" ht="12.75" customHeight="1" x14ac:dyDescent="0.15">
      <c r="A854" s="45"/>
      <c r="B854" s="45"/>
      <c r="C854" s="83"/>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row>
    <row r="855" spans="1:40" ht="12.75" customHeight="1" x14ac:dyDescent="0.15">
      <c r="A855" s="45"/>
      <c r="B855" s="45"/>
      <c r="C855" s="83"/>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row>
    <row r="856" spans="1:40" ht="12.75" customHeight="1" x14ac:dyDescent="0.15">
      <c r="A856" s="45"/>
      <c r="B856" s="45"/>
      <c r="C856" s="83"/>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row>
    <row r="857" spans="1:40" ht="12.75" customHeight="1" x14ac:dyDescent="0.15">
      <c r="A857" s="45"/>
      <c r="B857" s="45"/>
      <c r="C857" s="83"/>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row>
    <row r="858" spans="1:40" ht="12.75" customHeight="1" x14ac:dyDescent="0.15">
      <c r="A858" s="45"/>
      <c r="B858" s="45"/>
      <c r="C858" s="83"/>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row>
    <row r="859" spans="1:40" ht="12.75" customHeight="1" x14ac:dyDescent="0.15">
      <c r="A859" s="45"/>
      <c r="B859" s="45"/>
      <c r="C859" s="83"/>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row>
    <row r="860" spans="1:40" ht="12.75" customHeight="1" x14ac:dyDescent="0.15">
      <c r="A860" s="45"/>
      <c r="B860" s="45"/>
      <c r="C860" s="83"/>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row>
    <row r="861" spans="1:40" ht="12.75" customHeight="1" x14ac:dyDescent="0.15">
      <c r="A861" s="45"/>
      <c r="B861" s="45"/>
      <c r="C861" s="83"/>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row>
    <row r="862" spans="1:40" ht="12.75" customHeight="1" x14ac:dyDescent="0.15">
      <c r="A862" s="45"/>
      <c r="B862" s="45"/>
      <c r="C862" s="83"/>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row>
    <row r="863" spans="1:40" ht="12.75" customHeight="1" x14ac:dyDescent="0.15">
      <c r="A863" s="45"/>
      <c r="B863" s="45"/>
      <c r="C863" s="83"/>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row>
    <row r="864" spans="1:40" ht="12.75" customHeight="1" x14ac:dyDescent="0.15">
      <c r="A864" s="45"/>
      <c r="B864" s="45"/>
      <c r="C864" s="83"/>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row>
    <row r="865" spans="1:40" ht="12.75" customHeight="1" x14ac:dyDescent="0.15">
      <c r="A865" s="45"/>
      <c r="B865" s="45"/>
      <c r="C865" s="83"/>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row>
    <row r="866" spans="1:40" ht="12.75" customHeight="1" x14ac:dyDescent="0.15">
      <c r="A866" s="45"/>
      <c r="B866" s="45"/>
      <c r="C866" s="83"/>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row>
    <row r="867" spans="1:40" ht="12.75" customHeight="1" x14ac:dyDescent="0.15">
      <c r="A867" s="45"/>
      <c r="B867" s="45"/>
      <c r="C867" s="83"/>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row>
    <row r="868" spans="1:40" ht="12.75" customHeight="1" x14ac:dyDescent="0.15">
      <c r="A868" s="45"/>
      <c r="B868" s="45"/>
      <c r="C868" s="83"/>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row>
    <row r="869" spans="1:40" ht="12.75" customHeight="1" x14ac:dyDescent="0.15">
      <c r="A869" s="45"/>
      <c r="B869" s="45"/>
      <c r="C869" s="83"/>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row>
    <row r="870" spans="1:40" ht="12.75" customHeight="1" x14ac:dyDescent="0.15">
      <c r="A870" s="45"/>
      <c r="B870" s="45"/>
      <c r="C870" s="83"/>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row>
    <row r="871" spans="1:40" ht="12.75" customHeight="1" x14ac:dyDescent="0.15">
      <c r="A871" s="45"/>
      <c r="B871" s="45"/>
      <c r="C871" s="83"/>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row>
    <row r="872" spans="1:40" ht="12.75" customHeight="1" x14ac:dyDescent="0.15">
      <c r="A872" s="45"/>
      <c r="B872" s="45"/>
      <c r="C872" s="83"/>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row>
    <row r="873" spans="1:40" ht="12.75" customHeight="1" x14ac:dyDescent="0.15">
      <c r="A873" s="45"/>
      <c r="B873" s="45"/>
      <c r="C873" s="83"/>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row>
    <row r="874" spans="1:40" ht="12.75" customHeight="1" x14ac:dyDescent="0.15">
      <c r="A874" s="45"/>
      <c r="B874" s="45"/>
      <c r="C874" s="83"/>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row>
    <row r="875" spans="1:40" ht="12.75" customHeight="1" x14ac:dyDescent="0.15">
      <c r="A875" s="45"/>
      <c r="B875" s="45"/>
      <c r="C875" s="83"/>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row>
    <row r="876" spans="1:40" ht="12.75" customHeight="1" x14ac:dyDescent="0.15">
      <c r="A876" s="45"/>
      <c r="B876" s="45"/>
      <c r="C876" s="83"/>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row>
    <row r="877" spans="1:40" ht="12.75" customHeight="1" x14ac:dyDescent="0.15">
      <c r="A877" s="45"/>
      <c r="B877" s="45"/>
      <c r="C877" s="83"/>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row>
    <row r="878" spans="1:40" ht="12.75" customHeight="1" x14ac:dyDescent="0.15">
      <c r="A878" s="45"/>
      <c r="B878" s="45"/>
      <c r="C878" s="83"/>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row>
    <row r="879" spans="1:40" ht="12.75" customHeight="1" x14ac:dyDescent="0.15">
      <c r="A879" s="45"/>
      <c r="B879" s="45"/>
      <c r="C879" s="83"/>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row>
    <row r="880" spans="1:40" ht="12.75" customHeight="1" x14ac:dyDescent="0.15">
      <c r="A880" s="45"/>
      <c r="B880" s="45"/>
      <c r="C880" s="83"/>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row>
    <row r="881" spans="1:40" ht="12.75" customHeight="1" x14ac:dyDescent="0.15">
      <c r="A881" s="45"/>
      <c r="B881" s="45"/>
      <c r="C881" s="83"/>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row>
    <row r="882" spans="1:40" ht="12.75" customHeight="1" x14ac:dyDescent="0.15">
      <c r="A882" s="45"/>
      <c r="B882" s="45"/>
      <c r="C882" s="83"/>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row>
    <row r="883" spans="1:40" ht="12.75" customHeight="1" x14ac:dyDescent="0.15">
      <c r="A883" s="45"/>
      <c r="B883" s="45"/>
      <c r="C883" s="83"/>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row>
    <row r="884" spans="1:40" ht="12.75" customHeight="1" x14ac:dyDescent="0.15">
      <c r="A884" s="45"/>
      <c r="B884" s="45"/>
      <c r="C884" s="83"/>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row>
    <row r="885" spans="1:40" ht="12.75" customHeight="1" x14ac:dyDescent="0.15">
      <c r="A885" s="45"/>
      <c r="B885" s="45"/>
      <c r="C885" s="83"/>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row>
    <row r="886" spans="1:40" ht="12.75" customHeight="1" x14ac:dyDescent="0.15">
      <c r="A886" s="45"/>
      <c r="B886" s="45"/>
      <c r="C886" s="83"/>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row>
    <row r="887" spans="1:40" ht="12.75" customHeight="1" x14ac:dyDescent="0.15">
      <c r="A887" s="45"/>
      <c r="B887" s="45"/>
      <c r="C887" s="83"/>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row>
    <row r="888" spans="1:40" ht="12.75" customHeight="1" x14ac:dyDescent="0.15">
      <c r="A888" s="45"/>
      <c r="B888" s="45"/>
      <c r="C888" s="83"/>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row>
    <row r="889" spans="1:40" ht="12.75" customHeight="1" x14ac:dyDescent="0.15">
      <c r="A889" s="45"/>
      <c r="B889" s="45"/>
      <c r="C889" s="83"/>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row>
    <row r="890" spans="1:40" ht="12.75" customHeight="1" x14ac:dyDescent="0.15">
      <c r="A890" s="45"/>
      <c r="B890" s="45"/>
      <c r="C890" s="83"/>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row>
    <row r="891" spans="1:40" ht="12.75" customHeight="1" x14ac:dyDescent="0.15">
      <c r="A891" s="45"/>
      <c r="B891" s="45"/>
      <c r="C891" s="83"/>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row>
    <row r="892" spans="1:40" ht="12.75" customHeight="1" x14ac:dyDescent="0.15">
      <c r="A892" s="45"/>
      <c r="B892" s="45"/>
      <c r="C892" s="83"/>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row>
    <row r="893" spans="1:40" ht="12.75" customHeight="1" x14ac:dyDescent="0.15">
      <c r="A893" s="45"/>
      <c r="B893" s="45"/>
      <c r="C893" s="83"/>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row>
    <row r="894" spans="1:40" ht="12.75" customHeight="1" x14ac:dyDescent="0.15">
      <c r="A894" s="45"/>
      <c r="B894" s="45"/>
      <c r="C894" s="83"/>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row>
    <row r="895" spans="1:40" ht="12.75" customHeight="1" x14ac:dyDescent="0.15">
      <c r="A895" s="45"/>
      <c r="B895" s="45"/>
      <c r="C895" s="83"/>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row>
    <row r="896" spans="1:40" ht="12.75" customHeight="1" x14ac:dyDescent="0.15">
      <c r="A896" s="45"/>
      <c r="B896" s="45"/>
      <c r="C896" s="83"/>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row>
    <row r="897" spans="1:40" ht="12.75" customHeight="1" x14ac:dyDescent="0.15">
      <c r="A897" s="45"/>
      <c r="B897" s="45"/>
      <c r="C897" s="83"/>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row>
    <row r="898" spans="1:40" ht="12.75" customHeight="1" x14ac:dyDescent="0.15">
      <c r="A898" s="45"/>
      <c r="B898" s="45"/>
      <c r="C898" s="83"/>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row>
    <row r="899" spans="1:40" ht="12.75" customHeight="1" x14ac:dyDescent="0.15">
      <c r="A899" s="45"/>
      <c r="B899" s="45"/>
      <c r="C899" s="83"/>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row>
    <row r="900" spans="1:40" ht="12.75" customHeight="1" x14ac:dyDescent="0.15">
      <c r="A900" s="45"/>
      <c r="B900" s="45"/>
      <c r="C900" s="83"/>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row>
    <row r="901" spans="1:40" ht="12.75" customHeight="1" x14ac:dyDescent="0.15">
      <c r="A901" s="45"/>
      <c r="B901" s="45"/>
      <c r="C901" s="83"/>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row>
    <row r="902" spans="1:40" ht="12.75" customHeight="1" x14ac:dyDescent="0.15">
      <c r="A902" s="45"/>
      <c r="B902" s="45"/>
      <c r="C902" s="83"/>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row>
    <row r="903" spans="1:40" ht="12.75" customHeight="1" x14ac:dyDescent="0.15">
      <c r="A903" s="45"/>
      <c r="B903" s="45"/>
      <c r="C903" s="83"/>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row>
    <row r="904" spans="1:40" ht="12.75" customHeight="1" x14ac:dyDescent="0.15">
      <c r="A904" s="45"/>
      <c r="B904" s="45"/>
      <c r="C904" s="83"/>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row>
    <row r="905" spans="1:40" ht="12.75" customHeight="1" x14ac:dyDescent="0.15">
      <c r="A905" s="45"/>
      <c r="B905" s="45"/>
      <c r="C905" s="83"/>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row>
    <row r="906" spans="1:40" ht="12.75" customHeight="1" x14ac:dyDescent="0.15">
      <c r="A906" s="45"/>
      <c r="B906" s="45"/>
      <c r="C906" s="83"/>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row>
    <row r="907" spans="1:40" ht="12.75" customHeight="1" x14ac:dyDescent="0.15">
      <c r="A907" s="45"/>
      <c r="B907" s="45"/>
      <c r="C907" s="83"/>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row>
    <row r="908" spans="1:40" ht="12.75" customHeight="1" x14ac:dyDescent="0.15">
      <c r="A908" s="45"/>
      <c r="B908" s="45"/>
      <c r="C908" s="83"/>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row>
    <row r="909" spans="1:40" ht="12.75" customHeight="1" x14ac:dyDescent="0.15">
      <c r="A909" s="45"/>
      <c r="B909" s="45"/>
      <c r="C909" s="83"/>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row>
    <row r="910" spans="1:40" ht="12.75" customHeight="1" x14ac:dyDescent="0.15">
      <c r="A910" s="45"/>
      <c r="B910" s="45"/>
      <c r="C910" s="83"/>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row>
    <row r="911" spans="1:40" ht="12.75" customHeight="1" x14ac:dyDescent="0.15">
      <c r="A911" s="45"/>
      <c r="B911" s="45"/>
      <c r="C911" s="83"/>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row>
    <row r="912" spans="1:40" ht="12.75" customHeight="1" x14ac:dyDescent="0.15">
      <c r="A912" s="45"/>
      <c r="B912" s="45"/>
      <c r="C912" s="83"/>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row>
    <row r="913" spans="1:40" ht="12.75" customHeight="1" x14ac:dyDescent="0.15">
      <c r="A913" s="45"/>
      <c r="B913" s="45"/>
      <c r="C913" s="83"/>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row>
    <row r="914" spans="1:40" ht="12.75" customHeight="1" x14ac:dyDescent="0.15">
      <c r="A914" s="45"/>
      <c r="B914" s="45"/>
      <c r="C914" s="83"/>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row>
    <row r="915" spans="1:40" ht="12.75" customHeight="1" x14ac:dyDescent="0.15">
      <c r="A915" s="45"/>
      <c r="B915" s="45"/>
      <c r="C915" s="83"/>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row>
    <row r="916" spans="1:40" ht="12.75" customHeight="1" x14ac:dyDescent="0.15">
      <c r="A916" s="45"/>
      <c r="B916" s="45"/>
      <c r="C916" s="83"/>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row>
    <row r="917" spans="1:40" ht="12.75" customHeight="1" x14ac:dyDescent="0.15">
      <c r="A917" s="45"/>
      <c r="B917" s="45"/>
      <c r="C917" s="83"/>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row>
    <row r="918" spans="1:40" ht="12.75" customHeight="1" x14ac:dyDescent="0.15">
      <c r="A918" s="45"/>
      <c r="B918" s="45"/>
      <c r="C918" s="83"/>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row>
    <row r="919" spans="1:40" ht="12.75" customHeight="1" x14ac:dyDescent="0.15">
      <c r="A919" s="45"/>
      <c r="B919" s="45"/>
      <c r="C919" s="83"/>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row>
    <row r="920" spans="1:40" ht="12.75" customHeight="1" x14ac:dyDescent="0.15">
      <c r="A920" s="45"/>
      <c r="B920" s="45"/>
      <c r="C920" s="83"/>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row>
    <row r="921" spans="1:40" ht="12.75" customHeight="1" x14ac:dyDescent="0.15">
      <c r="A921" s="45"/>
      <c r="B921" s="45"/>
      <c r="C921" s="83"/>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row>
    <row r="922" spans="1:40" ht="12.75" customHeight="1" x14ac:dyDescent="0.15">
      <c r="A922" s="45"/>
      <c r="B922" s="45"/>
      <c r="C922" s="83"/>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row>
    <row r="923" spans="1:40" ht="12.75" customHeight="1" x14ac:dyDescent="0.15">
      <c r="A923" s="45"/>
      <c r="B923" s="45"/>
      <c r="C923" s="83"/>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row>
    <row r="924" spans="1:40" ht="12.75" customHeight="1" x14ac:dyDescent="0.15">
      <c r="A924" s="45"/>
      <c r="B924" s="45"/>
      <c r="C924" s="83"/>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row>
    <row r="925" spans="1:40" ht="12.75" customHeight="1" x14ac:dyDescent="0.15">
      <c r="A925" s="45"/>
      <c r="B925" s="45"/>
      <c r="C925" s="83"/>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row>
    <row r="926" spans="1:40" ht="12.75" customHeight="1" x14ac:dyDescent="0.15">
      <c r="A926" s="45"/>
      <c r="B926" s="45"/>
      <c r="C926" s="83"/>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row>
    <row r="927" spans="1:40" ht="12.75" customHeight="1" x14ac:dyDescent="0.15">
      <c r="A927" s="45"/>
      <c r="B927" s="45"/>
      <c r="C927" s="83"/>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row>
    <row r="928" spans="1:40" ht="12.75" customHeight="1" x14ac:dyDescent="0.15">
      <c r="A928" s="45"/>
      <c r="B928" s="45"/>
      <c r="C928" s="83"/>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row>
    <row r="929" spans="1:40" ht="12.75" customHeight="1" x14ac:dyDescent="0.15">
      <c r="A929" s="45"/>
      <c r="B929" s="45"/>
      <c r="C929" s="83"/>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row>
    <row r="930" spans="1:40" ht="12.75" customHeight="1" x14ac:dyDescent="0.15">
      <c r="A930" s="45"/>
      <c r="B930" s="45"/>
      <c r="C930" s="83"/>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row>
    <row r="931" spans="1:40" ht="12.75" customHeight="1" x14ac:dyDescent="0.15">
      <c r="A931" s="45"/>
      <c r="B931" s="45"/>
      <c r="C931" s="83"/>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row>
    <row r="932" spans="1:40" ht="12.75" customHeight="1" x14ac:dyDescent="0.15">
      <c r="A932" s="45"/>
      <c r="B932" s="45"/>
      <c r="C932" s="83"/>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row>
    <row r="933" spans="1:40" ht="12.75" customHeight="1" x14ac:dyDescent="0.15">
      <c r="A933" s="45"/>
      <c r="B933" s="45"/>
      <c r="C933" s="83"/>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row>
    <row r="934" spans="1:40" ht="12.75" customHeight="1" x14ac:dyDescent="0.15">
      <c r="A934" s="45"/>
      <c r="B934" s="45"/>
      <c r="C934" s="83"/>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row>
    <row r="935" spans="1:40" ht="12.75" customHeight="1" x14ac:dyDescent="0.15">
      <c r="A935" s="45"/>
      <c r="B935" s="45"/>
      <c r="C935" s="83"/>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row>
    <row r="936" spans="1:40" ht="12.75" customHeight="1" x14ac:dyDescent="0.15">
      <c r="A936" s="45"/>
      <c r="B936" s="45"/>
      <c r="C936" s="83"/>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row>
    <row r="937" spans="1:40" ht="12.75" customHeight="1" x14ac:dyDescent="0.15">
      <c r="A937" s="45"/>
      <c r="B937" s="45"/>
      <c r="C937" s="83"/>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row>
    <row r="938" spans="1:40" ht="12.75" customHeight="1" x14ac:dyDescent="0.15">
      <c r="A938" s="45"/>
      <c r="B938" s="45"/>
      <c r="C938" s="83"/>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row>
    <row r="939" spans="1:40" ht="12.75" customHeight="1" x14ac:dyDescent="0.15">
      <c r="A939" s="45"/>
      <c r="B939" s="45"/>
      <c r="C939" s="83"/>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row>
    <row r="940" spans="1:40" ht="12.75" customHeight="1" x14ac:dyDescent="0.15">
      <c r="A940" s="45"/>
      <c r="B940" s="45"/>
      <c r="C940" s="83"/>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row>
    <row r="941" spans="1:40" ht="12.75" customHeight="1" x14ac:dyDescent="0.15">
      <c r="A941" s="45"/>
      <c r="B941" s="45"/>
      <c r="C941" s="83"/>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row>
    <row r="942" spans="1:40" ht="12.75" customHeight="1" x14ac:dyDescent="0.15">
      <c r="A942" s="45"/>
      <c r="B942" s="45"/>
      <c r="C942" s="83"/>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row>
    <row r="943" spans="1:40" ht="12.75" customHeight="1" x14ac:dyDescent="0.15">
      <c r="A943" s="45"/>
      <c r="B943" s="45"/>
      <c r="C943" s="83"/>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row>
    <row r="944" spans="1:40" ht="12.75" customHeight="1" x14ac:dyDescent="0.15">
      <c r="A944" s="45"/>
      <c r="B944" s="45"/>
      <c r="C944" s="83"/>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row>
    <row r="945" spans="1:40" ht="12.75" customHeight="1" x14ac:dyDescent="0.15">
      <c r="A945" s="45"/>
      <c r="B945" s="45"/>
      <c r="C945" s="83"/>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row>
    <row r="946" spans="1:40" ht="12.75" customHeight="1" x14ac:dyDescent="0.15">
      <c r="A946" s="45"/>
      <c r="B946" s="45"/>
      <c r="C946" s="83"/>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row>
    <row r="947" spans="1:40" ht="12.75" customHeight="1" x14ac:dyDescent="0.15">
      <c r="A947" s="45"/>
      <c r="B947" s="45"/>
      <c r="C947" s="83"/>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row>
    <row r="948" spans="1:40" ht="12.75" customHeight="1" x14ac:dyDescent="0.15">
      <c r="A948" s="45"/>
      <c r="B948" s="45"/>
      <c r="C948" s="83"/>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row>
    <row r="949" spans="1:40" ht="12.75" customHeight="1" x14ac:dyDescent="0.15">
      <c r="A949" s="45"/>
      <c r="B949" s="45"/>
      <c r="C949" s="83"/>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row>
    <row r="950" spans="1:40" ht="12.75" customHeight="1" x14ac:dyDescent="0.15">
      <c r="A950" s="45"/>
      <c r="B950" s="45"/>
      <c r="C950" s="83"/>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row>
    <row r="951" spans="1:40" ht="12.75" customHeight="1" x14ac:dyDescent="0.15">
      <c r="A951" s="45"/>
      <c r="B951" s="45"/>
      <c r="C951" s="83"/>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row>
    <row r="952" spans="1:40" ht="12.75" customHeight="1" x14ac:dyDescent="0.15">
      <c r="A952" s="45"/>
      <c r="B952" s="45"/>
      <c r="C952" s="83"/>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row>
    <row r="953" spans="1:40" ht="12.75" customHeight="1" x14ac:dyDescent="0.15">
      <c r="A953" s="45"/>
      <c r="B953" s="45"/>
      <c r="C953" s="83"/>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row>
    <row r="954" spans="1:40" ht="12.75" customHeight="1" x14ac:dyDescent="0.15">
      <c r="A954" s="45"/>
      <c r="B954" s="45"/>
      <c r="C954" s="83"/>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row>
    <row r="955" spans="1:40" ht="12.75" customHeight="1" x14ac:dyDescent="0.15">
      <c r="A955" s="45"/>
      <c r="B955" s="45"/>
      <c r="C955" s="83"/>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row>
    <row r="956" spans="1:40" ht="12.75" customHeight="1" x14ac:dyDescent="0.15">
      <c r="A956" s="45"/>
      <c r="B956" s="45"/>
      <c r="C956" s="83"/>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row>
    <row r="957" spans="1:40" ht="12.75" customHeight="1" x14ac:dyDescent="0.15">
      <c r="A957" s="45"/>
      <c r="B957" s="45"/>
      <c r="C957" s="83"/>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row>
    <row r="958" spans="1:40" ht="12.75" customHeight="1" x14ac:dyDescent="0.15">
      <c r="A958" s="45"/>
      <c r="B958" s="45"/>
      <c r="C958" s="83"/>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row>
    <row r="959" spans="1:40" ht="12.75" customHeight="1" x14ac:dyDescent="0.15">
      <c r="A959" s="45"/>
      <c r="B959" s="45"/>
      <c r="C959" s="83"/>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row>
    <row r="960" spans="1:40" ht="12.75" customHeight="1" x14ac:dyDescent="0.15">
      <c r="A960" s="45"/>
      <c r="B960" s="45"/>
      <c r="C960" s="83"/>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row>
    <row r="961" spans="1:40" ht="12.75" customHeight="1" x14ac:dyDescent="0.15">
      <c r="A961" s="45"/>
      <c r="B961" s="45"/>
      <c r="C961" s="83"/>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row>
    <row r="962" spans="1:40" ht="12.75" customHeight="1" x14ac:dyDescent="0.15">
      <c r="A962" s="45"/>
      <c r="B962" s="45"/>
      <c r="C962" s="83"/>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row>
    <row r="963" spans="1:40" ht="12.75" customHeight="1" x14ac:dyDescent="0.15">
      <c r="A963" s="45"/>
      <c r="B963" s="45"/>
      <c r="C963" s="83"/>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row>
    <row r="964" spans="1:40" ht="12.75" customHeight="1" x14ac:dyDescent="0.15">
      <c r="A964" s="45"/>
      <c r="B964" s="45"/>
      <c r="C964" s="83"/>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row>
    <row r="965" spans="1:40" ht="12.75" customHeight="1" x14ac:dyDescent="0.15">
      <c r="A965" s="45"/>
      <c r="B965" s="45"/>
      <c r="C965" s="83"/>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row>
    <row r="966" spans="1:40" ht="12.75" customHeight="1" x14ac:dyDescent="0.15">
      <c r="A966" s="45"/>
      <c r="B966" s="45"/>
      <c r="C966" s="83"/>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row>
    <row r="967" spans="1:40" ht="12.75" customHeight="1" x14ac:dyDescent="0.15">
      <c r="A967" s="45"/>
      <c r="B967" s="45"/>
      <c r="C967" s="83"/>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row>
    <row r="968" spans="1:40" ht="12.75" customHeight="1" x14ac:dyDescent="0.15">
      <c r="A968" s="45"/>
      <c r="B968" s="45"/>
      <c r="C968" s="83"/>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row>
    <row r="969" spans="1:40" ht="12.75" customHeight="1" x14ac:dyDescent="0.15">
      <c r="A969" s="45"/>
      <c r="B969" s="45"/>
      <c r="C969" s="83"/>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row>
    <row r="970" spans="1:40" ht="12.75" customHeight="1" x14ac:dyDescent="0.15">
      <c r="A970" s="45"/>
      <c r="B970" s="45"/>
      <c r="C970" s="83"/>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row>
    <row r="971" spans="1:40" ht="12.75" customHeight="1" x14ac:dyDescent="0.15">
      <c r="A971" s="45"/>
      <c r="B971" s="45"/>
      <c r="C971" s="83"/>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row>
    <row r="972" spans="1:40" ht="12.75" customHeight="1" x14ac:dyDescent="0.15">
      <c r="A972" s="45"/>
      <c r="B972" s="45"/>
      <c r="C972" s="83"/>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row>
    <row r="973" spans="1:40" ht="12.75" customHeight="1" x14ac:dyDescent="0.15">
      <c r="A973" s="45"/>
      <c r="B973" s="45"/>
      <c r="C973" s="83"/>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row>
    <row r="974" spans="1:40" ht="12.75" customHeight="1" x14ac:dyDescent="0.15">
      <c r="A974" s="45"/>
      <c r="B974" s="45"/>
      <c r="C974" s="83"/>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row>
    <row r="975" spans="1:40" ht="12.75" customHeight="1" x14ac:dyDescent="0.15">
      <c r="A975" s="45"/>
      <c r="B975" s="45"/>
      <c r="C975" s="83"/>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row>
    <row r="976" spans="1:40" ht="12.75" customHeight="1" x14ac:dyDescent="0.15">
      <c r="A976" s="45"/>
      <c r="B976" s="45"/>
      <c r="C976" s="83"/>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row>
    <row r="977" spans="1:40" ht="12.75" customHeight="1" x14ac:dyDescent="0.15">
      <c r="A977" s="45"/>
      <c r="B977" s="45"/>
      <c r="C977" s="83"/>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row>
    <row r="978" spans="1:40" ht="12.75" customHeight="1" x14ac:dyDescent="0.15">
      <c r="A978" s="45"/>
      <c r="B978" s="45"/>
      <c r="C978" s="83"/>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row>
    <row r="979" spans="1:40" ht="12.75" customHeight="1" x14ac:dyDescent="0.15">
      <c r="A979" s="45"/>
      <c r="B979" s="45"/>
      <c r="C979" s="83"/>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row>
    <row r="980" spans="1:40" ht="12.75" customHeight="1" x14ac:dyDescent="0.15">
      <c r="A980" s="45"/>
      <c r="B980" s="45"/>
      <c r="C980" s="83"/>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row>
    <row r="981" spans="1:40" ht="12.75" customHeight="1" x14ac:dyDescent="0.15">
      <c r="A981" s="45"/>
      <c r="B981" s="45"/>
      <c r="C981" s="83"/>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row>
    <row r="982" spans="1:40" ht="12.75" customHeight="1" x14ac:dyDescent="0.15">
      <c r="A982" s="45"/>
      <c r="B982" s="45"/>
      <c r="C982" s="83"/>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row>
    <row r="983" spans="1:40" ht="12.75" customHeight="1" x14ac:dyDescent="0.15">
      <c r="A983" s="45"/>
      <c r="B983" s="45"/>
      <c r="C983" s="83"/>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row>
    <row r="984" spans="1:40" ht="12.75" customHeight="1" x14ac:dyDescent="0.15">
      <c r="A984" s="45"/>
      <c r="B984" s="45"/>
      <c r="C984" s="83"/>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row>
    <row r="985" spans="1:40" ht="12.75" customHeight="1" x14ac:dyDescent="0.15">
      <c r="A985" s="45"/>
      <c r="B985" s="45"/>
      <c r="C985" s="83"/>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row>
    <row r="986" spans="1:40" ht="12.75" customHeight="1" x14ac:dyDescent="0.15">
      <c r="A986" s="45"/>
      <c r="B986" s="45"/>
      <c r="C986" s="83"/>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row>
    <row r="987" spans="1:40" ht="12.75" customHeight="1" x14ac:dyDescent="0.15">
      <c r="A987" s="45"/>
      <c r="B987" s="45"/>
      <c r="C987" s="83"/>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row>
    <row r="988" spans="1:40" ht="12.75" customHeight="1" x14ac:dyDescent="0.15">
      <c r="A988" s="45"/>
      <c r="B988" s="45"/>
      <c r="C988" s="83"/>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row>
    <row r="989" spans="1:40" ht="12.75" customHeight="1" x14ac:dyDescent="0.15">
      <c r="A989" s="45"/>
      <c r="B989" s="45"/>
      <c r="C989" s="83"/>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row>
    <row r="990" spans="1:40" ht="12.75" customHeight="1" x14ac:dyDescent="0.15">
      <c r="A990" s="45"/>
      <c r="B990" s="45"/>
      <c r="C990" s="83"/>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row>
  </sheetData>
  <conditionalFormatting sqref="B8:B13 D8:AD13">
    <cfRule type="expression" dxfId="3" priority="7" stopIfTrue="1">
      <formula>IF(COUNTA(#REF!)=0,0,MOD(SUBTOTAL(103,#REF!),2)=1)</formula>
    </cfRule>
  </conditionalFormatting>
  <conditionalFormatting sqref="AE8:AL13">
    <cfRule type="expression" dxfId="2" priority="2" stopIfTrue="1">
      <formula>IF(COUNTA(#REF!)=0,0,MOD(SUBTOTAL(103,#REF!),2)=1)</formula>
    </cfRule>
  </conditionalFormatting>
  <conditionalFormatting sqref="AM8:AM13">
    <cfRule type="expression" dxfId="1" priority="11" stopIfTrue="1">
      <formula>IF(COUNTA(#REF!)=0,0,MOD(SUBTOTAL(103,#REF!),2)=1)</formula>
    </cfRule>
  </conditionalFormatting>
  <conditionalFormatting sqref="AQ8:AR8">
    <cfRule type="expression" dxfId="0" priority="1"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991"/>
  <sheetViews>
    <sheetView showGridLines="0" workbookViewId="0">
      <selection activeCell="AU10" sqref="AU10"/>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3" width="10.33203125" customWidth="1"/>
    <col min="44" max="44" width="3.1640625" customWidth="1"/>
    <col min="45" max="45" width="1" customWidth="1"/>
  </cols>
  <sheetData>
    <row r="1" spans="2:47" ht="12.75" customHeight="1" x14ac:dyDescent="0.15">
      <c r="AS1" s="4"/>
    </row>
    <row r="2" spans="2:47" ht="12.75" customHeight="1" x14ac:dyDescent="0.15">
      <c r="B2" s="5"/>
      <c r="AS2" s="4"/>
    </row>
    <row r="3" spans="2:47" ht="12.75" customHeight="1" x14ac:dyDescent="0.15">
      <c r="B3" s="5"/>
      <c r="AS3" s="4"/>
    </row>
    <row r="4" spans="2:47" ht="12.75" customHeight="1" x14ac:dyDescent="0.15">
      <c r="B4" s="5"/>
      <c r="D4" s="8"/>
      <c r="W4" s="8"/>
      <c r="Y4" s="8"/>
      <c r="AS4" s="4"/>
    </row>
    <row r="5" spans="2:47" ht="12.75" customHeight="1" x14ac:dyDescent="0.15">
      <c r="B5" s="9" t="s">
        <v>108</v>
      </c>
      <c r="C5" s="10"/>
      <c r="D5" s="11">
        <v>2019</v>
      </c>
      <c r="E5" s="12"/>
      <c r="F5" s="13" t="s">
        <v>48</v>
      </c>
      <c r="G5" s="13" t="s">
        <v>49</v>
      </c>
      <c r="H5" s="13" t="s">
        <v>50</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9" t="s">
        <v>141</v>
      </c>
      <c r="AK5" s="129" t="s">
        <v>143</v>
      </c>
      <c r="AL5" s="14"/>
      <c r="AM5" s="11">
        <v>2024</v>
      </c>
      <c r="AN5" s="80"/>
      <c r="AO5" s="98" t="s">
        <v>145</v>
      </c>
      <c r="AP5" s="98" t="s">
        <v>148</v>
      </c>
      <c r="AQ5" s="98" t="s">
        <v>149</v>
      </c>
      <c r="AS5" s="4"/>
    </row>
    <row r="6" spans="2:47"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S6" s="4"/>
    </row>
    <row r="7" spans="2:47"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5">
        <v>198354</v>
      </c>
      <c r="AK7" s="135">
        <v>183497</v>
      </c>
      <c r="AL7" s="135"/>
      <c r="AM7" s="135">
        <v>743008</v>
      </c>
      <c r="AN7" s="135"/>
      <c r="AO7" s="135">
        <v>208025</v>
      </c>
      <c r="AP7" s="135">
        <v>210429</v>
      </c>
      <c r="AQ7" s="135">
        <v>218065</v>
      </c>
      <c r="AR7" s="52"/>
      <c r="AS7" s="53"/>
    </row>
    <row r="8" spans="2:47" ht="12.75" customHeight="1" x14ac:dyDescent="0.15">
      <c r="B8" s="3" t="s">
        <v>109</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6">
        <v>2500000000</v>
      </c>
      <c r="AK8" s="136">
        <v>2300000000</v>
      </c>
      <c r="AL8" s="136"/>
      <c r="AM8" s="136">
        <v>9500000000</v>
      </c>
      <c r="AN8" s="136"/>
      <c r="AO8" s="136">
        <v>2600000000</v>
      </c>
      <c r="AP8" s="136">
        <v>2700000000</v>
      </c>
      <c r="AQ8" s="136">
        <v>2700000000</v>
      </c>
      <c r="AR8" s="52"/>
      <c r="AS8" s="53"/>
    </row>
    <row r="9" spans="2:47" ht="12.75" customHeight="1" x14ac:dyDescent="0.15">
      <c r="B9" s="5" t="s">
        <v>110</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7">
        <v>12650</v>
      </c>
      <c r="AK9" s="137">
        <v>12265</v>
      </c>
      <c r="AL9" s="137"/>
      <c r="AM9" s="137">
        <v>12764</v>
      </c>
      <c r="AN9" s="137"/>
      <c r="AO9" s="137">
        <v>12609</v>
      </c>
      <c r="AP9" s="137">
        <v>12898</v>
      </c>
      <c r="AQ9" s="137">
        <v>12545</v>
      </c>
      <c r="AS9" s="53"/>
    </row>
    <row r="10" spans="2:47" ht="12.75" customHeight="1" x14ac:dyDescent="0.15">
      <c r="B10" s="5" t="s">
        <v>111</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4"/>
      <c r="AH10" s="56">
        <v>476</v>
      </c>
      <c r="AI10" s="56">
        <v>493</v>
      </c>
      <c r="AJ10" s="154">
        <v>506</v>
      </c>
      <c r="AK10" s="154">
        <v>500</v>
      </c>
      <c r="AL10" s="154"/>
      <c r="AM10" s="154">
        <v>494</v>
      </c>
      <c r="AN10" s="154"/>
      <c r="AO10" s="137">
        <v>513</v>
      </c>
      <c r="AP10" s="137">
        <v>523</v>
      </c>
      <c r="AQ10" s="137">
        <v>508</v>
      </c>
      <c r="AR10" s="154"/>
      <c r="AS10" s="53"/>
      <c r="AU10" s="190"/>
    </row>
    <row r="11" spans="2:47" ht="12.75" customHeight="1" x14ac:dyDescent="0.15">
      <c r="B11" s="3" t="s">
        <v>142</v>
      </c>
      <c r="D11" s="154">
        <v>441</v>
      </c>
      <c r="E11" s="154"/>
      <c r="F11" s="154"/>
      <c r="G11" s="154"/>
      <c r="H11" s="154"/>
      <c r="I11" s="154"/>
      <c r="J11" s="154"/>
      <c r="K11" s="154">
        <v>346</v>
      </c>
      <c r="L11" s="154"/>
      <c r="M11" s="154"/>
      <c r="N11" s="154"/>
      <c r="O11" s="154"/>
      <c r="P11" s="154"/>
      <c r="Q11" s="154"/>
      <c r="R11" s="154">
        <v>598</v>
      </c>
      <c r="S11" s="154"/>
      <c r="T11" s="154">
        <v>678</v>
      </c>
      <c r="U11" s="154">
        <v>722</v>
      </c>
      <c r="V11" s="154">
        <v>727</v>
      </c>
      <c r="W11" s="154">
        <v>721</v>
      </c>
      <c r="X11" s="154"/>
      <c r="Y11" s="154">
        <v>712</v>
      </c>
      <c r="Z11" s="154"/>
      <c r="AA11" s="154">
        <v>736</v>
      </c>
      <c r="AB11" s="154">
        <v>757</v>
      </c>
      <c r="AC11" s="154">
        <v>739</v>
      </c>
      <c r="AD11" s="154">
        <v>767</v>
      </c>
      <c r="AE11" s="154"/>
      <c r="AF11" s="154">
        <v>749</v>
      </c>
      <c r="AG11" s="154"/>
      <c r="AH11" s="154">
        <v>789</v>
      </c>
      <c r="AI11" s="154">
        <v>817</v>
      </c>
      <c r="AJ11" s="154">
        <v>822</v>
      </c>
      <c r="AK11" s="154">
        <v>822</v>
      </c>
      <c r="AL11" s="154"/>
      <c r="AM11" s="154">
        <v>813</v>
      </c>
      <c r="AN11" s="154"/>
      <c r="AO11" s="137">
        <v>838</v>
      </c>
      <c r="AP11" s="137">
        <v>881</v>
      </c>
      <c r="AQ11" s="137">
        <v>876</v>
      </c>
      <c r="AR11" s="154"/>
      <c r="AS11" s="53"/>
    </row>
    <row r="12" spans="2:47" ht="4.5" customHeight="1" x14ac:dyDescent="0.15">
      <c r="AD12" s="57"/>
      <c r="AE12" s="57"/>
      <c r="AF12" s="57"/>
      <c r="AH12" s="57"/>
      <c r="AI12" s="57"/>
      <c r="AJ12" s="137"/>
      <c r="AK12" s="137"/>
      <c r="AL12" s="137"/>
      <c r="AM12" s="137"/>
      <c r="AN12" s="137"/>
      <c r="AO12" s="137"/>
      <c r="AP12" s="137"/>
      <c r="AQ12" s="137"/>
      <c r="AS12" s="53"/>
    </row>
    <row r="13" spans="2:47" ht="12.75" customHeight="1" x14ac:dyDescent="0.15">
      <c r="B13" s="7" t="s">
        <v>112</v>
      </c>
      <c r="M13" s="44"/>
      <c r="N13" s="44"/>
      <c r="O13" s="44"/>
      <c r="P13" s="44"/>
      <c r="Q13" s="44"/>
      <c r="R13" s="44"/>
      <c r="S13" s="44"/>
      <c r="T13" s="44"/>
      <c r="U13" s="44"/>
      <c r="Z13" s="44"/>
      <c r="AA13" s="44"/>
      <c r="AB13" s="44"/>
      <c r="AC13" s="44"/>
      <c r="AS13" s="53"/>
    </row>
    <row r="14" spans="2:47"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8">
        <v>0.32</v>
      </c>
      <c r="AK14" s="138">
        <v>0.27</v>
      </c>
      <c r="AL14" s="138"/>
      <c r="AM14" s="138">
        <v>0.24</v>
      </c>
      <c r="AN14" s="138"/>
      <c r="AO14" s="138">
        <v>0.19</v>
      </c>
      <c r="AP14" s="138">
        <v>0.13</v>
      </c>
      <c r="AQ14" s="138">
        <v>0.1</v>
      </c>
      <c r="AS14" s="53"/>
    </row>
    <row r="15" spans="2:47"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8">
        <v>0.17</v>
      </c>
      <c r="AK15" s="138">
        <v>0.22</v>
      </c>
      <c r="AL15" s="138"/>
      <c r="AM15" s="138">
        <v>7.0000000000000007E-2</v>
      </c>
      <c r="AN15" s="138"/>
      <c r="AO15" s="138">
        <v>0.13</v>
      </c>
      <c r="AP15" s="138">
        <v>0.12</v>
      </c>
      <c r="AQ15" s="138">
        <v>0.09</v>
      </c>
      <c r="AS15" s="53"/>
    </row>
    <row r="16" spans="2:47" ht="12.75" customHeight="1" x14ac:dyDescent="0.15">
      <c r="B16" s="5" t="s">
        <v>110</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8">
        <v>-0.12</v>
      </c>
      <c r="AK16" s="138">
        <v>-0.04</v>
      </c>
      <c r="AL16" s="138"/>
      <c r="AM16" s="138">
        <v>-0.13</v>
      </c>
      <c r="AN16" s="138"/>
      <c r="AO16" s="138">
        <v>-0.04</v>
      </c>
      <c r="AP16" s="138">
        <v>-0.01</v>
      </c>
      <c r="AQ16" s="138">
        <v>-0.01</v>
      </c>
      <c r="AS16" s="4"/>
    </row>
    <row r="17" spans="1:45" ht="12.75" customHeight="1" x14ac:dyDescent="0.15">
      <c r="B17" s="5" t="s">
        <v>111</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8">
        <v>0.15</v>
      </c>
      <c r="AK17" s="138">
        <v>0.1</v>
      </c>
      <c r="AL17" s="138"/>
      <c r="AM17" s="138">
        <v>0.1</v>
      </c>
      <c r="AN17" s="138"/>
      <c r="AO17" s="138">
        <v>0.08</v>
      </c>
      <c r="AP17" s="138">
        <v>0.06</v>
      </c>
      <c r="AQ17" s="138">
        <v>0</v>
      </c>
      <c r="AR17" s="138"/>
      <c r="AS17" s="4"/>
    </row>
    <row r="18" spans="1:45" ht="12.75" customHeight="1" x14ac:dyDescent="0.15">
      <c r="B18" s="3" t="s">
        <v>142</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5">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8"/>
      <c r="AM18" s="44">
        <v>0.09</v>
      </c>
      <c r="AN18" s="44"/>
      <c r="AO18" s="138">
        <v>0.06</v>
      </c>
      <c r="AP18" s="138">
        <v>0.08</v>
      </c>
      <c r="AQ18" s="138">
        <v>7.0000000000000007E-2</v>
      </c>
      <c r="AR18" s="138"/>
      <c r="AS18" s="4"/>
    </row>
    <row r="19" spans="1:45" ht="12.75" customHeight="1" x14ac:dyDescent="0.15">
      <c r="D19" s="59"/>
      <c r="M19" s="19"/>
      <c r="AS19" s="4"/>
    </row>
    <row r="20" spans="1:45" ht="6" customHeight="1" x14ac:dyDescent="0.15">
      <c r="A20" s="4"/>
      <c r="B20" s="4"/>
      <c r="C20" s="128"/>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2.75" customHeight="1" x14ac:dyDescent="0.15">
      <c r="I21" s="19"/>
      <c r="J21" s="19"/>
    </row>
    <row r="22" spans="1:45" ht="12.75" customHeight="1" x14ac:dyDescent="0.15"/>
    <row r="23" spans="1:45" ht="12.75" customHeight="1" x14ac:dyDescent="0.15">
      <c r="AO23" s="138"/>
      <c r="AP23" s="138"/>
      <c r="AQ23" s="138"/>
    </row>
    <row r="24" spans="1:45" ht="12.75" customHeight="1" x14ac:dyDescent="0.15">
      <c r="AO24" s="138"/>
      <c r="AP24" s="138"/>
      <c r="AQ24" s="138"/>
    </row>
    <row r="25" spans="1:45" ht="12.75" customHeight="1" x14ac:dyDescent="0.15">
      <c r="AO25" s="138"/>
      <c r="AP25" s="138"/>
      <c r="AQ25" s="138"/>
    </row>
    <row r="26" spans="1:45" ht="12.75" customHeight="1" x14ac:dyDescent="0.15">
      <c r="AO26" s="138"/>
      <c r="AP26" s="138"/>
      <c r="AQ26" s="138"/>
    </row>
    <row r="27" spans="1:45" ht="12.75" customHeight="1" x14ac:dyDescent="0.15">
      <c r="AO27" s="138"/>
      <c r="AP27" s="138"/>
      <c r="AQ27" s="138"/>
    </row>
    <row r="28" spans="1:45" ht="12.75" customHeight="1" x14ac:dyDescent="0.15">
      <c r="AP28" s="138"/>
      <c r="AQ28" s="138"/>
    </row>
    <row r="29" spans="1:45" ht="12.75" customHeight="1" x14ac:dyDescent="0.15">
      <c r="AP29" s="138"/>
      <c r="AQ29" s="138"/>
    </row>
    <row r="30" spans="1:45" ht="12.75" customHeight="1" x14ac:dyDescent="0.15"/>
    <row r="31" spans="1:45" ht="12.75" customHeight="1" x14ac:dyDescent="0.15"/>
    <row r="32" spans="1:45"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976"/>
  <sheetViews>
    <sheetView showGridLines="0" zoomScaleNormal="100" workbookViewId="0">
      <selection activeCell="AG11" sqref="AG11"/>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3" width="10.33203125" customWidth="1"/>
    <col min="34" max="34" width="2" customWidth="1"/>
    <col min="35" max="35" width="1" customWidth="1"/>
  </cols>
  <sheetData>
    <row r="1" spans="2:35" ht="12.75" customHeight="1" x14ac:dyDescent="0.15">
      <c r="AI1" s="4"/>
    </row>
    <row r="2" spans="2:35" ht="12.75" customHeight="1" x14ac:dyDescent="0.15">
      <c r="B2" s="5"/>
      <c r="L2" s="7"/>
      <c r="M2" s="7"/>
      <c r="N2" s="7"/>
      <c r="O2" s="7"/>
      <c r="P2" s="7"/>
      <c r="W2" s="7"/>
      <c r="X2" s="7"/>
      <c r="Y2" s="7"/>
      <c r="Z2" s="7"/>
      <c r="AA2" s="7"/>
      <c r="AB2" s="7"/>
      <c r="AC2" s="7"/>
      <c r="AD2" s="7"/>
      <c r="AE2" s="7"/>
      <c r="AF2" s="7"/>
      <c r="AG2" s="7"/>
      <c r="AH2" s="7"/>
      <c r="AI2" s="60"/>
    </row>
    <row r="3" spans="2:35" ht="12.75" customHeight="1" x14ac:dyDescent="0.15">
      <c r="B3" s="5"/>
      <c r="L3" s="7"/>
      <c r="M3" s="7"/>
      <c r="N3" s="7"/>
      <c r="O3" s="7"/>
      <c r="P3" s="7"/>
      <c r="W3" s="7"/>
      <c r="X3" s="7"/>
      <c r="Y3" s="7"/>
      <c r="Z3" s="7"/>
      <c r="AA3" s="7"/>
      <c r="AB3" s="7"/>
      <c r="AC3" s="7"/>
      <c r="AD3" s="7"/>
      <c r="AE3" s="7"/>
      <c r="AF3" s="7"/>
      <c r="AG3" s="7"/>
      <c r="AH3" s="7"/>
      <c r="AI3" s="60"/>
    </row>
    <row r="4" spans="2:35" ht="12.75" customHeight="1" x14ac:dyDescent="0.15">
      <c r="B4" s="5"/>
      <c r="D4" s="8"/>
      <c r="L4" s="7"/>
      <c r="M4" s="8"/>
      <c r="N4" s="7"/>
      <c r="O4" s="8"/>
      <c r="P4" s="7"/>
      <c r="W4" s="7"/>
      <c r="X4" s="7"/>
      <c r="Y4" s="7"/>
      <c r="Z4" s="7"/>
      <c r="AA4" s="7"/>
      <c r="AB4" s="7"/>
      <c r="AC4" s="7"/>
      <c r="AD4" s="7"/>
      <c r="AE4" s="7"/>
      <c r="AF4" s="7"/>
      <c r="AG4" s="7"/>
      <c r="AH4" s="7"/>
      <c r="AI4" s="60"/>
    </row>
    <row r="5" spans="2:35" ht="12.75" customHeight="1" x14ac:dyDescent="0.15">
      <c r="B5" s="9" t="s">
        <v>113</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9" t="s">
        <v>141</v>
      </c>
      <c r="AA5" s="129" t="s">
        <v>143</v>
      </c>
      <c r="AB5" s="14"/>
      <c r="AC5" s="157">
        <v>2024</v>
      </c>
      <c r="AD5" s="173"/>
      <c r="AE5" s="98" t="s">
        <v>145</v>
      </c>
      <c r="AF5" s="98" t="s">
        <v>148</v>
      </c>
      <c r="AG5" s="98" t="s">
        <v>149</v>
      </c>
      <c r="AH5" s="14"/>
      <c r="AI5" s="61"/>
    </row>
    <row r="6" spans="2:35"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16"/>
      <c r="AH6" s="16"/>
      <c r="AI6" s="28"/>
    </row>
    <row r="7" spans="2:35" ht="12.75" customHeight="1" x14ac:dyDescent="0.15">
      <c r="B7" s="7" t="s">
        <v>114</v>
      </c>
      <c r="C7" s="10"/>
      <c r="D7" s="16"/>
      <c r="E7" s="16"/>
      <c r="G7" s="16"/>
      <c r="H7" s="16"/>
      <c r="I7" s="16"/>
      <c r="L7" s="16"/>
      <c r="M7" s="16"/>
      <c r="N7" s="16"/>
      <c r="O7" s="16"/>
      <c r="P7" s="16"/>
      <c r="S7" s="16"/>
      <c r="T7" s="16"/>
      <c r="U7" s="16"/>
      <c r="V7" s="16"/>
      <c r="W7" s="16"/>
      <c r="X7" s="16"/>
      <c r="Y7" s="16"/>
      <c r="Z7" s="16"/>
      <c r="AA7" s="16"/>
      <c r="AB7" s="16"/>
      <c r="AC7" s="16"/>
      <c r="AD7" s="16"/>
      <c r="AE7" s="16"/>
      <c r="AF7" s="16"/>
      <c r="AG7" s="16"/>
      <c r="AH7" s="16"/>
      <c r="AI7" s="28"/>
    </row>
    <row r="8" spans="2:35" ht="12.75" customHeight="1" x14ac:dyDescent="0.15">
      <c r="B8" s="5" t="s">
        <v>115</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30">
        <v>100300000</v>
      </c>
      <c r="AA8" s="130">
        <v>91800000</v>
      </c>
      <c r="AB8" s="130"/>
      <c r="AC8" s="130">
        <v>367200000</v>
      </c>
      <c r="AD8" s="130"/>
      <c r="AE8" s="130">
        <v>106700000</v>
      </c>
      <c r="AF8" s="130">
        <v>110000000</v>
      </c>
      <c r="AG8" s="130">
        <v>110800000</v>
      </c>
      <c r="AH8" s="51"/>
      <c r="AI8" s="62"/>
    </row>
    <row r="9" spans="2:35" ht="12.75" customHeight="1" x14ac:dyDescent="0.15">
      <c r="B9" s="5" t="s">
        <v>116</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30">
        <v>62800000</v>
      </c>
      <c r="AA9" s="130">
        <v>58900000</v>
      </c>
      <c r="AB9" s="130"/>
      <c r="AC9" s="130">
        <v>236700000</v>
      </c>
      <c r="AD9" s="130"/>
      <c r="AE9" s="130">
        <v>67700000</v>
      </c>
      <c r="AF9" s="130">
        <v>75400000</v>
      </c>
      <c r="AG9" s="130">
        <v>80300000</v>
      </c>
      <c r="AH9" s="51"/>
      <c r="AI9" s="62"/>
    </row>
    <row r="10" spans="2:35" ht="12.75" customHeight="1" x14ac:dyDescent="0.15">
      <c r="B10" s="5" t="s">
        <v>117</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30">
        <v>8300000</v>
      </c>
      <c r="AA10" s="130">
        <v>8800000</v>
      </c>
      <c r="AB10" s="130"/>
      <c r="AC10" s="130">
        <v>33300000</v>
      </c>
      <c r="AD10" s="130"/>
      <c r="AE10" s="130">
        <v>8300000</v>
      </c>
      <c r="AF10" s="130">
        <v>8300000</v>
      </c>
      <c r="AG10" s="130">
        <v>8500000</v>
      </c>
      <c r="AH10" s="51"/>
      <c r="AI10" s="62"/>
    </row>
    <row r="11" spans="2:35" ht="12.75" customHeight="1" thickBot="1" x14ac:dyDescent="0.2">
      <c r="B11" s="5" t="s">
        <v>54</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1">
        <v>171300000</v>
      </c>
      <c r="AA11" s="131">
        <v>159600000</v>
      </c>
      <c r="AB11" s="156"/>
      <c r="AC11" s="131">
        <v>637200000</v>
      </c>
      <c r="AD11" s="156"/>
      <c r="AE11" s="131">
        <v>182700000</v>
      </c>
      <c r="AF11" s="131">
        <v>193700000</v>
      </c>
      <c r="AG11" s="131">
        <v>199600000</v>
      </c>
      <c r="AH11" s="18"/>
      <c r="AI11" s="63"/>
    </row>
    <row r="12" spans="2:35" ht="14.25" customHeight="1" thickTop="1" x14ac:dyDescent="0.15">
      <c r="F12" s="51"/>
      <c r="G12" s="51"/>
      <c r="H12" s="51"/>
      <c r="I12" s="51"/>
      <c r="AI12" s="4"/>
    </row>
    <row r="13" spans="2:35" ht="15" customHeight="1" x14ac:dyDescent="0.15">
      <c r="B13" s="7" t="s">
        <v>118</v>
      </c>
      <c r="F13" s="51"/>
      <c r="G13" s="51"/>
      <c r="H13" s="51"/>
      <c r="I13" s="51"/>
      <c r="AI13" s="4"/>
    </row>
    <row r="14" spans="2:35" ht="12.75" customHeight="1" x14ac:dyDescent="0.15">
      <c r="B14" s="17" t="s">
        <v>119</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2">
        <v>0.59</v>
      </c>
      <c r="AA14" s="132">
        <v>0.57999999999999996</v>
      </c>
      <c r="AB14" s="132"/>
      <c r="AC14" s="132">
        <v>0.57999999999999996</v>
      </c>
      <c r="AD14" s="132"/>
      <c r="AE14" s="132">
        <v>0.57999999999999996</v>
      </c>
      <c r="AF14" s="132">
        <v>0.56999999999999995</v>
      </c>
      <c r="AG14" s="132">
        <v>0.56000000000000005</v>
      </c>
      <c r="AH14" s="44"/>
      <c r="AI14" s="64"/>
    </row>
    <row r="15" spans="2:35" ht="12.75" customHeight="1" x14ac:dyDescent="0.15">
      <c r="B15" s="5" t="s">
        <v>120</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3">
        <v>0.37</v>
      </c>
      <c r="AA15" s="133">
        <v>0.37</v>
      </c>
      <c r="AB15" s="132"/>
      <c r="AC15" s="133">
        <v>0.37</v>
      </c>
      <c r="AD15" s="133"/>
      <c r="AE15" s="133">
        <v>0.37</v>
      </c>
      <c r="AF15" s="133">
        <v>0.39</v>
      </c>
      <c r="AG15" s="133">
        <v>0.4</v>
      </c>
      <c r="AH15" s="44"/>
      <c r="AI15" s="64"/>
    </row>
    <row r="16" spans="2:35" ht="12.75" customHeight="1" x14ac:dyDescent="0.15">
      <c r="B16" s="5" t="s">
        <v>121</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3">
        <v>0.05</v>
      </c>
      <c r="AA16" s="133">
        <v>0.05</v>
      </c>
      <c r="AB16" s="132"/>
      <c r="AC16" s="133">
        <v>0.05</v>
      </c>
      <c r="AD16" s="133"/>
      <c r="AE16" s="133">
        <v>0.05</v>
      </c>
      <c r="AF16" s="133">
        <v>0.04</v>
      </c>
      <c r="AG16" s="133">
        <v>0.04</v>
      </c>
      <c r="AH16" s="44"/>
      <c r="AI16" s="64"/>
    </row>
    <row r="17" spans="1:35" ht="12.75" customHeight="1" thickBot="1" x14ac:dyDescent="0.2">
      <c r="B17" s="5" t="s">
        <v>54</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4">
        <v>1</v>
      </c>
      <c r="AA17" s="134">
        <v>1</v>
      </c>
      <c r="AB17" s="133"/>
      <c r="AC17" s="134">
        <v>1</v>
      </c>
      <c r="AD17" s="133"/>
      <c r="AE17" s="134">
        <v>1</v>
      </c>
      <c r="AF17" s="134">
        <v>1</v>
      </c>
      <c r="AG17" s="134">
        <v>1</v>
      </c>
      <c r="AH17" s="44"/>
      <c r="AI17" s="64"/>
    </row>
    <row r="18" spans="1:35" ht="4.5" customHeight="1" thickTop="1" x14ac:dyDescent="0.15">
      <c r="AI18" s="4"/>
    </row>
    <row r="19" spans="1:35" ht="12.75" customHeight="1" x14ac:dyDescent="0.15">
      <c r="B19" s="7" t="s">
        <v>112</v>
      </c>
      <c r="H19" s="44"/>
      <c r="I19" s="44"/>
      <c r="AI19" s="4"/>
    </row>
    <row r="20" spans="1:35" ht="12.75" customHeight="1" x14ac:dyDescent="0.15">
      <c r="B20" s="17" t="s">
        <v>119</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2">
        <v>0.52</v>
      </c>
      <c r="AA20" s="132">
        <v>0.4</v>
      </c>
      <c r="AB20" s="132"/>
      <c r="AC20" s="132">
        <v>0.36</v>
      </c>
      <c r="AD20" s="132"/>
      <c r="AE20" s="132">
        <v>0.28000000000000003</v>
      </c>
      <c r="AF20" s="132">
        <v>0.2</v>
      </c>
      <c r="AG20" s="132">
        <v>0.1</v>
      </c>
      <c r="AH20" s="44"/>
      <c r="AI20" s="64"/>
    </row>
    <row r="21" spans="1:35" ht="12.75" customHeight="1" x14ac:dyDescent="0.15">
      <c r="B21" s="5" t="s">
        <v>120</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2">
        <v>0.39</v>
      </c>
      <c r="AA21" s="132">
        <v>0.31</v>
      </c>
      <c r="AB21" s="132"/>
      <c r="AC21" s="132">
        <v>0.32</v>
      </c>
      <c r="AD21" s="132"/>
      <c r="AE21" s="132">
        <v>0.24</v>
      </c>
      <c r="AF21" s="132">
        <v>0.25</v>
      </c>
      <c r="AG21" s="132">
        <v>0.28000000000000003</v>
      </c>
      <c r="AH21" s="44"/>
      <c r="AI21" s="64"/>
    </row>
    <row r="22" spans="1:35" ht="12.75" customHeight="1" x14ac:dyDescent="0.15">
      <c r="B22" s="5" t="s">
        <v>121</v>
      </c>
      <c r="F22" s="67" t="s">
        <v>122</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2">
        <v>0.02</v>
      </c>
      <c r="AA22" s="132">
        <v>0.1</v>
      </c>
      <c r="AB22" s="132"/>
      <c r="AC22" s="132">
        <v>0.26</v>
      </c>
      <c r="AD22" s="132"/>
      <c r="AE22" s="132">
        <v>0.05</v>
      </c>
      <c r="AF22" s="132">
        <v>0</v>
      </c>
      <c r="AG22" s="132">
        <v>0.02</v>
      </c>
      <c r="AH22" s="44"/>
      <c r="AI22" s="64"/>
    </row>
    <row r="23" spans="1:35" ht="12.75" customHeight="1" thickBot="1" x14ac:dyDescent="0.2">
      <c r="B23" s="5" t="s">
        <v>54</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4">
        <v>0.44</v>
      </c>
      <c r="AA23" s="134">
        <v>0.35</v>
      </c>
      <c r="AB23" s="132"/>
      <c r="AC23" s="134">
        <v>0.32</v>
      </c>
      <c r="AD23" s="133"/>
      <c r="AE23" s="134">
        <v>0.25</v>
      </c>
      <c r="AF23" s="134">
        <v>0.21</v>
      </c>
      <c r="AG23" s="134">
        <v>0.16</v>
      </c>
      <c r="AH23" s="44"/>
      <c r="AI23" s="64"/>
    </row>
    <row r="24" spans="1:35" ht="12.75" customHeight="1" thickTop="1" x14ac:dyDescent="0.15">
      <c r="B24" s="5"/>
      <c r="F24" s="44"/>
      <c r="G24" s="44"/>
      <c r="H24" s="44"/>
      <c r="I24" s="44"/>
      <c r="AI24" s="4"/>
    </row>
    <row r="25" spans="1:35" ht="12.75" customHeight="1" x14ac:dyDescent="0.15">
      <c r="B25" s="5" t="s">
        <v>123</v>
      </c>
      <c r="F25" s="44"/>
      <c r="G25" s="44"/>
      <c r="H25" s="44"/>
      <c r="I25" s="44"/>
      <c r="AI25" s="4"/>
    </row>
    <row r="26" spans="1:35" ht="12.75" customHeight="1" x14ac:dyDescent="0.15">
      <c r="B26" s="5" t="s">
        <v>124</v>
      </c>
      <c r="F26" s="44"/>
      <c r="G26" s="44"/>
      <c r="H26" s="44"/>
      <c r="I26" s="44"/>
      <c r="AI26" s="4"/>
    </row>
    <row r="27" spans="1:35" ht="12.75" customHeight="1" x14ac:dyDescent="0.15">
      <c r="B27" s="5" t="s">
        <v>125</v>
      </c>
      <c r="F27" s="44"/>
      <c r="G27" s="44"/>
      <c r="H27" s="44"/>
      <c r="I27" s="44"/>
      <c r="AI27" s="4"/>
    </row>
    <row r="28" spans="1:35" ht="13.5" customHeight="1" x14ac:dyDescent="0.15">
      <c r="A28" s="25" t="s">
        <v>46</v>
      </c>
      <c r="D28" s="59"/>
      <c r="AI28" s="4"/>
    </row>
    <row r="29" spans="1:35"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ht="12.75" customHeight="1" x14ac:dyDescent="0.15"/>
    <row r="31" spans="1:35" ht="12.75" customHeight="1" x14ac:dyDescent="0.15">
      <c r="AE31" s="138"/>
      <c r="AF31" s="138"/>
      <c r="AG31" s="138"/>
    </row>
    <row r="32" spans="1:35" ht="12.75" customHeight="1" x14ac:dyDescent="0.15">
      <c r="AE32" s="138"/>
      <c r="AF32" s="138"/>
      <c r="AG32" s="138"/>
    </row>
    <row r="33" spans="31:33" ht="12.75" customHeight="1" x14ac:dyDescent="0.15">
      <c r="AE33" s="138"/>
      <c r="AF33" s="138"/>
      <c r="AG33" s="138"/>
    </row>
    <row r="34" spans="31:33" ht="12.75" customHeight="1" x14ac:dyDescent="0.15">
      <c r="AE34" s="138"/>
      <c r="AF34" s="138"/>
      <c r="AG34" s="138"/>
    </row>
    <row r="35" spans="31:33" ht="12.75" customHeight="1" x14ac:dyDescent="0.15">
      <c r="AG35" s="138"/>
    </row>
    <row r="36" spans="31:33" ht="12.75" customHeight="1" x14ac:dyDescent="0.15">
      <c r="AG36" s="138"/>
    </row>
    <row r="37" spans="31:33" ht="12.75" customHeight="1" x14ac:dyDescent="0.15">
      <c r="AG37" s="138"/>
    </row>
    <row r="38" spans="31:33" ht="12.75" customHeight="1" x14ac:dyDescent="0.15"/>
    <row r="39" spans="31:33" ht="12.75" customHeight="1" x14ac:dyDescent="0.15"/>
    <row r="40" spans="31:33" ht="12.75" customHeight="1" x14ac:dyDescent="0.15"/>
    <row r="41" spans="31:33" ht="12.75" customHeight="1" x14ac:dyDescent="0.15"/>
    <row r="42" spans="31:33" ht="12.75" customHeight="1" x14ac:dyDescent="0.15"/>
    <row r="43" spans="31:33" ht="12.75" customHeight="1" x14ac:dyDescent="0.15"/>
    <row r="44" spans="31:33" ht="12.75" customHeight="1" x14ac:dyDescent="0.15"/>
    <row r="45" spans="31:33" ht="12.75" customHeight="1" x14ac:dyDescent="0.15"/>
    <row r="46" spans="31:33" ht="12.75" customHeight="1" x14ac:dyDescent="0.15"/>
    <row r="47" spans="31:33" ht="12.75" customHeight="1" x14ac:dyDescent="0.15"/>
    <row r="48" spans="31:33"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ec1f2837dd14ce71fbfb095021560cb1">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ef7ceb0ad4d658f783c6fcb3747507e9"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F51B6-DD73-44FA-9345-C80DC8E09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2025-11-06T00:17:43Z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