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rporate Affairs\Investor Relations\Results Briefings\FY 2019 Results\Q1FY19 Results\FINAL documents\"/>
    </mc:Choice>
  </mc:AlternateContent>
  <bookViews>
    <workbookView xWindow="7275" yWindow="105" windowWidth="2490" windowHeight="5970" tabRatio="778"/>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Notes!$A$1:$B$14</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52511"/>
  <customWorkbookViews>
    <customWorkbookView name="3,6,9 Dec 02" guid="{E4A32CA0-143A-11D7-A445-00B0D0743F56}" maximized="1" windowWidth="1148" windowHeight="700" tabRatio="937" activeSheetId="1"/>
    <customWorkbookView name="9,3,12 - Mar-02" guid="{41E38F89-53CE-11D6-BDBF-00105A185DBE}" maximized="1" windowWidth="1020" windowHeight="632" tabRatio="937" activeSheetId="11"/>
    <customWorkbookView name="3,3,3,3,12 - mar-02" guid="{6F1787E7-53AD-11D6-BDBF-00105A185DBE}" maximized="1" windowWidth="1020" windowHeight="632" tabRatio="937" activeSheetId="1"/>
    <customWorkbookView name="12,12 - Mar-02" guid="{6F1787E6-53AD-11D6-BDBF-00105A185DBE}" maximized="1" windowWidth="1020" windowHeight="632" tabRatio="937" activeSheetId="1"/>
    <customWorkbookView name="3,3,3,9 - Dec-01" guid="{313BDF97-0132-11D6-BD68-00105A185DBE}" maximized="1" windowWidth="1020" windowHeight="632" tabRatio="937" activeSheetId="1"/>
    <customWorkbookView name="full YEM02 legal" guid="{A7437058-D78C-11D5-BD48-00105A185DBE}" maximized="1" windowWidth="1020" windowHeight="632" tabRatio="937" activeSheetId="1"/>
    <customWorkbookView name="3,3,6 - Sep-01" guid="{70798B9F-B8DD-11D5-BD2A-00105A185DBE}" maximized="1" windowWidth="1020" windowHeight="632" tabRatio="937" activeSheetId="1"/>
    <customWorkbookView name="12,12,3 Jun-01" guid="{B6C0E6C6-754B-11D5-BCE9-00105A185DBE}" maximized="1" windowWidth="1020" windowHeight="632" tabRatio="937" activeSheetId="1"/>
    <customWorkbookView name="3,6,3,9 - Dec-01" guid="{529DEB77-0456-11D6-BD6A-00105A185DBE}" maximized="1" windowWidth="1020" windowHeight="632" tabRatio="937" activeSheetId="1"/>
    <customWorkbookView name="3 mths June 02" guid="{15F83C4C-9352-11D6-A3CA-00B0D0743F56}" maximized="1" windowWidth="1148" windowHeight="702" tabRatio="937" activeSheetId="10"/>
  </customWorkbookViews>
</workbook>
</file>

<file path=xl/calcChain.xml><?xml version="1.0" encoding="utf-8"?>
<calcChain xmlns="http://schemas.openxmlformats.org/spreadsheetml/2006/main">
  <c r="AC57" i="44" l="1"/>
  <c r="AC46" i="44"/>
  <c r="AC45" i="44"/>
  <c r="AC44" i="44"/>
  <c r="AC42" i="44"/>
  <c r="AC40" i="44" l="1"/>
  <c r="AC39" i="44"/>
  <c r="AC38" i="44"/>
  <c r="AC37" i="44"/>
  <c r="AC36" i="44"/>
  <c r="AC35" i="44"/>
  <c r="AC63" i="44"/>
  <c r="AC53" i="44"/>
  <c r="AC32" i="44"/>
  <c r="AC15" i="44"/>
  <c r="AB27" i="44" l="1"/>
  <c r="B13" i="44" l="1"/>
  <c r="B22" i="44" s="1"/>
  <c r="B12" i="44"/>
  <c r="B21" i="44" s="1"/>
</calcChain>
</file>

<file path=xl/sharedStrings.xml><?xml version="1.0" encoding="utf-8"?>
<sst xmlns="http://schemas.openxmlformats.org/spreadsheetml/2006/main" count="128" uniqueCount="80">
  <si>
    <t>Gross profit</t>
  </si>
  <si>
    <t>EBIT</t>
  </si>
  <si>
    <t>Asbestos adjustments</t>
  </si>
  <si>
    <t>Total Net sales</t>
  </si>
  <si>
    <t>Income tax (expense) benefit</t>
  </si>
  <si>
    <t>Net operating profit (loss)</t>
  </si>
  <si>
    <t>Volume (mmsf)</t>
  </si>
  <si>
    <t>Net Sales</t>
  </si>
  <si>
    <t>Research and Development</t>
  </si>
  <si>
    <t>General Corporate:</t>
  </si>
  <si>
    <t>General corporate costs</t>
  </si>
  <si>
    <t>AICF SG&amp;A expenses</t>
  </si>
  <si>
    <t>Total EBIT</t>
  </si>
  <si>
    <t>Adjusted for legacy and other costs:</t>
  </si>
  <si>
    <t>Adjusted EBIT</t>
  </si>
  <si>
    <t>Income tax expense excluding tax adjustments</t>
  </si>
  <si>
    <t>Adjusted for:</t>
  </si>
  <si>
    <t>Adjusted net operating profit</t>
  </si>
  <si>
    <t>Wt'd average shares outstanding - Diluted (millions)</t>
  </si>
  <si>
    <t>Notes</t>
  </si>
  <si>
    <t>Notes:</t>
  </si>
  <si>
    <t>Adjusted EPS - diluted</t>
  </si>
  <si>
    <t>Adjusted EBIT Margin</t>
  </si>
  <si>
    <t>Dividends paid per share</t>
  </si>
  <si>
    <t>FY2014</t>
  </si>
  <si>
    <t>Q1 FY2014</t>
  </si>
  <si>
    <t>Q2 FY 2014</t>
  </si>
  <si>
    <t>Q3 FY 2014</t>
  </si>
  <si>
    <t xml:space="preserve"> -   </t>
  </si>
  <si>
    <t>Q4 FY2014</t>
  </si>
  <si>
    <t>FY2015</t>
  </si>
  <si>
    <t>Q1 FY2015</t>
  </si>
  <si>
    <t>Q2 FY 2015</t>
  </si>
  <si>
    <t>Q3 FY 2015</t>
  </si>
  <si>
    <t>Q4 FY2015</t>
  </si>
  <si>
    <t>New Zealand weathertightness claims expense (benefit)</t>
  </si>
  <si>
    <t>Asbestos, legacy New Zealand weathertightness claims and other costs</t>
  </si>
  <si>
    <t>AICF interest (income) expense</t>
  </si>
  <si>
    <t>New Zealand weathertightness claims (expense) benefit</t>
  </si>
  <si>
    <t>Non-recurring stamp duty</t>
  </si>
  <si>
    <t>FY2016</t>
  </si>
  <si>
    <t>Q1 FY2016</t>
  </si>
  <si>
    <t>Q2 FY 2016</t>
  </si>
  <si>
    <t>Q3 FY 2016</t>
  </si>
  <si>
    <t>Q4 FY2016</t>
  </si>
  <si>
    <t>Q1 FY2017</t>
  </si>
  <si>
    <t>North America Fiber Cement</t>
  </si>
  <si>
    <t>Other Businesses</t>
  </si>
  <si>
    <t>Q2 FY 2017</t>
  </si>
  <si>
    <t>Q3 FY 2017</t>
  </si>
  <si>
    <t>Q4 FY 2017</t>
  </si>
  <si>
    <t xml:space="preserve">FY2017                                                                                                                                                              </t>
  </si>
  <si>
    <t>FY2018</t>
  </si>
  <si>
    <t>Q1 FY2018</t>
  </si>
  <si>
    <t>Q2 FY 2018</t>
  </si>
  <si>
    <t>Q3 FY 2018</t>
  </si>
  <si>
    <t>Q4 FY 2018</t>
  </si>
  <si>
    <t>Asbestos, loss on early debt extinguishment and other tax adjustments</t>
  </si>
  <si>
    <t xml:space="preserve">Net interest income (expense) </t>
  </si>
  <si>
    <t xml:space="preserve">Other income (expense) </t>
  </si>
  <si>
    <t>Loss on early debt extinguishment</t>
  </si>
  <si>
    <t>Fermacell acquisition costs</t>
  </si>
  <si>
    <t>Asia Pacific Fiber Cement</t>
  </si>
  <si>
    <t>Europe Building Products</t>
  </si>
  <si>
    <t>Adjusted EBIT Margin - North America Fiber Cement</t>
  </si>
  <si>
    <t>Adjusted EBIT Margin - Europe Building Products</t>
  </si>
  <si>
    <t>Adjusted EBIT Margin - Asia Pacific Fiber Cement</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</si>
  <si>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segments.The Company has revised its historical segment information to be consistent with the current reportable segment structure. The change in reportable segments had no effect on the Company's financial position, results of operations or cash flows.</t>
  </si>
  <si>
    <t>FY14</t>
  </si>
  <si>
    <t>FY15</t>
  </si>
  <si>
    <t>FY16</t>
  </si>
  <si>
    <t>FY17</t>
  </si>
  <si>
    <t>FY18</t>
  </si>
  <si>
    <t>As the Company acquired the Fermacell business in Q1 FY19, total consolidated results do not include any results related to the Fermacell business in FY14 through FY18.</t>
  </si>
  <si>
    <t>Excludes asbestos adjustments, AICF SG&amp;A expenses, AICF interest income, tax benefit related to asbestos, Fermacell acquisition costs, loss on early debt extinguishment, non-recurring stamp duty, New Zealand weathertightness claims (FY14 through FY16) and other tax adjustments</t>
  </si>
  <si>
    <t>Excludes asbestos adjustments, AICF SG&amp;A expenses, Fermacell acquisition costs, New Zealand weathertightness claims (FY14 through FY16) and non-recurring stamp duty</t>
  </si>
  <si>
    <t>Excludes New Zealand weathertightness claims expenses in FY14 through FY16.</t>
  </si>
  <si>
    <t>US$ Millions, except per share data</t>
  </si>
  <si>
    <t>FY2019</t>
  </si>
  <si>
    <t>Q1 FY2019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</si>
</sst>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164" formatCode="_(&quot;$&quot;* #,##0_);_(&quot;$&quot;* \(#,##0\);_(&quot;$&quot;* &quot;-&quot;_);_(@_)"/>
    <numFmt numFmtId="165" formatCode="_(&quot;$&quot;* #,##0.00_);_(&quot;$&quot;* \(#,##0.00\);_(&quot;$&quot;* &quot;-&quot;??_);_(@_)"/>
    <numFmt numFmtId="166" formatCode="_(* #,##0.00_);_(* \(#,##0.00\);_(* &quot;-&quot;??_);_(@_)"/>
    <numFmt numFmtId="167" formatCode="#,##0_);\ \(#,##0\);\ &quot;-&quot;_);_(@_)"/>
    <numFmt numFmtId="168" formatCode="mm/yy"/>
    <numFmt numFmtId="169" formatCode="0.0%"/>
    <numFmt numFmtId="170" formatCode="#,##0_);\(#,##0\);&quot;-&quot;_);@_)"/>
    <numFmt numFmtId="171" formatCode="&quot;£ &quot;#,##0_);&quot;£ &quot;\(#,##0\);&quot;-&quot;_);_(@_)"/>
    <numFmt numFmtId="172" formatCode="&quot;A$ &quot;#,##0_);&quot;A$ &quot;\(#,##0\);&quot;-&quot;_);_(@_)"/>
    <numFmt numFmtId="173" formatCode="_(&quot;$&quot;\ #,##0.00_);_(&quot;$&quot;\ \(#,##0.00\);\ &quot;-&quot;_);_(@_)"/>
    <numFmt numFmtId="174" formatCode="&quot;DFL &quot;#,##0_);&quot;DFL &quot;\(#,##0\);&quot;-&quot;_);_(@_)"/>
    <numFmt numFmtId="175" formatCode="&quot;FF &quot;#,##0_);&quot;FF &quot;\(#,##0\);&quot;-&quot;_);_(@_)"/>
    <numFmt numFmtId="176" formatCode="&quot;ITL &quot;#,##0_);&quot;ITL &quot;\(#,##0\);&quot;-&quot;_);_(@_)"/>
    <numFmt numFmtId="177" formatCode="&quot;Ptas &quot;#,##0_);&quot;Ptas &quot;\(#,##0\);&quot;-&quot;_);_(@_)"/>
    <numFmt numFmtId="178" formatCode="#,##0.0_);\(#,##0.0\);&quot;-&quot;_);@_)"/>
    <numFmt numFmtId="179" formatCode="&quot;PHP&quot;#,##0.0_);&quot;PHP&quot;\(#,##0.0\);&quot;-&quot;_);_(@_)"/>
    <numFmt numFmtId="180" formatCode="&quot;US$&quot;#,##0_);&quot;US$&quot;\(#,##0\);&quot;-&quot;_);_(@_)"/>
    <numFmt numFmtId="181" formatCode="&quot;NZ$&quot;#,##0_);&quot;NZ$&quot;\(#,##0\);&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0_);\(#,##0.00\);&quot;-&quot;_);@_)"/>
    <numFmt numFmtId="199" formatCode="#,##0.000_);\(#,##0.000\);&quot;-&quot;_);@_)"/>
  </numFmts>
  <fonts count="21">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
      <sz val="11"/>
      <color rgb="FFFF0000"/>
      <name val="Arial"/>
      <family val="2"/>
    </font>
    <font>
      <b/>
      <sz val="11"/>
      <color rgb="FFFF0000"/>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13">
    <xf numFmtId="170" fontId="0" fillId="0" borderId="0">
      <protection locked="0"/>
    </xf>
    <xf numFmtId="164"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71" fontId="3" fillId="0" borderId="1" applyFont="0" applyFill="0" applyBorder="0" applyAlignment="0" applyProtection="0"/>
    <xf numFmtId="172" fontId="3" fillId="0" borderId="1" applyFont="0" applyFill="0" applyBorder="0" applyAlignment="0" applyProtection="0"/>
    <xf numFmtId="188" fontId="11" fillId="0" borderId="0" applyFill="0" applyBorder="0" applyAlignment="0"/>
    <xf numFmtId="189" fontId="11" fillId="0" borderId="0" applyFill="0" applyBorder="0" applyAlignment="0"/>
    <xf numFmtId="185" fontId="11" fillId="0" borderId="0" applyFill="0" applyBorder="0" applyAlignment="0"/>
    <xf numFmtId="190" fontId="11" fillId="0" borderId="0" applyFill="0" applyBorder="0" applyAlignment="0"/>
    <xf numFmtId="191"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7" fontId="3" fillId="0" borderId="0" applyFont="0" applyFill="0" applyBorder="0" applyAlignment="0" applyProtection="0"/>
    <xf numFmtId="188" fontId="11" fillId="0" borderId="0" applyFont="0" applyFill="0" applyBorder="0" applyAlignment="0" applyProtection="0"/>
    <xf numFmtId="173" fontId="3" fillId="0" borderId="0" applyFont="0" applyFill="0" applyBorder="0" applyAlignment="0" applyProtection="0"/>
    <xf numFmtId="189"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4"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84" fontId="5" fillId="0" borderId="0" applyFont="0" applyFill="0" applyBorder="0" applyAlignment="0" applyProtection="0">
      <protection locked="0"/>
    </xf>
    <xf numFmtId="175"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6"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8" fontId="3" fillId="0" borderId="0" applyFont="0" applyFill="0" applyBorder="0" applyAlignment="0" applyProtection="0"/>
    <xf numFmtId="187" fontId="14" fillId="0" borderId="0"/>
    <xf numFmtId="186" fontId="15" fillId="0" borderId="0"/>
    <xf numFmtId="181"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9" fontId="3" fillId="0" borderId="0" applyFont="0" applyFill="0" applyBorder="0" applyAlignment="0" applyProtection="0"/>
    <xf numFmtId="191" fontId="11" fillId="0" borderId="0" applyFont="0" applyFill="0" applyBorder="0" applyAlignment="0" applyProtection="0"/>
    <xf numFmtId="195" fontId="6" fillId="0" borderId="0" applyFont="0" applyFill="0" applyBorder="0" applyAlignment="0" applyProtection="0"/>
    <xf numFmtId="10" fontId="6" fillId="0" borderId="0" applyFont="0" applyFill="0" applyBorder="0" applyAlignment="0" applyProtection="0"/>
    <xf numFmtId="179" fontId="5" fillId="0" borderId="5" applyFont="0" applyFill="0" applyBorder="0" applyAlignment="0" applyProtection="0">
      <protection locked="0"/>
    </xf>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77" fontId="3" fillId="0" borderId="1" applyFont="0" applyFill="0" applyBorder="0" applyAlignment="0" applyProtection="0"/>
    <xf numFmtId="49" fontId="4" fillId="0" borderId="0" applyFill="0" applyBorder="0" applyAlignment="0"/>
    <xf numFmtId="193" fontId="11" fillId="0" borderId="0" applyFill="0" applyBorder="0" applyAlignment="0"/>
    <xf numFmtId="194" fontId="6" fillId="0" borderId="0" applyFill="0" applyBorder="0" applyAlignment="0"/>
    <xf numFmtId="180" fontId="3" fillId="0" borderId="0" applyFont="0" applyFill="0" applyBorder="0" applyAlignment="0" applyProtection="0"/>
    <xf numFmtId="1" fontId="10" fillId="0" borderId="0" applyFill="0" applyBorder="0">
      <alignment horizontal="center"/>
    </xf>
    <xf numFmtId="0" fontId="2" fillId="0" borderId="0"/>
    <xf numFmtId="166" fontId="2" fillId="0" borderId="0" applyFont="0" applyFill="0" applyBorder="0" applyAlignment="0" applyProtection="0"/>
    <xf numFmtId="165" fontId="2"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70" fontId="5" fillId="0" borderId="0">
      <protection locked="0"/>
    </xf>
    <xf numFmtId="9"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173" fontId="3"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9" fontId="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70" fontId="5" fillId="0" borderId="0">
      <protection locked="0"/>
    </xf>
    <xf numFmtId="0" fontId="5" fillId="0" borderId="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9"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5" fillId="0" borderId="0">
      <protection locked="0"/>
    </xf>
    <xf numFmtId="167" fontId="3" fillId="0" borderId="0" applyFont="0" applyFill="0" applyBorder="0" applyAlignment="0" applyProtection="0"/>
    <xf numFmtId="170" fontId="5" fillId="0" borderId="0">
      <protection locked="0"/>
    </xf>
    <xf numFmtId="170" fontId="5" fillId="0" borderId="0">
      <protection locked="0"/>
    </xf>
    <xf numFmtId="166" fontId="1" fillId="0" borderId="0" applyFont="0" applyFill="0" applyBorder="0" applyAlignment="0" applyProtection="0"/>
    <xf numFmtId="170" fontId="5" fillId="0" borderId="0">
      <protection locked="0"/>
    </xf>
    <xf numFmtId="0" fontId="1" fillId="0" borderId="0"/>
    <xf numFmtId="0" fontId="1" fillId="0" borderId="0"/>
    <xf numFmtId="0" fontId="1" fillId="0" borderId="0"/>
    <xf numFmtId="170" fontId="5" fillId="0" borderId="0">
      <protection locked="0"/>
    </xf>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166"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cellStyleXfs>
  <cellXfs count="173">
    <xf numFmtId="170" fontId="0" fillId="0" borderId="0" xfId="0">
      <protection locked="0"/>
    </xf>
    <xf numFmtId="170" fontId="0" fillId="7" borderId="0" xfId="0" applyFill="1">
      <protection locked="0"/>
    </xf>
    <xf numFmtId="170" fontId="0" fillId="7" borderId="0" xfId="0" applyFont="1" applyFill="1">
      <protection locked="0"/>
    </xf>
    <xf numFmtId="170" fontId="0" fillId="7" borderId="8" xfId="0" applyFill="1" applyBorder="1">
      <protection locked="0"/>
    </xf>
    <xf numFmtId="170" fontId="0" fillId="7" borderId="0" xfId="0" applyFont="1" applyFill="1" applyAlignment="1">
      <alignment wrapText="1"/>
      <protection locked="0"/>
    </xf>
    <xf numFmtId="182" fontId="0" fillId="7" borderId="0" xfId="16" applyNumberFormat="1" applyFont="1" applyFill="1" applyBorder="1" applyProtection="1">
      <protection locked="0"/>
    </xf>
    <xf numFmtId="170" fontId="8" fillId="7" borderId="0" xfId="0" applyFont="1" applyFill="1" applyAlignment="1">
      <alignment horizontal="center" vertical="top" wrapText="1"/>
      <protection locked="0"/>
    </xf>
    <xf numFmtId="170" fontId="8" fillId="7" borderId="0" xfId="0" applyFont="1" applyFill="1" applyAlignment="1">
      <alignment horizontal="center" vertical="top"/>
      <protection locked="0"/>
    </xf>
    <xf numFmtId="170" fontId="0" fillId="7" borderId="0" xfId="0" applyFill="1" applyAlignment="1">
      <alignment vertical="top" wrapText="1"/>
      <protection locked="0"/>
    </xf>
    <xf numFmtId="170" fontId="0" fillId="7" borderId="0" xfId="0" applyFont="1" applyFill="1" applyAlignment="1">
      <alignment vertical="top" wrapText="1"/>
      <protection locked="0"/>
    </xf>
    <xf numFmtId="170" fontId="0" fillId="7" borderId="0" xfId="0" applyFont="1" applyFill="1" applyAlignment="1">
      <alignment horizontal="center"/>
      <protection locked="0"/>
    </xf>
    <xf numFmtId="170" fontId="0" fillId="7" borderId="8" xfId="0" applyFont="1" applyFill="1" applyBorder="1">
      <protection locked="0"/>
    </xf>
    <xf numFmtId="173" fontId="0" fillId="7" borderId="6" xfId="18" applyFont="1" applyFill="1" applyBorder="1" applyProtection="1">
      <protection locked="0"/>
    </xf>
    <xf numFmtId="173" fontId="0" fillId="7" borderId="5" xfId="18" applyFont="1" applyFill="1" applyBorder="1" applyProtection="1">
      <protection locked="0"/>
    </xf>
    <xf numFmtId="173" fontId="0" fillId="7" borderId="0" xfId="18" applyFont="1" applyFill="1" applyBorder="1" applyProtection="1">
      <protection locked="0"/>
    </xf>
    <xf numFmtId="170" fontId="0" fillId="7" borderId="0" xfId="0" applyFont="1" applyFill="1" applyBorder="1">
      <protection locked="0"/>
    </xf>
    <xf numFmtId="170" fontId="8" fillId="7" borderId="0" xfId="0" applyFont="1" applyFill="1" applyBorder="1" applyAlignment="1">
      <alignment horizontal="center" vertical="top"/>
      <protection locked="0"/>
    </xf>
    <xf numFmtId="170" fontId="0" fillId="7" borderId="0" xfId="0" applyFill="1" applyBorder="1">
      <protection locked="0"/>
    </xf>
    <xf numFmtId="173" fontId="0" fillId="7" borderId="0" xfId="18" applyFont="1" applyFill="1" applyBorder="1" applyAlignment="1" applyProtection="1">
      <alignment horizontal="right"/>
      <protection locked="0"/>
    </xf>
    <xf numFmtId="170" fontId="8" fillId="7" borderId="8" xfId="0" applyFont="1" applyFill="1" applyBorder="1" applyAlignment="1">
      <protection locked="0"/>
    </xf>
    <xf numFmtId="170" fontId="8" fillId="7" borderId="9" xfId="0" applyFont="1" applyFill="1" applyBorder="1" applyAlignment="1">
      <alignment horizontal="center"/>
      <protection locked="0"/>
    </xf>
    <xf numFmtId="170" fontId="8" fillId="7" borderId="5" xfId="0" applyFont="1" applyFill="1" applyBorder="1">
      <protection locked="0"/>
    </xf>
    <xf numFmtId="173" fontId="0" fillId="7" borderId="7" xfId="18" applyFont="1" applyFill="1" applyBorder="1" applyProtection="1">
      <protection locked="0"/>
    </xf>
    <xf numFmtId="173" fontId="0" fillId="7" borderId="6" xfId="18" applyFont="1" applyFill="1" applyBorder="1" applyAlignment="1" applyProtection="1">
      <alignment horizontal="right"/>
      <protection locked="0"/>
    </xf>
    <xf numFmtId="170" fontId="0" fillId="7" borderId="6" xfId="0" applyFont="1" applyFill="1" applyBorder="1">
      <protection locked="0"/>
    </xf>
    <xf numFmtId="182" fontId="0" fillId="7" borderId="6" xfId="16" applyNumberFormat="1" applyFont="1" applyFill="1" applyBorder="1" applyProtection="1">
      <protection locked="0"/>
    </xf>
    <xf numFmtId="173" fontId="0" fillId="7" borderId="11" xfId="18" applyFont="1" applyFill="1" applyBorder="1" applyProtection="1">
      <protection locked="0"/>
    </xf>
    <xf numFmtId="170" fontId="0" fillId="7" borderId="0" xfId="0" applyFont="1" applyFill="1" applyAlignment="1">
      <alignment horizontal="left" indent="2"/>
      <protection locked="0"/>
    </xf>
    <xf numFmtId="170" fontId="0" fillId="7" borderId="0" xfId="0" applyFont="1" applyFill="1" applyAlignment="1">
      <alignment horizontal="left" indent="3"/>
      <protection locked="0"/>
    </xf>
    <xf numFmtId="170" fontId="6" fillId="7" borderId="0" xfId="0" applyFont="1" applyFill="1">
      <protection locked="0"/>
    </xf>
    <xf numFmtId="170" fontId="8" fillId="7" borderId="0" xfId="0" applyFont="1" applyFill="1" applyBorder="1">
      <protection locked="0"/>
    </xf>
    <xf numFmtId="170" fontId="8" fillId="7" borderId="6" xfId="0" applyFont="1" applyFill="1" applyBorder="1">
      <protection locked="0"/>
    </xf>
    <xf numFmtId="170" fontId="0" fillId="7" borderId="0" xfId="0" applyFont="1" applyFill="1" applyAlignment="1">
      <alignment horizontal="left" indent="4"/>
      <protection locked="0"/>
    </xf>
    <xf numFmtId="170" fontId="8" fillId="7" borderId="0" xfId="0" applyFont="1" applyFill="1">
      <protection locked="0"/>
    </xf>
    <xf numFmtId="170" fontId="8" fillId="7" borderId="0" xfId="0" applyFont="1" applyFill="1" applyAlignment="1">
      <alignment horizontal="center"/>
      <protection locked="0"/>
    </xf>
    <xf numFmtId="170" fontId="6" fillId="7" borderId="0" xfId="0" applyFont="1" applyFill="1" applyBorder="1">
      <protection locked="0"/>
    </xf>
    <xf numFmtId="170" fontId="6" fillId="7" borderId="6" xfId="0" applyFont="1" applyFill="1" applyBorder="1">
      <protection locked="0"/>
    </xf>
    <xf numFmtId="170" fontId="0" fillId="7" borderId="0" xfId="0" applyFont="1" applyFill="1" applyAlignment="1">
      <alignment horizontal="left" wrapText="1" indent="4"/>
      <protection locked="0"/>
    </xf>
    <xf numFmtId="170" fontId="8" fillId="7" borderId="0" xfId="0" applyFont="1" applyFill="1" applyAlignment="1">
      <alignment horizontal="center" wrapText="1"/>
      <protection locked="0"/>
    </xf>
    <xf numFmtId="170" fontId="0" fillId="7" borderId="0" xfId="0" applyFont="1" applyFill="1" applyBorder="1" applyAlignment="1">
      <alignment horizontal="left" indent="2"/>
      <protection locked="0"/>
    </xf>
    <xf numFmtId="170" fontId="8" fillId="7" borderId="0" xfId="0" applyFont="1" applyFill="1" applyBorder="1" applyAlignment="1">
      <alignment wrapText="1"/>
      <protection locked="0"/>
    </xf>
    <xf numFmtId="170" fontId="8" fillId="7" borderId="0" xfId="0" applyFont="1" applyFill="1" applyBorder="1" applyAlignment="1">
      <alignment horizontal="center" wrapText="1"/>
      <protection locked="0"/>
    </xf>
    <xf numFmtId="170" fontId="8" fillId="7" borderId="8" xfId="0" applyFont="1" applyFill="1" applyBorder="1" applyAlignment="1">
      <alignment wrapText="1"/>
      <protection locked="0"/>
    </xf>
    <xf numFmtId="173" fontId="0" fillId="7" borderId="8" xfId="18" applyFont="1" applyFill="1" applyBorder="1" applyProtection="1">
      <protection locked="0"/>
    </xf>
    <xf numFmtId="173" fontId="0" fillId="7" borderId="8" xfId="18" applyFont="1" applyFill="1" applyBorder="1" applyAlignment="1" applyProtection="1">
      <alignment horizontal="right"/>
      <protection locked="0"/>
    </xf>
    <xf numFmtId="170" fontId="8" fillId="7" borderId="0" xfId="0" applyFont="1" applyFill="1" applyAlignment="1">
      <alignment horizontal="left"/>
      <protection locked="0"/>
    </xf>
    <xf numFmtId="170" fontId="8" fillId="7" borderId="0" xfId="0" applyFont="1" applyFill="1" applyAlignment="1">
      <protection locked="0"/>
    </xf>
    <xf numFmtId="170" fontId="8" fillId="7" borderId="0" xfId="0" applyFont="1" applyFill="1" applyAlignment="1">
      <alignment wrapText="1"/>
      <protection locked="0"/>
    </xf>
    <xf numFmtId="170" fontId="0" fillId="7" borderId="0" xfId="0" applyFill="1" applyBorder="1" applyAlignment="1">
      <protection locked="0"/>
    </xf>
    <xf numFmtId="170" fontId="8" fillId="7" borderId="0" xfId="0" quotePrefix="1" applyFont="1" applyFill="1" applyAlignment="1">
      <alignment horizontal="center"/>
      <protection locked="0"/>
    </xf>
    <xf numFmtId="0" fontId="0" fillId="7" borderId="0" xfId="0" applyNumberFormat="1" applyFont="1" applyFill="1" applyAlignment="1">
      <alignment vertical="top" wrapText="1"/>
      <protection locked="0"/>
    </xf>
    <xf numFmtId="170" fontId="8" fillId="7" borderId="0" xfId="0" applyFont="1" applyFill="1" applyBorder="1" applyAlignment="1">
      <alignment horizontal="left"/>
      <protection locked="0"/>
    </xf>
    <xf numFmtId="170" fontId="6" fillId="7" borderId="8" xfId="0" applyFont="1" applyFill="1" applyBorder="1">
      <protection locked="0"/>
    </xf>
    <xf numFmtId="170" fontId="6" fillId="7" borderId="11" xfId="0" applyFont="1" applyFill="1" applyBorder="1">
      <protection locked="0"/>
    </xf>
    <xf numFmtId="183" fontId="8" fillId="7" borderId="0" xfId="0" applyNumberFormat="1" applyFont="1" applyFill="1" applyBorder="1">
      <protection locked="0"/>
    </xf>
    <xf numFmtId="183" fontId="8" fillId="7" borderId="6" xfId="0" applyNumberFormat="1" applyFont="1" applyFill="1" applyBorder="1">
      <protection locked="0"/>
    </xf>
    <xf numFmtId="198" fontId="6" fillId="7" borderId="0" xfId="0" applyNumberFormat="1" applyFont="1" applyFill="1" applyBorder="1">
      <protection locked="0"/>
    </xf>
    <xf numFmtId="198" fontId="6" fillId="7" borderId="6" xfId="0" applyNumberFormat="1" applyFont="1" applyFill="1" applyBorder="1">
      <protection locked="0"/>
    </xf>
    <xf numFmtId="49" fontId="0" fillId="0" borderId="0" xfId="0" applyNumberFormat="1" applyAlignment="1">
      <alignment horizontal="left" vertical="top" wrapText="1"/>
      <protection locked="0"/>
    </xf>
    <xf numFmtId="170" fontId="0" fillId="7" borderId="8" xfId="0" applyFont="1" applyFill="1" applyBorder="1" applyAlignment="1">
      <alignment horizontal="left" indent="2"/>
      <protection locked="0"/>
    </xf>
    <xf numFmtId="170" fontId="0" fillId="7" borderId="0" xfId="0" applyFont="1" applyFill="1" applyBorder="1" applyAlignment="1">
      <alignment horizontal="left" indent="3"/>
      <protection locked="0"/>
    </xf>
    <xf numFmtId="170" fontId="0" fillId="7" borderId="6" xfId="0" applyFont="1" applyFill="1" applyBorder="1" applyAlignment="1">
      <alignment horizontal="center"/>
      <protection locked="0"/>
    </xf>
    <xf numFmtId="170" fontId="8" fillId="7" borderId="6" xfId="0" applyFont="1" applyFill="1" applyBorder="1" applyAlignment="1">
      <alignment horizontal="center"/>
      <protection locked="0"/>
    </xf>
    <xf numFmtId="170" fontId="0" fillId="7" borderId="11" xfId="0" applyFont="1" applyFill="1" applyBorder="1" applyAlignment="1">
      <alignment horizontal="center"/>
      <protection locked="0"/>
    </xf>
    <xf numFmtId="170" fontId="6" fillId="7" borderId="0" xfId="0" applyFont="1" applyFill="1" applyAlignment="1">
      <protection locked="0"/>
    </xf>
    <xf numFmtId="170" fontId="7" fillId="7" borderId="8" xfId="0" applyFont="1" applyFill="1" applyBorder="1" applyAlignment="1">
      <alignment wrapText="1"/>
      <protection locked="0"/>
    </xf>
    <xf numFmtId="170" fontId="8" fillId="7" borderId="8" xfId="0" applyFont="1" applyFill="1" applyBorder="1" applyAlignment="1">
      <alignment horizontal="center"/>
      <protection locked="0"/>
    </xf>
    <xf numFmtId="170" fontId="8" fillId="7" borderId="4" xfId="0" applyFont="1" applyFill="1" applyBorder="1" applyAlignment="1">
      <alignment horizontal="center"/>
      <protection locked="0"/>
    </xf>
    <xf numFmtId="170" fontId="8" fillId="7" borderId="10" xfId="0" applyFont="1" applyFill="1" applyBorder="1" applyAlignment="1">
      <alignment horizontal="center"/>
      <protection locked="0"/>
    </xf>
    <xf numFmtId="183" fontId="0" fillId="7" borderId="5" xfId="0" applyNumberFormat="1" applyFont="1" applyFill="1" applyBorder="1">
      <protection locked="0"/>
    </xf>
    <xf numFmtId="183" fontId="0" fillId="7" borderId="0" xfId="0" applyNumberFormat="1" applyFont="1" applyFill="1" applyBorder="1">
      <protection locked="0"/>
    </xf>
    <xf numFmtId="183" fontId="0" fillId="7" borderId="0" xfId="0" applyNumberFormat="1" applyFont="1" applyFill="1" applyBorder="1" applyAlignment="1">
      <alignment horizontal="right"/>
      <protection locked="0"/>
    </xf>
    <xf numFmtId="183" fontId="0" fillId="7" borderId="6" xfId="0" applyNumberFormat="1" applyFont="1" applyFill="1" applyBorder="1">
      <protection locked="0"/>
    </xf>
    <xf numFmtId="183" fontId="0" fillId="7" borderId="7" xfId="0" applyNumberFormat="1" applyFont="1" applyFill="1" applyBorder="1">
      <protection locked="0"/>
    </xf>
    <xf numFmtId="183" fontId="0" fillId="7" borderId="8" xfId="0" applyNumberFormat="1" applyFont="1" applyFill="1" applyBorder="1">
      <protection locked="0"/>
    </xf>
    <xf numFmtId="183" fontId="0" fillId="7" borderId="8" xfId="0" applyNumberFormat="1" applyFont="1" applyFill="1" applyBorder="1" applyAlignment="1">
      <alignment horizontal="right"/>
      <protection locked="0"/>
    </xf>
    <xf numFmtId="183" fontId="0" fillId="7" borderId="11" xfId="0" applyNumberFormat="1" applyFont="1" applyFill="1" applyBorder="1">
      <protection locked="0"/>
    </xf>
    <xf numFmtId="170" fontId="8" fillId="7" borderId="0" xfId="0" applyFont="1" applyFill="1" applyBorder="1" applyAlignment="1">
      <alignment horizontal="right"/>
      <protection locked="0"/>
    </xf>
    <xf numFmtId="196" fontId="0" fillId="7" borderId="5" xfId="0" applyNumberFormat="1" applyFont="1" applyFill="1" applyBorder="1">
      <protection locked="0"/>
    </xf>
    <xf numFmtId="196" fontId="0" fillId="7" borderId="0" xfId="0" applyNumberFormat="1" applyFont="1" applyFill="1" applyBorder="1">
      <protection locked="0"/>
    </xf>
    <xf numFmtId="196" fontId="0" fillId="7" borderId="0" xfId="0" applyNumberFormat="1" applyFont="1" applyFill="1" applyBorder="1" applyAlignment="1">
      <alignment horizontal="right"/>
      <protection locked="0"/>
    </xf>
    <xf numFmtId="196" fontId="0" fillId="7" borderId="6" xfId="0" applyNumberFormat="1" applyFont="1" applyFill="1" applyBorder="1">
      <protection locked="0"/>
    </xf>
    <xf numFmtId="182" fontId="0" fillId="7" borderId="5" xfId="16" applyNumberFormat="1" applyFont="1" applyFill="1" applyBorder="1" applyProtection="1">
      <protection locked="0"/>
    </xf>
    <xf numFmtId="170" fontId="8" fillId="7" borderId="11" xfId="0" applyFont="1" applyFill="1" applyBorder="1" applyAlignment="1">
      <alignment horizontal="center"/>
      <protection locked="0"/>
    </xf>
    <xf numFmtId="182" fontId="0" fillId="7" borderId="8" xfId="16" applyNumberFormat="1" applyFont="1" applyFill="1" applyBorder="1" applyAlignment="1" applyProtection="1">
      <alignment horizontal="right"/>
      <protection locked="0"/>
    </xf>
    <xf numFmtId="182" fontId="0" fillId="7" borderId="11" xfId="16" applyNumberFormat="1" applyFont="1" applyFill="1" applyBorder="1" applyProtection="1">
      <protection locked="0"/>
    </xf>
    <xf numFmtId="170" fontId="19" fillId="7" borderId="0" xfId="0" applyFont="1" applyFill="1" applyAlignment="1">
      <alignment horizontal="right"/>
      <protection locked="0"/>
    </xf>
    <xf numFmtId="199" fontId="20" fillId="7" borderId="5" xfId="0" applyNumberFormat="1" applyFont="1" applyFill="1" applyBorder="1">
      <protection locked="0"/>
    </xf>
    <xf numFmtId="199" fontId="20" fillId="7" borderId="0" xfId="0" applyNumberFormat="1" applyFont="1" applyFill="1" applyBorder="1">
      <protection locked="0"/>
    </xf>
    <xf numFmtId="199" fontId="20" fillId="7" borderId="0" xfId="16" applyNumberFormat="1" applyFont="1" applyFill="1" applyBorder="1" applyAlignment="1" applyProtection="1">
      <alignment horizontal="right"/>
      <protection locked="0"/>
    </xf>
    <xf numFmtId="199" fontId="19" fillId="7" borderId="6" xfId="0" applyNumberFormat="1" applyFont="1" applyFill="1" applyBorder="1">
      <protection locked="0"/>
    </xf>
    <xf numFmtId="199" fontId="20" fillId="7" borderId="6" xfId="0" applyNumberFormat="1" applyFont="1" applyFill="1" applyBorder="1">
      <protection locked="0"/>
    </xf>
    <xf numFmtId="182" fontId="0" fillId="7" borderId="0" xfId="16" applyNumberFormat="1" applyFont="1" applyFill="1" applyBorder="1" applyAlignment="1" applyProtection="1">
      <alignment horizontal="right"/>
      <protection locked="0"/>
    </xf>
    <xf numFmtId="183" fontId="8" fillId="7" borderId="5" xfId="0" applyNumberFormat="1" applyFont="1" applyFill="1" applyBorder="1">
      <protection locked="0"/>
    </xf>
    <xf numFmtId="182" fontId="8" fillId="7" borderId="0" xfId="16" applyNumberFormat="1" applyFont="1" applyFill="1" applyBorder="1" applyAlignment="1" applyProtection="1">
      <alignment horizontal="right"/>
      <protection locked="0"/>
    </xf>
    <xf numFmtId="198" fontId="6" fillId="7" borderId="5" xfId="0" applyNumberFormat="1" applyFont="1" applyFill="1" applyBorder="1">
      <protection locked="0"/>
    </xf>
    <xf numFmtId="182" fontId="5" fillId="7" borderId="5" xfId="16" applyNumberFormat="1" applyFont="1" applyFill="1" applyBorder="1" applyProtection="1">
      <protection locked="0"/>
    </xf>
    <xf numFmtId="182" fontId="5" fillId="7" borderId="0" xfId="16" applyNumberFormat="1" applyFont="1" applyFill="1" applyBorder="1" applyProtection="1">
      <protection locked="0"/>
    </xf>
    <xf numFmtId="182" fontId="5" fillId="7" borderId="0" xfId="16" applyNumberFormat="1" applyFont="1" applyFill="1" applyBorder="1" applyAlignment="1" applyProtection="1">
      <alignment horizontal="right"/>
      <protection locked="0"/>
    </xf>
    <xf numFmtId="182" fontId="5" fillId="7" borderId="6" xfId="16" applyNumberFormat="1" applyFont="1" applyFill="1" applyBorder="1" applyProtection="1">
      <protection locked="0"/>
    </xf>
    <xf numFmtId="197" fontId="0" fillId="7" borderId="5" xfId="0" applyNumberFormat="1" applyFont="1" applyFill="1" applyBorder="1" applyAlignment="1">
      <alignment horizontal="center"/>
      <protection locked="0"/>
    </xf>
    <xf numFmtId="197" fontId="0" fillId="7" borderId="0" xfId="0" applyNumberFormat="1" applyFont="1" applyFill="1" applyBorder="1" applyAlignment="1">
      <alignment horizontal="center"/>
      <protection locked="0"/>
    </xf>
    <xf numFmtId="197" fontId="0" fillId="7" borderId="6" xfId="0" applyNumberFormat="1" applyFont="1" applyFill="1" applyBorder="1" applyAlignment="1">
      <alignment horizontal="center"/>
      <protection locked="0"/>
    </xf>
    <xf numFmtId="170" fontId="0" fillId="7" borderId="8" xfId="0" applyFont="1" applyFill="1" applyBorder="1" applyAlignment="1">
      <alignment horizontal="left" indent="3"/>
      <protection locked="0"/>
    </xf>
    <xf numFmtId="197" fontId="0" fillId="7" borderId="7" xfId="0" applyNumberFormat="1" applyFont="1" applyFill="1" applyBorder="1" applyAlignment="1">
      <alignment horizontal="center"/>
      <protection locked="0"/>
    </xf>
    <xf numFmtId="197" fontId="0" fillId="7" borderId="8" xfId="0" applyNumberFormat="1" applyFont="1" applyFill="1" applyBorder="1" applyAlignment="1">
      <alignment horizontal="center"/>
      <protection locked="0"/>
    </xf>
    <xf numFmtId="197" fontId="0" fillId="7" borderId="11" xfId="0" applyNumberFormat="1" applyFont="1" applyFill="1" applyBorder="1" applyAlignment="1">
      <alignment horizontal="center"/>
      <protection locked="0"/>
    </xf>
    <xf numFmtId="170" fontId="0" fillId="7" borderId="0" xfId="0" applyFont="1" applyFill="1" applyAlignment="1">
      <alignment horizontal="left" indent="1"/>
      <protection locked="0"/>
    </xf>
    <xf numFmtId="167" fontId="20" fillId="7" borderId="5" xfId="16" applyFont="1" applyFill="1" applyBorder="1" applyProtection="1">
      <protection locked="0"/>
    </xf>
    <xf numFmtId="167" fontId="20" fillId="7" borderId="0" xfId="16" applyFont="1" applyFill="1" applyBorder="1" applyProtection="1">
      <protection locked="0"/>
    </xf>
    <xf numFmtId="167" fontId="20" fillId="7" borderId="0" xfId="16" applyFont="1" applyFill="1" applyBorder="1" applyAlignment="1" applyProtection="1">
      <alignment horizontal="right"/>
      <protection locked="0"/>
    </xf>
    <xf numFmtId="167" fontId="19" fillId="7" borderId="6" xfId="16" applyFont="1" applyFill="1" applyBorder="1" applyProtection="1">
      <protection locked="0"/>
    </xf>
    <xf numFmtId="167" fontId="19" fillId="7" borderId="0" xfId="16" applyFont="1" applyFill="1" applyBorder="1" applyProtection="1">
      <protection locked="0"/>
    </xf>
    <xf numFmtId="167" fontId="20" fillId="7" borderId="6" xfId="16" applyFont="1" applyFill="1" applyBorder="1" applyProtection="1">
      <protection locked="0"/>
    </xf>
    <xf numFmtId="182" fontId="0" fillId="7" borderId="6" xfId="16" applyNumberFormat="1" applyFont="1" applyFill="1" applyBorder="1" applyAlignment="1" applyProtection="1">
      <alignment horizontal="right"/>
      <protection locked="0"/>
    </xf>
    <xf numFmtId="182" fontId="0" fillId="7" borderId="5" xfId="16" applyNumberFormat="1" applyFont="1" applyFill="1" applyBorder="1" applyAlignment="1" applyProtection="1">
      <alignment horizontal="right"/>
      <protection locked="0"/>
    </xf>
    <xf numFmtId="182" fontId="0" fillId="7" borderId="11" xfId="16" applyNumberFormat="1" applyFont="1" applyFill="1" applyBorder="1" applyAlignment="1" applyProtection="1">
      <alignment horizontal="right"/>
      <protection locked="0"/>
    </xf>
    <xf numFmtId="167" fontId="19" fillId="7" borderId="5" xfId="16" applyFont="1" applyFill="1" applyBorder="1" applyProtection="1">
      <protection locked="0"/>
    </xf>
    <xf numFmtId="167" fontId="19" fillId="7" borderId="0" xfId="16" applyFont="1" applyFill="1" applyBorder="1" applyAlignment="1" applyProtection="1">
      <alignment horizontal="right"/>
      <protection locked="0"/>
    </xf>
    <xf numFmtId="169" fontId="5" fillId="7" borderId="5" xfId="49" applyFont="1" applyFill="1" applyBorder="1" applyProtection="1">
      <protection locked="0"/>
    </xf>
    <xf numFmtId="169" fontId="5" fillId="7" borderId="0" xfId="49" applyFont="1" applyFill="1" applyBorder="1" applyProtection="1">
      <protection locked="0"/>
    </xf>
    <xf numFmtId="169" fontId="5" fillId="7" borderId="6" xfId="49" applyFont="1" applyFill="1" applyBorder="1" applyProtection="1">
      <protection locked="0"/>
    </xf>
    <xf numFmtId="169" fontId="0" fillId="7" borderId="6" xfId="49" applyFont="1" applyFill="1" applyBorder="1" applyProtection="1">
      <protection locked="0"/>
    </xf>
    <xf numFmtId="182" fontId="8" fillId="7" borderId="6" xfId="16" applyNumberFormat="1" applyFont="1" applyFill="1" applyBorder="1" applyAlignment="1" applyProtection="1">
      <alignment horizontal="right"/>
      <protection locked="0"/>
    </xf>
    <xf numFmtId="182" fontId="5" fillId="7" borderId="6" xfId="16" applyNumberFormat="1" applyFont="1" applyFill="1" applyBorder="1" applyAlignment="1" applyProtection="1">
      <alignment horizontal="right"/>
      <protection locked="0"/>
    </xf>
    <xf numFmtId="170" fontId="0" fillId="7" borderId="0" xfId="0" applyFont="1" applyFill="1" applyBorder="1" applyAlignment="1">
      <alignment horizontal="left" indent="1"/>
      <protection locked="0"/>
    </xf>
    <xf numFmtId="182" fontId="0" fillId="7" borderId="5" xfId="0" applyNumberFormat="1" applyFont="1" applyFill="1" applyBorder="1">
      <protection locked="0"/>
    </xf>
    <xf numFmtId="170" fontId="0" fillId="7" borderId="8" xfId="0" applyFont="1" applyFill="1" applyBorder="1" applyAlignment="1">
      <alignment wrapText="1"/>
      <protection locked="0"/>
    </xf>
    <xf numFmtId="170" fontId="19" fillId="7" borderId="11" xfId="0" applyFont="1" applyFill="1" applyBorder="1" applyAlignment="1">
      <alignment horizontal="right"/>
      <protection locked="0"/>
    </xf>
    <xf numFmtId="167" fontId="20" fillId="7" borderId="7" xfId="16" applyFont="1" applyFill="1" applyBorder="1" applyProtection="1">
      <protection locked="0"/>
    </xf>
    <xf numFmtId="167" fontId="20" fillId="7" borderId="8" xfId="16" applyFont="1" applyFill="1" applyBorder="1" applyProtection="1">
      <protection locked="0"/>
    </xf>
    <xf numFmtId="167" fontId="20" fillId="7" borderId="8" xfId="16" applyFont="1" applyFill="1" applyBorder="1" applyAlignment="1" applyProtection="1">
      <alignment horizontal="right"/>
      <protection locked="0"/>
    </xf>
    <xf numFmtId="167" fontId="19" fillId="7" borderId="11" xfId="16" applyFont="1" applyFill="1" applyBorder="1" applyProtection="1">
      <protection locked="0"/>
    </xf>
    <xf numFmtId="167" fontId="20" fillId="7" borderId="11" xfId="16" applyFont="1" applyFill="1" applyBorder="1" applyProtection="1">
      <protection locked="0"/>
    </xf>
    <xf numFmtId="170" fontId="0" fillId="7" borderId="0" xfId="0" applyFont="1" applyFill="1" applyAlignment="1">
      <alignment horizontal="center" wrapText="1"/>
      <protection locked="0"/>
    </xf>
    <xf numFmtId="183" fontId="8" fillId="7" borderId="0" xfId="0" applyNumberFormat="1" applyFont="1" applyFill="1" applyBorder="1" applyAlignment="1">
      <alignment horizontal="right"/>
      <protection locked="0"/>
    </xf>
    <xf numFmtId="178" fontId="0" fillId="7" borderId="5" xfId="18" applyNumberFormat="1" applyFont="1" applyFill="1" applyBorder="1" applyProtection="1">
      <protection locked="0"/>
    </xf>
    <xf numFmtId="178" fontId="0" fillId="7" borderId="0" xfId="18" applyNumberFormat="1" applyFont="1" applyFill="1" applyBorder="1" applyProtection="1">
      <protection locked="0"/>
    </xf>
    <xf numFmtId="178" fontId="0" fillId="7" borderId="0" xfId="18" applyNumberFormat="1" applyFont="1" applyFill="1" applyBorder="1" applyAlignment="1" applyProtection="1">
      <alignment horizontal="right"/>
      <protection locked="0"/>
    </xf>
    <xf numFmtId="178" fontId="0" fillId="7" borderId="6" xfId="18" applyNumberFormat="1" applyFont="1" applyFill="1" applyBorder="1" applyProtection="1">
      <protection locked="0"/>
    </xf>
    <xf numFmtId="178" fontId="0" fillId="7" borderId="6" xfId="18" applyNumberFormat="1" applyFont="1" applyFill="1" applyBorder="1" applyAlignment="1" applyProtection="1">
      <alignment horizontal="right"/>
      <protection locked="0"/>
    </xf>
    <xf numFmtId="182" fontId="0" fillId="7" borderId="8" xfId="16" applyNumberFormat="1" applyFont="1" applyFill="1" applyBorder="1" applyProtection="1">
      <protection locked="0"/>
    </xf>
    <xf numFmtId="199" fontId="19" fillId="7" borderId="0" xfId="0" applyNumberFormat="1" applyFont="1" applyFill="1" applyBorder="1">
      <protection locked="0"/>
    </xf>
    <xf numFmtId="169" fontId="0" fillId="7" borderId="0" xfId="49" applyFont="1" applyFill="1" applyBorder="1" applyProtection="1">
      <protection locked="0"/>
    </xf>
    <xf numFmtId="167" fontId="19" fillId="7" borderId="8" xfId="16" applyFont="1" applyFill="1" applyBorder="1" applyProtection="1">
      <protection locked="0"/>
    </xf>
    <xf numFmtId="182" fontId="0" fillId="7" borderId="12" xfId="16" applyNumberFormat="1" applyFont="1" applyFill="1" applyBorder="1" applyProtection="1">
      <protection locked="0"/>
    </xf>
    <xf numFmtId="183" fontId="0" fillId="7" borderId="13" xfId="0" applyNumberFormat="1" applyFont="1" applyFill="1" applyBorder="1">
      <protection locked="0"/>
    </xf>
    <xf numFmtId="197" fontId="0" fillId="7" borderId="13" xfId="0" applyNumberFormat="1" applyFont="1" applyFill="1" applyBorder="1" applyAlignment="1">
      <alignment horizontal="center"/>
      <protection locked="0"/>
    </xf>
    <xf numFmtId="197" fontId="0" fillId="7" borderId="14" xfId="0" applyNumberFormat="1" applyFont="1" applyFill="1" applyBorder="1" applyAlignment="1">
      <alignment horizontal="center"/>
      <protection locked="0"/>
    </xf>
    <xf numFmtId="183" fontId="0" fillId="7" borderId="12" xfId="0" applyNumberFormat="1" applyFont="1" applyFill="1" applyBorder="1">
      <protection locked="0"/>
    </xf>
    <xf numFmtId="182" fontId="5" fillId="7" borderId="8" xfId="16" applyNumberFormat="1" applyFont="1" applyFill="1" applyBorder="1" applyAlignment="1" applyProtection="1">
      <alignment horizontal="right"/>
      <protection locked="0"/>
    </xf>
    <xf numFmtId="170" fontId="8" fillId="7" borderId="0" xfId="0" applyFont="1" applyFill="1" applyAlignment="1">
      <alignment horizontal="left" wrapText="1" indent="4"/>
      <protection locked="0"/>
    </xf>
    <xf numFmtId="170" fontId="8" fillId="7" borderId="1" xfId="0" applyFont="1" applyFill="1" applyBorder="1" applyAlignment="1">
      <alignment horizontal="center"/>
      <protection locked="0"/>
    </xf>
    <xf numFmtId="170" fontId="8" fillId="7" borderId="12" xfId="0" applyFont="1" applyFill="1" applyBorder="1">
      <protection locked="0"/>
    </xf>
    <xf numFmtId="196" fontId="0" fillId="7" borderId="12" xfId="0" applyNumberFormat="1" applyFont="1" applyFill="1" applyBorder="1">
      <protection locked="0"/>
    </xf>
    <xf numFmtId="199" fontId="20" fillId="7" borderId="12" xfId="0" applyNumberFormat="1" applyFont="1" applyFill="1" applyBorder="1">
      <protection locked="0"/>
    </xf>
    <xf numFmtId="183" fontId="8" fillId="7" borderId="12" xfId="0" applyNumberFormat="1" applyFont="1" applyFill="1" applyBorder="1">
      <protection locked="0"/>
    </xf>
    <xf numFmtId="198" fontId="6" fillId="7" borderId="12" xfId="0" applyNumberFormat="1" applyFont="1" applyFill="1" applyBorder="1">
      <protection locked="0"/>
    </xf>
    <xf numFmtId="167" fontId="20" fillId="7" borderId="12" xfId="16" applyFont="1" applyFill="1" applyBorder="1" applyProtection="1">
      <protection locked="0"/>
    </xf>
    <xf numFmtId="197" fontId="0" fillId="7" borderId="12" xfId="0" applyNumberFormat="1" applyFont="1" applyFill="1" applyBorder="1" applyAlignment="1">
      <alignment horizontal="center"/>
      <protection locked="0"/>
    </xf>
    <xf numFmtId="167" fontId="19" fillId="7" borderId="12" xfId="16" applyFont="1" applyFill="1" applyBorder="1" applyProtection="1">
      <protection locked="0"/>
    </xf>
    <xf numFmtId="169" fontId="5" fillId="7" borderId="12" xfId="49" applyFont="1" applyFill="1" applyBorder="1" applyProtection="1">
      <protection locked="0"/>
    </xf>
    <xf numFmtId="182" fontId="0" fillId="7" borderId="12" xfId="0" applyNumberFormat="1" applyFont="1" applyFill="1" applyBorder="1">
      <protection locked="0"/>
    </xf>
    <xf numFmtId="182" fontId="0" fillId="7" borderId="12" xfId="16" applyNumberFormat="1" applyFont="1" applyFill="1" applyBorder="1" applyAlignment="1" applyProtection="1">
      <alignment horizontal="right"/>
      <protection locked="0"/>
    </xf>
    <xf numFmtId="167" fontId="20" fillId="7" borderId="13" xfId="16" applyFont="1" applyFill="1" applyBorder="1" applyProtection="1">
      <protection locked="0"/>
    </xf>
    <xf numFmtId="173" fontId="0" fillId="7" borderId="12" xfId="18" applyFont="1" applyFill="1" applyBorder="1" applyProtection="1">
      <protection locked="0"/>
    </xf>
    <xf numFmtId="178" fontId="0" fillId="7" borderId="12" xfId="18" applyNumberFormat="1" applyFont="1" applyFill="1" applyBorder="1" applyProtection="1">
      <protection locked="0"/>
    </xf>
    <xf numFmtId="173" fontId="0" fillId="7" borderId="13" xfId="18" applyFont="1" applyFill="1" applyBorder="1" applyProtection="1">
      <protection locked="0"/>
    </xf>
    <xf numFmtId="170" fontId="8" fillId="7" borderId="1" xfId="0" applyFont="1" applyFill="1" applyBorder="1" applyAlignment="1">
      <alignment horizontal="center" wrapText="1"/>
      <protection locked="0"/>
    </xf>
    <xf numFmtId="170" fontId="0" fillId="0" borderId="0" xfId="0" applyFont="1" applyFill="1" applyAlignment="1">
      <alignment horizontal="left" indent="3"/>
      <protection locked="0"/>
    </xf>
    <xf numFmtId="170" fontId="8" fillId="7" borderId="9" xfId="0" applyFont="1" applyFill="1" applyBorder="1" applyAlignment="1">
      <alignment horizontal="center" wrapText="1"/>
      <protection locked="0"/>
    </xf>
    <xf numFmtId="170" fontId="8" fillId="7" borderId="4" xfId="0" applyFont="1" applyFill="1" applyBorder="1" applyAlignment="1">
      <alignment horizontal="center" wrapText="1"/>
      <protection locked="0"/>
    </xf>
    <xf numFmtId="170" fontId="8" fillId="7" borderId="10" xfId="0" applyFont="1" applyFill="1" applyBorder="1" applyAlignment="1">
      <alignment horizontal="center" wrapText="1"/>
      <protection locked="0"/>
    </xf>
  </cellXfs>
  <cellStyles count="213">
    <cellStyle name="??" xfId="1"/>
    <cellStyle name="?? [0.00]_PERSONAL" xfId="2"/>
    <cellStyle name="???? [0.00]_PERSONAL" xfId="3"/>
    <cellStyle name="????_PERSONAL" xfId="4"/>
    <cellStyle name="??_PERSONAL" xfId="5"/>
    <cellStyle name="£" xfId="6"/>
    <cellStyle name="AUD" xfId="7"/>
    <cellStyle name="Calc Currency (0)" xfId="8"/>
    <cellStyle name="Calc Currency (2)" xfId="9"/>
    <cellStyle name="Calc Percent (0)" xfId="10"/>
    <cellStyle name="Calc Percent (1)" xfId="11"/>
    <cellStyle name="Calc Percent (2)" xfId="12"/>
    <cellStyle name="Calc Units (0)" xfId="13"/>
    <cellStyle name="Calc Units (1)" xfId="14"/>
    <cellStyle name="Calc Units (2)" xfId="15"/>
    <cellStyle name="Comma" xfId="16" builtinId="3"/>
    <cellStyle name="Comma [00]" xfId="17"/>
    <cellStyle name="Comma 10" xfId="171"/>
    <cellStyle name="Comma 11" xfId="71"/>
    <cellStyle name="Comma 12" xfId="105"/>
    <cellStyle name="Comma 13" xfId="177"/>
    <cellStyle name="Comma 14" xfId="81"/>
    <cellStyle name="Comma 15" xfId="196"/>
    <cellStyle name="Comma 16" xfId="131"/>
    <cellStyle name="Comma 17" xfId="146"/>
    <cellStyle name="Comma 18" xfId="186"/>
    <cellStyle name="Comma 19" xfId="101"/>
    <cellStyle name="Comma 2" xfId="66"/>
    <cellStyle name="Comma 2 2" xfId="164"/>
    <cellStyle name="Comma 20" xfId="128"/>
    <cellStyle name="Comma 21" xfId="142"/>
    <cellStyle name="Comma 22" xfId="126"/>
    <cellStyle name="Comma 23" xfId="144"/>
    <cellStyle name="Comma 24" xfId="125"/>
    <cellStyle name="Comma 25" xfId="148"/>
    <cellStyle name="Comma 26" xfId="124"/>
    <cellStyle name="Comma 27" xfId="143"/>
    <cellStyle name="Comma 28" xfId="145"/>
    <cellStyle name="Comma 29" xfId="157"/>
    <cellStyle name="Comma 3" xfId="110"/>
    <cellStyle name="Comma 30" xfId="174"/>
    <cellStyle name="Comma 31" xfId="200"/>
    <cellStyle name="Comma 32" xfId="198"/>
    <cellStyle name="Comma 33" xfId="158"/>
    <cellStyle name="Comma 34" xfId="136"/>
    <cellStyle name="Comma 35" xfId="161"/>
    <cellStyle name="Comma 36" xfId="159"/>
    <cellStyle name="Comma 37" xfId="187"/>
    <cellStyle name="Comma 38" xfId="190"/>
    <cellStyle name="Comma 39" xfId="102"/>
    <cellStyle name="Comma 4" xfId="114"/>
    <cellStyle name="Comma 40" xfId="87"/>
    <cellStyle name="Comma 41" xfId="199"/>
    <cellStyle name="Comma 42" xfId="182"/>
    <cellStyle name="Comma 43" xfId="99"/>
    <cellStyle name="Comma 44" xfId="210"/>
    <cellStyle name="Comma 45" xfId="202"/>
    <cellStyle name="Comma 5" xfId="109"/>
    <cellStyle name="Comma 6" xfId="120"/>
    <cellStyle name="Comma 7" xfId="132"/>
    <cellStyle name="Comma 8" xfId="121"/>
    <cellStyle name="Comma 9" xfId="133"/>
    <cellStyle name="Currency" xfId="18" builtinId="4"/>
    <cellStyle name="Currency [00]" xfId="19"/>
    <cellStyle name="Currency 10" xfId="70"/>
    <cellStyle name="Currency 11" xfId="106"/>
    <cellStyle name="Currency 12" xfId="178"/>
    <cellStyle name="Currency 13" xfId="82"/>
    <cellStyle name="Currency 14" xfId="197"/>
    <cellStyle name="Currency 15" xfId="192"/>
    <cellStyle name="Currency 16" xfId="92"/>
    <cellStyle name="Currency 17" xfId="206"/>
    <cellStyle name="Currency 18" xfId="135"/>
    <cellStyle name="Currency 19" xfId="147"/>
    <cellStyle name="Currency 2" xfId="67"/>
    <cellStyle name="Currency 2 2" xfId="84"/>
    <cellStyle name="Currency 20" xfId="134"/>
    <cellStyle name="Currency 21" xfId="141"/>
    <cellStyle name="Currency 22" xfId="74"/>
    <cellStyle name="Currency 23" xfId="78"/>
    <cellStyle name="Currency 24" xfId="203"/>
    <cellStyle name="Currency 25" xfId="189"/>
    <cellStyle name="Currency 26" xfId="127"/>
    <cellStyle name="Currency 27" xfId="140"/>
    <cellStyle name="Currency 28" xfId="205"/>
    <cellStyle name="Currency 29" xfId="86"/>
    <cellStyle name="Currency 3" xfId="111"/>
    <cellStyle name="Currency 30" xfId="153"/>
    <cellStyle name="Currency 31" xfId="152"/>
    <cellStyle name="Currency 32" xfId="193"/>
    <cellStyle name="Currency 33" xfId="149"/>
    <cellStyle name="Currency 34" xfId="137"/>
    <cellStyle name="Currency 35" xfId="209"/>
    <cellStyle name="Currency 36" xfId="93"/>
    <cellStyle name="Currency 37" xfId="191"/>
    <cellStyle name="Currency 38" xfId="184"/>
    <cellStyle name="Currency 4" xfId="113"/>
    <cellStyle name="Currency 5" xfId="112"/>
    <cellStyle name="Currency 6" xfId="122"/>
    <cellStyle name="Currency 7" xfId="129"/>
    <cellStyle name="Currency 8" xfId="123"/>
    <cellStyle name="Currency 9" xfId="130"/>
    <cellStyle name="Date Short" xfId="20"/>
    <cellStyle name="dd/mm/yy" xfId="21"/>
    <cellStyle name="DELTA" xfId="22"/>
    <cellStyle name="DFL" xfId="23"/>
    <cellStyle name="Enter Currency (0)" xfId="24"/>
    <cellStyle name="Enter Currency (2)" xfId="25"/>
    <cellStyle name="Enter Units (0)" xfId="26"/>
    <cellStyle name="Enter Units (1)" xfId="27"/>
    <cellStyle name="Enter Units (2)" xfId="28"/>
    <cellStyle name="Euro" xfId="29"/>
    <cellStyle name="FF" xfId="30"/>
    <cellStyle name="Grey" xfId="31"/>
    <cellStyle name="Header1" xfId="32"/>
    <cellStyle name="Header2" xfId="33"/>
    <cellStyle name="Input [yellow]" xfId="34"/>
    <cellStyle name="ITL" xfId="35"/>
    <cellStyle name="Link Currency (0)" xfId="36"/>
    <cellStyle name="Link Currency (2)" xfId="37"/>
    <cellStyle name="Link Units (0)" xfId="38"/>
    <cellStyle name="Link Units (1)" xfId="39"/>
    <cellStyle name="Link Units (2)" xfId="40"/>
    <cellStyle name="mm/yy" xfId="41"/>
    <cellStyle name="Normal" xfId="0" builtinId="0"/>
    <cellStyle name="Normal - Style1" xfId="42"/>
    <cellStyle name="Normal 10" xfId="43"/>
    <cellStyle name="Normal 11" xfId="165"/>
    <cellStyle name="Normal 12" xfId="166"/>
    <cellStyle name="Normal 13" xfId="167"/>
    <cellStyle name="Normal 14" xfId="168"/>
    <cellStyle name="Normal 15" xfId="169"/>
    <cellStyle name="Normal 16" xfId="170"/>
    <cellStyle name="Normal 17" xfId="173"/>
    <cellStyle name="Normal 18" xfId="68"/>
    <cellStyle name="Normal 19" xfId="108"/>
    <cellStyle name="Normal 2" xfId="65"/>
    <cellStyle name="Normal 2 2" xfId="75"/>
    <cellStyle name="Normal 20" xfId="179"/>
    <cellStyle name="Normal 21" xfId="151"/>
    <cellStyle name="Normal 22" xfId="150"/>
    <cellStyle name="Normal 23" xfId="83"/>
    <cellStyle name="Normal 24" xfId="183"/>
    <cellStyle name="Normal 25" xfId="88"/>
    <cellStyle name="Normal 26" xfId="204"/>
    <cellStyle name="Normal 27" xfId="156"/>
    <cellStyle name="Normal 28" xfId="155"/>
    <cellStyle name="Normal 29" xfId="95"/>
    <cellStyle name="Normal 3" xfId="107"/>
    <cellStyle name="Normal 30" xfId="103"/>
    <cellStyle name="Normal 31" xfId="160"/>
    <cellStyle name="Normal 32" xfId="162"/>
    <cellStyle name="Normal 33" xfId="175"/>
    <cellStyle name="Normal 34" xfId="163"/>
    <cellStyle name="Normal 35" xfId="154"/>
    <cellStyle name="Normal 36" xfId="79"/>
    <cellStyle name="Normal 37" xfId="201"/>
    <cellStyle name="Normal 38" xfId="211"/>
    <cellStyle name="Normal 39" xfId="96"/>
    <cellStyle name="Normal 4" xfId="116"/>
    <cellStyle name="Normal 40" xfId="212"/>
    <cellStyle name="Normal 41" xfId="85"/>
    <cellStyle name="Normal 42" xfId="208"/>
    <cellStyle name="Normal 43" xfId="73"/>
    <cellStyle name="Normal 44" xfId="77"/>
    <cellStyle name="Normal 5" xfId="117"/>
    <cellStyle name="Normal 6" xfId="118"/>
    <cellStyle name="Normal 7" xfId="138"/>
    <cellStyle name="Normal 8" xfId="119"/>
    <cellStyle name="Normal 9" xfId="139"/>
    <cellStyle name="NZD" xfId="44"/>
    <cellStyle name="Output Amounts" xfId="45"/>
    <cellStyle name="Output Column Headings" xfId="46"/>
    <cellStyle name="Output Line Items" xfId="47"/>
    <cellStyle name="Output Report Heading" xfId="48"/>
    <cellStyle name="Percent" xfId="49" builtinId="5"/>
    <cellStyle name="Percent [0]" xfId="50"/>
    <cellStyle name="Percent [00]" xfId="51"/>
    <cellStyle name="Percent [2]" xfId="52"/>
    <cellStyle name="Percent 10" xfId="195"/>
    <cellStyle name="Percent 11" xfId="185"/>
    <cellStyle name="Percent 12" xfId="91"/>
    <cellStyle name="Percent 13" xfId="207"/>
    <cellStyle name="Percent 14" xfId="98"/>
    <cellStyle name="Percent 15" xfId="76"/>
    <cellStyle name="Percent 16" xfId="94"/>
    <cellStyle name="Percent 17" xfId="188"/>
    <cellStyle name="Percent 18" xfId="181"/>
    <cellStyle name="Percent 19" xfId="90"/>
    <cellStyle name="Percent 2" xfId="100"/>
    <cellStyle name="Percent 20" xfId="194"/>
    <cellStyle name="Percent 21" xfId="89"/>
    <cellStyle name="Percent 22" xfId="180"/>
    <cellStyle name="Percent 23" xfId="97"/>
    <cellStyle name="Percent 3" xfId="115"/>
    <cellStyle name="Percent 4" xfId="172"/>
    <cellStyle name="Percent 5" xfId="69"/>
    <cellStyle name="Percent 6" xfId="72"/>
    <cellStyle name="Percent 7" xfId="104"/>
    <cellStyle name="Percent 8" xfId="176"/>
    <cellStyle name="Percent 9" xfId="80"/>
    <cellStyle name="PHP" xfId="53"/>
    <cellStyle name="PrePop Currency (0)" xfId="54"/>
    <cellStyle name="PrePop Currency (2)" xfId="55"/>
    <cellStyle name="PrePop Units (0)" xfId="56"/>
    <cellStyle name="PrePop Units (1)" xfId="57"/>
    <cellStyle name="PrePop Units (2)" xfId="58"/>
    <cellStyle name="Ptas" xfId="59"/>
    <cellStyle name="Text Indent A" xfId="60"/>
    <cellStyle name="Text Indent B" xfId="61"/>
    <cellStyle name="Text Indent C" xfId="62"/>
    <cellStyle name="USD" xfId="63"/>
    <cellStyle name="Year" xfId="6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s>
    <sheetDataSet>
      <sheetData sheetId="0">
        <row r="20">
          <cell r="B20" t="str">
            <v xml:space="preserve">Six Months </v>
          </cell>
        </row>
        <row r="21">
          <cell r="B21" t="str">
            <v>Ended September 30,</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2:AC71"/>
  <sheetViews>
    <sheetView showGridLines="0" tabSelected="1" zoomScale="85" zoomScaleNormal="85" workbookViewId="0">
      <pane xSplit="3" ySplit="3" topLeftCell="U4" activePane="bottomRight" state="frozen"/>
      <selection pane="topRight" activeCell="E1" sqref="E1"/>
      <selection pane="bottomLeft" activeCell="A4" sqref="A4"/>
      <selection pane="bottomRight" activeCell="B15" sqref="B15"/>
    </sheetView>
  </sheetViews>
  <sheetFormatPr defaultColWidth="9" defaultRowHeight="15"/>
  <cols>
    <col min="1" max="1" width="1.5" style="2" customWidth="1"/>
    <col min="2" max="2" width="56.625" style="2" customWidth="1"/>
    <col min="3" max="3" width="11.5" style="2" customWidth="1"/>
    <col min="4" max="6" width="14.5" style="33" customWidth="1"/>
    <col min="7" max="29" width="14.5" style="2" customWidth="1"/>
    <col min="30" max="16384" width="9" style="2"/>
  </cols>
  <sheetData>
    <row r="2" spans="1:29" s="29" customFormat="1">
      <c r="D2" s="170" t="s">
        <v>24</v>
      </c>
      <c r="E2" s="171"/>
      <c r="F2" s="171"/>
      <c r="G2" s="171"/>
      <c r="H2" s="172"/>
      <c r="I2" s="170" t="s">
        <v>30</v>
      </c>
      <c r="J2" s="171"/>
      <c r="K2" s="171"/>
      <c r="L2" s="171"/>
      <c r="M2" s="172"/>
      <c r="N2" s="170" t="s">
        <v>40</v>
      </c>
      <c r="O2" s="171"/>
      <c r="P2" s="171"/>
      <c r="Q2" s="171"/>
      <c r="R2" s="172"/>
      <c r="S2" s="170" t="s">
        <v>51</v>
      </c>
      <c r="T2" s="171"/>
      <c r="U2" s="171"/>
      <c r="V2" s="171"/>
      <c r="W2" s="172"/>
      <c r="X2" s="170" t="s">
        <v>52</v>
      </c>
      <c r="Y2" s="171"/>
      <c r="Z2" s="171"/>
      <c r="AA2" s="171"/>
      <c r="AB2" s="172"/>
      <c r="AC2" s="168" t="s">
        <v>78</v>
      </c>
    </row>
    <row r="3" spans="1:29" s="64" customFormat="1">
      <c r="B3" s="65" t="s">
        <v>77</v>
      </c>
      <c r="C3" s="66" t="s">
        <v>19</v>
      </c>
      <c r="D3" s="20" t="s">
        <v>25</v>
      </c>
      <c r="E3" s="67" t="s">
        <v>26</v>
      </c>
      <c r="F3" s="67" t="s">
        <v>27</v>
      </c>
      <c r="G3" s="68" t="s">
        <v>29</v>
      </c>
      <c r="H3" s="67" t="s">
        <v>68</v>
      </c>
      <c r="I3" s="20" t="s">
        <v>31</v>
      </c>
      <c r="J3" s="67" t="s">
        <v>32</v>
      </c>
      <c r="K3" s="67" t="s">
        <v>33</v>
      </c>
      <c r="L3" s="68" t="s">
        <v>34</v>
      </c>
      <c r="M3" s="67" t="s">
        <v>69</v>
      </c>
      <c r="N3" s="20" t="s">
        <v>41</v>
      </c>
      <c r="O3" s="67" t="s">
        <v>42</v>
      </c>
      <c r="P3" s="67" t="s">
        <v>43</v>
      </c>
      <c r="Q3" s="68" t="s">
        <v>44</v>
      </c>
      <c r="R3" s="67" t="s">
        <v>70</v>
      </c>
      <c r="S3" s="20" t="s">
        <v>45</v>
      </c>
      <c r="T3" s="67" t="s">
        <v>48</v>
      </c>
      <c r="U3" s="67" t="s">
        <v>49</v>
      </c>
      <c r="V3" s="68" t="s">
        <v>50</v>
      </c>
      <c r="W3" s="67" t="s">
        <v>71</v>
      </c>
      <c r="X3" s="20" t="s">
        <v>53</v>
      </c>
      <c r="Y3" s="67" t="s">
        <v>54</v>
      </c>
      <c r="Z3" s="67" t="s">
        <v>55</v>
      </c>
      <c r="AA3" s="68" t="s">
        <v>56</v>
      </c>
      <c r="AB3" s="68" t="s">
        <v>72</v>
      </c>
      <c r="AC3" s="152" t="s">
        <v>79</v>
      </c>
    </row>
    <row r="4" spans="1:29" s="29" customFormat="1">
      <c r="A4" s="2"/>
      <c r="B4" s="2"/>
      <c r="C4" s="2"/>
      <c r="D4" s="21"/>
      <c r="E4" s="30"/>
      <c r="F4" s="30"/>
      <c r="G4" s="24"/>
      <c r="H4" s="15"/>
      <c r="I4" s="21"/>
      <c r="J4" s="30"/>
      <c r="K4" s="30"/>
      <c r="L4" s="24"/>
      <c r="M4" s="15"/>
      <c r="N4" s="21"/>
      <c r="O4" s="30"/>
      <c r="P4" s="30"/>
      <c r="Q4" s="24"/>
      <c r="R4" s="15"/>
      <c r="S4" s="21"/>
      <c r="T4" s="30"/>
      <c r="U4" s="30"/>
      <c r="V4" s="31"/>
      <c r="W4" s="30"/>
      <c r="X4" s="21"/>
      <c r="Y4" s="15"/>
      <c r="Z4" s="35"/>
      <c r="AA4" s="36"/>
      <c r="AB4" s="31"/>
      <c r="AC4" s="153"/>
    </row>
    <row r="5" spans="1:29" s="29" customFormat="1">
      <c r="A5" s="2"/>
      <c r="B5" s="33" t="s">
        <v>6</v>
      </c>
      <c r="C5" s="34">
        <v>-1</v>
      </c>
      <c r="D5" s="21"/>
      <c r="E5" s="30"/>
      <c r="F5" s="30"/>
      <c r="G5" s="24"/>
      <c r="H5" s="15"/>
      <c r="I5" s="21"/>
      <c r="J5" s="30"/>
      <c r="K5" s="30"/>
      <c r="L5" s="24"/>
      <c r="M5" s="15"/>
      <c r="N5" s="21"/>
      <c r="O5" s="30"/>
      <c r="P5" s="30"/>
      <c r="Q5" s="24"/>
      <c r="R5" s="15"/>
      <c r="S5" s="21"/>
      <c r="T5" s="30"/>
      <c r="U5" s="30"/>
      <c r="V5" s="31"/>
      <c r="W5" s="30"/>
      <c r="X5" s="21"/>
      <c r="Y5" s="15"/>
      <c r="Z5" s="35"/>
      <c r="AA5" s="36"/>
      <c r="AB5" s="31"/>
      <c r="AC5" s="153"/>
    </row>
    <row r="6" spans="1:29" s="29" customFormat="1" ht="14.25">
      <c r="A6" s="2"/>
      <c r="B6" s="27" t="s">
        <v>46</v>
      </c>
      <c r="C6" s="10"/>
      <c r="D6" s="69">
        <v>422.3</v>
      </c>
      <c r="E6" s="70">
        <v>439.6</v>
      </c>
      <c r="F6" s="71">
        <v>382.8</v>
      </c>
      <c r="G6" s="72">
        <v>428</v>
      </c>
      <c r="H6" s="70">
        <v>1672.7</v>
      </c>
      <c r="I6" s="69">
        <v>456.4</v>
      </c>
      <c r="J6" s="70">
        <v>477.7</v>
      </c>
      <c r="K6" s="71">
        <v>420</v>
      </c>
      <c r="L6" s="72">
        <v>467.4</v>
      </c>
      <c r="M6" s="70">
        <v>1821.5</v>
      </c>
      <c r="N6" s="69">
        <v>471.6</v>
      </c>
      <c r="O6" s="70">
        <v>510.1</v>
      </c>
      <c r="P6" s="71">
        <v>469.5</v>
      </c>
      <c r="Q6" s="72">
        <v>518</v>
      </c>
      <c r="R6" s="70">
        <v>1969.2</v>
      </c>
      <c r="S6" s="69">
        <v>548.4</v>
      </c>
      <c r="T6" s="70">
        <v>571.70000000000005</v>
      </c>
      <c r="U6" s="70">
        <v>516.70000000000005</v>
      </c>
      <c r="V6" s="72">
        <v>578.6</v>
      </c>
      <c r="W6" s="70">
        <v>2215.4</v>
      </c>
      <c r="X6" s="69">
        <v>561.5</v>
      </c>
      <c r="Y6" s="70">
        <v>561.6</v>
      </c>
      <c r="Z6" s="70">
        <v>528.9</v>
      </c>
      <c r="AA6" s="72">
        <v>586.79999999999995</v>
      </c>
      <c r="AB6" s="72">
        <v>2238.8000000000002</v>
      </c>
      <c r="AC6" s="149">
        <v>591</v>
      </c>
    </row>
    <row r="7" spans="1:29" s="29" customFormat="1" ht="14.25">
      <c r="A7" s="2"/>
      <c r="B7" s="27" t="s">
        <v>62</v>
      </c>
      <c r="C7" s="10"/>
      <c r="D7" s="69">
        <v>102.30000000000001</v>
      </c>
      <c r="E7" s="70">
        <v>107.7</v>
      </c>
      <c r="F7" s="71">
        <v>100.3</v>
      </c>
      <c r="G7" s="72">
        <v>106.9</v>
      </c>
      <c r="H7" s="70">
        <v>417.20000000000005</v>
      </c>
      <c r="I7" s="69">
        <v>108.5</v>
      </c>
      <c r="J7" s="70">
        <v>116.9</v>
      </c>
      <c r="K7" s="71">
        <v>116.8</v>
      </c>
      <c r="L7" s="72">
        <v>114</v>
      </c>
      <c r="M7" s="70">
        <v>456.2</v>
      </c>
      <c r="N7" s="69">
        <v>119.1</v>
      </c>
      <c r="O7" s="70">
        <v>115.6</v>
      </c>
      <c r="P7" s="71">
        <v>109.5</v>
      </c>
      <c r="Q7" s="72">
        <v>105.4</v>
      </c>
      <c r="R7" s="70">
        <v>449.6</v>
      </c>
      <c r="S7" s="69">
        <v>115.7</v>
      </c>
      <c r="T7" s="70">
        <v>112.2</v>
      </c>
      <c r="U7" s="70">
        <v>107.4</v>
      </c>
      <c r="V7" s="72">
        <v>112.9</v>
      </c>
      <c r="W7" s="70">
        <v>448.20000000000005</v>
      </c>
      <c r="X7" s="69">
        <v>120.10000000000001</v>
      </c>
      <c r="Y7" s="70">
        <v>130</v>
      </c>
      <c r="Z7" s="70">
        <v>123</v>
      </c>
      <c r="AA7" s="72">
        <v>121.6</v>
      </c>
      <c r="AB7" s="72">
        <v>494.70000000000005</v>
      </c>
      <c r="AC7" s="149">
        <v>138</v>
      </c>
    </row>
    <row r="8" spans="1:29" s="29" customFormat="1">
      <c r="A8" s="2"/>
      <c r="B8" s="27" t="s">
        <v>63</v>
      </c>
      <c r="C8" s="34">
        <v>-5</v>
      </c>
      <c r="D8" s="73">
        <v>5.6999999999999993</v>
      </c>
      <c r="E8" s="74">
        <v>6.7</v>
      </c>
      <c r="F8" s="75">
        <v>6.4</v>
      </c>
      <c r="G8" s="76">
        <v>5.4</v>
      </c>
      <c r="H8" s="146">
        <v>24.199999999999996</v>
      </c>
      <c r="I8" s="73">
        <v>6.9</v>
      </c>
      <c r="J8" s="74">
        <v>7.6999999999999993</v>
      </c>
      <c r="K8" s="75">
        <v>6.9</v>
      </c>
      <c r="L8" s="76">
        <v>6.6999999999999993</v>
      </c>
      <c r="M8" s="146">
        <v>28.2</v>
      </c>
      <c r="N8" s="73">
        <v>8.4</v>
      </c>
      <c r="O8" s="74">
        <v>7.7</v>
      </c>
      <c r="P8" s="75">
        <v>7.6999999999999993</v>
      </c>
      <c r="Q8" s="76">
        <v>7.5</v>
      </c>
      <c r="R8" s="146">
        <v>31.3</v>
      </c>
      <c r="S8" s="73">
        <v>8.8000000000000007</v>
      </c>
      <c r="T8" s="74">
        <v>9.1999999999999993</v>
      </c>
      <c r="U8" s="74">
        <v>8</v>
      </c>
      <c r="V8" s="76">
        <v>13</v>
      </c>
      <c r="W8" s="146">
        <v>39</v>
      </c>
      <c r="X8" s="73">
        <v>8.6</v>
      </c>
      <c r="Y8" s="74">
        <v>9.4</v>
      </c>
      <c r="Z8" s="74">
        <v>8.6999999999999993</v>
      </c>
      <c r="AA8" s="76">
        <v>7.3</v>
      </c>
      <c r="AB8" s="76">
        <v>34</v>
      </c>
      <c r="AC8" s="146">
        <v>209.6</v>
      </c>
    </row>
    <row r="9" spans="1:29" s="29" customFormat="1">
      <c r="A9" s="2"/>
      <c r="B9" s="2"/>
      <c r="C9" s="10"/>
      <c r="D9" s="21"/>
      <c r="E9" s="30"/>
      <c r="F9" s="77"/>
      <c r="G9" s="24"/>
      <c r="H9" s="15"/>
      <c r="I9" s="21"/>
      <c r="J9" s="30"/>
      <c r="K9" s="77"/>
      <c r="L9" s="24"/>
      <c r="M9" s="15"/>
      <c r="N9" s="21"/>
      <c r="O9" s="30"/>
      <c r="P9" s="77"/>
      <c r="Q9" s="24"/>
      <c r="R9" s="15"/>
      <c r="S9" s="21"/>
      <c r="T9" s="30"/>
      <c r="U9" s="30"/>
      <c r="V9" s="31"/>
      <c r="W9" s="15"/>
      <c r="X9" s="21"/>
      <c r="Y9" s="30"/>
      <c r="Z9" s="30"/>
      <c r="AA9" s="31"/>
      <c r="AB9" s="31"/>
      <c r="AC9" s="153"/>
    </row>
    <row r="10" spans="1:29" s="29" customFormat="1">
      <c r="A10" s="2"/>
      <c r="B10" s="33" t="s">
        <v>7</v>
      </c>
      <c r="C10" s="34">
        <v>-1</v>
      </c>
      <c r="D10" s="21"/>
      <c r="E10" s="30"/>
      <c r="F10" s="77"/>
      <c r="G10" s="24"/>
      <c r="H10" s="15"/>
      <c r="I10" s="21"/>
      <c r="J10" s="30"/>
      <c r="K10" s="77"/>
      <c r="L10" s="24"/>
      <c r="M10" s="15"/>
      <c r="N10" s="21"/>
      <c r="O10" s="30"/>
      <c r="P10" s="77"/>
      <c r="Q10" s="24"/>
      <c r="R10" s="15"/>
      <c r="S10" s="21"/>
      <c r="T10" s="30"/>
      <c r="U10" s="30"/>
      <c r="V10" s="31"/>
      <c r="W10" s="15"/>
      <c r="X10" s="21"/>
      <c r="Y10" s="30"/>
      <c r="Z10" s="30"/>
      <c r="AA10" s="31"/>
      <c r="AB10" s="31"/>
      <c r="AC10" s="153"/>
    </row>
    <row r="11" spans="1:29" s="29" customFormat="1">
      <c r="A11" s="2"/>
      <c r="B11" s="27" t="s">
        <v>46</v>
      </c>
      <c r="C11" s="34"/>
      <c r="D11" s="78">
        <v>268.2</v>
      </c>
      <c r="E11" s="79">
        <v>287.2</v>
      </c>
      <c r="F11" s="80">
        <v>251.6</v>
      </c>
      <c r="G11" s="81">
        <v>276.60000000000002</v>
      </c>
      <c r="H11" s="79">
        <v>1083.5999999999999</v>
      </c>
      <c r="I11" s="78">
        <v>308.2</v>
      </c>
      <c r="J11" s="79">
        <v>321.59999999999997</v>
      </c>
      <c r="K11" s="80">
        <v>283.10000000000002</v>
      </c>
      <c r="L11" s="81">
        <v>311.8</v>
      </c>
      <c r="M11" s="79">
        <v>1224.7</v>
      </c>
      <c r="N11" s="78">
        <v>322.89999999999998</v>
      </c>
      <c r="O11" s="79">
        <v>348.29999999999995</v>
      </c>
      <c r="P11" s="80">
        <v>318</v>
      </c>
      <c r="Q11" s="81">
        <v>345.8</v>
      </c>
      <c r="R11" s="79">
        <v>1335</v>
      </c>
      <c r="S11" s="78">
        <v>370.3</v>
      </c>
      <c r="T11" s="79">
        <v>384.5</v>
      </c>
      <c r="U11" s="79">
        <v>350.9</v>
      </c>
      <c r="V11" s="81">
        <v>387.7</v>
      </c>
      <c r="W11" s="79">
        <v>1493.3999999999999</v>
      </c>
      <c r="X11" s="78">
        <v>393.1</v>
      </c>
      <c r="Y11" s="79">
        <v>398.1</v>
      </c>
      <c r="Z11" s="79">
        <v>376.8</v>
      </c>
      <c r="AA11" s="81">
        <v>410.1</v>
      </c>
      <c r="AB11" s="81">
        <v>1578.1</v>
      </c>
      <c r="AC11" s="154">
        <v>433.8</v>
      </c>
    </row>
    <row r="12" spans="1:29" s="29" customFormat="1">
      <c r="A12" s="2"/>
      <c r="B12" s="27" t="str">
        <f>B7</f>
        <v>Asia Pacific Fiber Cement</v>
      </c>
      <c r="C12" s="34"/>
      <c r="D12" s="82">
        <v>94.1</v>
      </c>
      <c r="E12" s="5">
        <v>93.3</v>
      </c>
      <c r="F12" s="5">
        <v>90.6</v>
      </c>
      <c r="G12" s="5">
        <v>88.2</v>
      </c>
      <c r="H12" s="145">
        <v>366.2</v>
      </c>
      <c r="I12" s="82">
        <v>95.3</v>
      </c>
      <c r="J12" s="5">
        <v>105</v>
      </c>
      <c r="K12" s="5">
        <v>93.9</v>
      </c>
      <c r="L12" s="5">
        <v>86.2</v>
      </c>
      <c r="M12" s="145">
        <v>380.40000000000003</v>
      </c>
      <c r="N12" s="82">
        <v>91.3</v>
      </c>
      <c r="O12" s="5">
        <v>88.3</v>
      </c>
      <c r="P12" s="5">
        <v>83.4</v>
      </c>
      <c r="Q12" s="5">
        <v>78.900000000000006</v>
      </c>
      <c r="R12" s="145">
        <v>341.9</v>
      </c>
      <c r="S12" s="82">
        <v>91.9</v>
      </c>
      <c r="T12" s="5">
        <v>96.4</v>
      </c>
      <c r="U12" s="5">
        <v>90.7</v>
      </c>
      <c r="V12" s="5">
        <v>91.6</v>
      </c>
      <c r="W12" s="145">
        <v>370.6</v>
      </c>
      <c r="X12" s="82">
        <v>101.6</v>
      </c>
      <c r="Y12" s="5">
        <v>113.4</v>
      </c>
      <c r="Z12" s="5">
        <v>105.3</v>
      </c>
      <c r="AA12" s="25">
        <v>105.10000000000001</v>
      </c>
      <c r="AB12" s="25">
        <v>425.40000000000003</v>
      </c>
      <c r="AC12" s="145">
        <v>117.1</v>
      </c>
    </row>
    <row r="13" spans="1:29" s="29" customFormat="1">
      <c r="A13" s="2"/>
      <c r="B13" s="27" t="str">
        <f>B8</f>
        <v>Europe Building Products</v>
      </c>
      <c r="C13" s="34">
        <v>-5</v>
      </c>
      <c r="D13" s="82">
        <v>7.5</v>
      </c>
      <c r="E13" s="5">
        <v>9.1</v>
      </c>
      <c r="F13" s="5">
        <v>8.5</v>
      </c>
      <c r="G13" s="5">
        <v>7.9</v>
      </c>
      <c r="H13" s="145">
        <v>33</v>
      </c>
      <c r="I13" s="82">
        <v>10</v>
      </c>
      <c r="J13" s="5">
        <v>10.5</v>
      </c>
      <c r="K13" s="5">
        <v>8.1999999999999993</v>
      </c>
      <c r="L13" s="5">
        <v>9.3000000000000007</v>
      </c>
      <c r="M13" s="145">
        <v>38</v>
      </c>
      <c r="N13" s="82">
        <v>9.9</v>
      </c>
      <c r="O13" s="5">
        <v>10</v>
      </c>
      <c r="P13" s="5">
        <v>9.6</v>
      </c>
      <c r="Q13" s="5">
        <v>8</v>
      </c>
      <c r="R13" s="145">
        <v>37.5</v>
      </c>
      <c r="S13" s="82">
        <v>11</v>
      </c>
      <c r="T13" s="5">
        <v>10.199999999999999</v>
      </c>
      <c r="U13" s="5">
        <v>8.8000000000000007</v>
      </c>
      <c r="V13" s="5">
        <v>11.2</v>
      </c>
      <c r="W13" s="145">
        <v>41.2</v>
      </c>
      <c r="X13" s="82">
        <v>9.2000000000000011</v>
      </c>
      <c r="Y13" s="5">
        <v>10.5</v>
      </c>
      <c r="Z13" s="5">
        <v>9.1999999999999993</v>
      </c>
      <c r="AA13" s="25">
        <v>7.3999999999999995</v>
      </c>
      <c r="AB13" s="25">
        <v>36.300000000000004</v>
      </c>
      <c r="AC13" s="145">
        <v>95.4</v>
      </c>
    </row>
    <row r="14" spans="1:29" s="29" customFormat="1">
      <c r="A14" s="11"/>
      <c r="B14" s="59" t="s">
        <v>47</v>
      </c>
      <c r="C14" s="83"/>
      <c r="D14" s="73">
        <v>2.4</v>
      </c>
      <c r="E14" s="74">
        <v>2.4</v>
      </c>
      <c r="F14" s="84">
        <v>2.5</v>
      </c>
      <c r="G14" s="85">
        <v>3.7</v>
      </c>
      <c r="H14" s="141">
        <v>11</v>
      </c>
      <c r="I14" s="73">
        <v>3.3</v>
      </c>
      <c r="J14" s="74">
        <v>3.3</v>
      </c>
      <c r="K14" s="84">
        <v>3.2</v>
      </c>
      <c r="L14" s="85">
        <v>4</v>
      </c>
      <c r="M14" s="141">
        <v>13.8</v>
      </c>
      <c r="N14" s="73">
        <v>4.2</v>
      </c>
      <c r="O14" s="74">
        <v>3.6</v>
      </c>
      <c r="P14" s="84">
        <v>2.9</v>
      </c>
      <c r="Q14" s="85">
        <v>3.1</v>
      </c>
      <c r="R14" s="141">
        <v>13.8</v>
      </c>
      <c r="S14" s="73">
        <v>4.5</v>
      </c>
      <c r="T14" s="74">
        <v>4.7</v>
      </c>
      <c r="U14" s="74">
        <v>3.4</v>
      </c>
      <c r="V14" s="76">
        <v>3.8</v>
      </c>
      <c r="W14" s="141">
        <v>16.399999999999999</v>
      </c>
      <c r="X14" s="73">
        <v>3.8</v>
      </c>
      <c r="Y14" s="74">
        <v>3.8</v>
      </c>
      <c r="Z14" s="74">
        <v>3.8</v>
      </c>
      <c r="AA14" s="76">
        <v>3.3</v>
      </c>
      <c r="AB14" s="76">
        <v>14.7</v>
      </c>
      <c r="AC14" s="146">
        <v>4.7</v>
      </c>
    </row>
    <row r="15" spans="1:29" s="29" customFormat="1" ht="14.25">
      <c r="A15" s="2"/>
      <c r="B15" s="28" t="s">
        <v>3</v>
      </c>
      <c r="C15" s="10"/>
      <c r="D15" s="69">
        <v>372.19999999999993</v>
      </c>
      <c r="E15" s="70">
        <v>392</v>
      </c>
      <c r="F15" s="70">
        <v>353.2</v>
      </c>
      <c r="G15" s="72">
        <v>376.40000000000003</v>
      </c>
      <c r="H15" s="70">
        <v>1493.8</v>
      </c>
      <c r="I15" s="69">
        <v>416.8</v>
      </c>
      <c r="J15" s="70">
        <v>440.40000000000003</v>
      </c>
      <c r="K15" s="70">
        <v>388.40000000000003</v>
      </c>
      <c r="L15" s="72">
        <v>411.3</v>
      </c>
      <c r="M15" s="70">
        <v>1656.9</v>
      </c>
      <c r="N15" s="69">
        <v>428.3</v>
      </c>
      <c r="O15" s="70">
        <v>450.2</v>
      </c>
      <c r="P15" s="70">
        <v>413.9</v>
      </c>
      <c r="Q15" s="72">
        <v>435.80000000000007</v>
      </c>
      <c r="R15" s="70">
        <v>1728.2</v>
      </c>
      <c r="S15" s="69">
        <v>477.70000000000005</v>
      </c>
      <c r="T15" s="70">
        <v>495.8</v>
      </c>
      <c r="U15" s="70">
        <v>453.79999999999995</v>
      </c>
      <c r="V15" s="72">
        <v>494.3</v>
      </c>
      <c r="W15" s="70">
        <v>1921.6000000000001</v>
      </c>
      <c r="X15" s="69">
        <v>507.70000000000005</v>
      </c>
      <c r="Y15" s="70">
        <v>525.79999999999995</v>
      </c>
      <c r="Z15" s="70">
        <v>495.1</v>
      </c>
      <c r="AA15" s="72">
        <v>525.9</v>
      </c>
      <c r="AB15" s="72">
        <v>2054.5</v>
      </c>
      <c r="AC15" s="149">
        <f>SUM(AC11:AC14)</f>
        <v>651</v>
      </c>
    </row>
    <row r="16" spans="1:29" s="29" customFormat="1">
      <c r="A16" s="2"/>
      <c r="B16" s="2"/>
      <c r="C16" s="86"/>
      <c r="D16" s="87"/>
      <c r="E16" s="88"/>
      <c r="F16" s="89"/>
      <c r="G16" s="90"/>
      <c r="H16" s="142"/>
      <c r="I16" s="87"/>
      <c r="J16" s="88"/>
      <c r="K16" s="89"/>
      <c r="L16" s="90"/>
      <c r="M16" s="142"/>
      <c r="N16" s="87"/>
      <c r="O16" s="88"/>
      <c r="P16" s="89"/>
      <c r="Q16" s="90"/>
      <c r="R16" s="142"/>
      <c r="S16" s="87"/>
      <c r="T16" s="88"/>
      <c r="U16" s="88"/>
      <c r="V16" s="91"/>
      <c r="W16" s="142"/>
      <c r="X16" s="87"/>
      <c r="Y16" s="88"/>
      <c r="Z16" s="88"/>
      <c r="AA16" s="91"/>
      <c r="AB16" s="91"/>
      <c r="AC16" s="155"/>
    </row>
    <row r="17" spans="1:29" s="29" customFormat="1">
      <c r="A17" s="2"/>
      <c r="B17" s="33" t="s">
        <v>0</v>
      </c>
      <c r="C17" s="34"/>
      <c r="D17" s="69">
        <v>126.30000000000001</v>
      </c>
      <c r="E17" s="70">
        <v>133.09999999999997</v>
      </c>
      <c r="F17" s="92">
        <v>121.5</v>
      </c>
      <c r="G17" s="72">
        <v>125.5</v>
      </c>
      <c r="H17" s="145">
        <v>506.4</v>
      </c>
      <c r="I17" s="69">
        <v>140.19999999999999</v>
      </c>
      <c r="J17" s="70">
        <v>150.9</v>
      </c>
      <c r="K17" s="92">
        <v>135.19999999999999</v>
      </c>
      <c r="L17" s="72">
        <v>152.5</v>
      </c>
      <c r="M17" s="145">
        <v>578.79999999999995</v>
      </c>
      <c r="N17" s="69">
        <v>157.6</v>
      </c>
      <c r="O17" s="70">
        <v>165</v>
      </c>
      <c r="P17" s="92">
        <v>149.5</v>
      </c>
      <c r="Q17" s="72">
        <v>160.1</v>
      </c>
      <c r="R17" s="145">
        <v>632.20000000000005</v>
      </c>
      <c r="S17" s="69">
        <v>176.8</v>
      </c>
      <c r="T17" s="70">
        <v>182.1</v>
      </c>
      <c r="U17" s="70">
        <v>155</v>
      </c>
      <c r="V17" s="72">
        <v>160.80000000000001</v>
      </c>
      <c r="W17" s="145">
        <v>674.7</v>
      </c>
      <c r="X17" s="69">
        <v>169</v>
      </c>
      <c r="Y17" s="70">
        <v>187.2</v>
      </c>
      <c r="Z17" s="70">
        <v>182.9</v>
      </c>
      <c r="AA17" s="72">
        <v>191.1</v>
      </c>
      <c r="AB17" s="72">
        <v>730.2</v>
      </c>
      <c r="AC17" s="149">
        <v>221.1</v>
      </c>
    </row>
    <row r="18" spans="1:29" s="29" customFormat="1">
      <c r="A18" s="2"/>
      <c r="B18" s="2"/>
      <c r="C18" s="10"/>
      <c r="D18" s="93"/>
      <c r="E18" s="54"/>
      <c r="F18" s="94"/>
      <c r="G18" s="72"/>
      <c r="H18" s="70"/>
      <c r="I18" s="93"/>
      <c r="J18" s="54"/>
      <c r="K18" s="94"/>
      <c r="L18" s="72"/>
      <c r="M18" s="70"/>
      <c r="N18" s="93"/>
      <c r="O18" s="54"/>
      <c r="P18" s="94"/>
      <c r="Q18" s="72"/>
      <c r="R18" s="70"/>
      <c r="S18" s="93"/>
      <c r="T18" s="54"/>
      <c r="U18" s="54"/>
      <c r="V18" s="55"/>
      <c r="W18" s="70"/>
      <c r="X18" s="93"/>
      <c r="Y18" s="54"/>
      <c r="Z18" s="54"/>
      <c r="AA18" s="55"/>
      <c r="AB18" s="55"/>
      <c r="AC18" s="156"/>
    </row>
    <row r="19" spans="1:29" s="29" customFormat="1" collapsed="1">
      <c r="A19" s="2"/>
      <c r="B19" s="33" t="s">
        <v>1</v>
      </c>
      <c r="C19" s="34">
        <v>-1</v>
      </c>
      <c r="D19" s="95"/>
      <c r="E19" s="56"/>
      <c r="F19" s="56"/>
      <c r="G19" s="57"/>
      <c r="H19" s="56"/>
      <c r="I19" s="95"/>
      <c r="J19" s="56"/>
      <c r="K19" s="56"/>
      <c r="L19" s="57"/>
      <c r="M19" s="56"/>
      <c r="N19" s="95"/>
      <c r="O19" s="56"/>
      <c r="P19" s="56"/>
      <c r="Q19" s="57"/>
      <c r="R19" s="56"/>
      <c r="S19" s="95"/>
      <c r="T19" s="56"/>
      <c r="U19" s="56"/>
      <c r="V19" s="57"/>
      <c r="W19" s="56"/>
      <c r="X19" s="95"/>
      <c r="Y19" s="56"/>
      <c r="Z19" s="56"/>
      <c r="AA19" s="57"/>
      <c r="AB19" s="57"/>
      <c r="AC19" s="157"/>
    </row>
    <row r="20" spans="1:29" s="29" customFormat="1">
      <c r="A20" s="2"/>
      <c r="B20" s="27" t="s">
        <v>46</v>
      </c>
      <c r="C20" s="49"/>
      <c r="D20" s="82">
        <v>59.7</v>
      </c>
      <c r="E20" s="5">
        <v>66.400000000000006</v>
      </c>
      <c r="F20" s="92">
        <v>53.2</v>
      </c>
      <c r="G20" s="25">
        <v>55.8</v>
      </c>
      <c r="H20" s="5">
        <v>235.10000000000002</v>
      </c>
      <c r="I20" s="82">
        <v>67.400000000000006</v>
      </c>
      <c r="J20" s="5">
        <v>74.599999999999994</v>
      </c>
      <c r="K20" s="92">
        <v>65.2</v>
      </c>
      <c r="L20" s="25">
        <v>82.8</v>
      </c>
      <c r="M20" s="5">
        <v>290</v>
      </c>
      <c r="N20" s="82">
        <v>91</v>
      </c>
      <c r="O20" s="5">
        <v>91.4</v>
      </c>
      <c r="P20" s="92">
        <v>84.4</v>
      </c>
      <c r="Q20" s="25">
        <v>85.4</v>
      </c>
      <c r="R20" s="5">
        <v>352.20000000000005</v>
      </c>
      <c r="S20" s="82">
        <v>94.6</v>
      </c>
      <c r="T20" s="5">
        <v>97.7</v>
      </c>
      <c r="U20" s="5">
        <v>75.5</v>
      </c>
      <c r="V20" s="25">
        <v>76.099999999999994</v>
      </c>
      <c r="W20" s="5">
        <v>343.9</v>
      </c>
      <c r="X20" s="82">
        <v>79.8</v>
      </c>
      <c r="Y20" s="5">
        <v>97.4</v>
      </c>
      <c r="Z20" s="5">
        <v>101.3</v>
      </c>
      <c r="AA20" s="25">
        <v>103.4</v>
      </c>
      <c r="AB20" s="25">
        <v>381.9</v>
      </c>
      <c r="AC20" s="145">
        <v>107.2</v>
      </c>
    </row>
    <row r="21" spans="1:29" s="29" customFormat="1">
      <c r="A21" s="2"/>
      <c r="B21" s="27" t="str">
        <f>B12</f>
        <v>Asia Pacific Fiber Cement</v>
      </c>
      <c r="C21" s="49">
        <v>-2</v>
      </c>
      <c r="D21" s="82">
        <v>21.1</v>
      </c>
      <c r="E21" s="5">
        <v>22.1</v>
      </c>
      <c r="F21" s="92">
        <v>21.3</v>
      </c>
      <c r="G21" s="25">
        <v>18.399999999999999</v>
      </c>
      <c r="H21" s="5">
        <v>82.9</v>
      </c>
      <c r="I21" s="82">
        <v>20.7</v>
      </c>
      <c r="J21" s="5">
        <v>25.7</v>
      </c>
      <c r="K21" s="92">
        <v>23.5</v>
      </c>
      <c r="L21" s="25">
        <v>19.899999999999999</v>
      </c>
      <c r="M21" s="5">
        <v>89.800000000000011</v>
      </c>
      <c r="N21" s="82">
        <v>19.7</v>
      </c>
      <c r="O21" s="5">
        <v>22</v>
      </c>
      <c r="P21" s="92">
        <v>19.899999999999999</v>
      </c>
      <c r="Q21" s="25">
        <v>19.8</v>
      </c>
      <c r="R21" s="5">
        <v>81.400000000000006</v>
      </c>
      <c r="S21" s="82">
        <v>23.1</v>
      </c>
      <c r="T21" s="5">
        <v>25.5</v>
      </c>
      <c r="U21" s="5">
        <v>22.599999999999998</v>
      </c>
      <c r="V21" s="25">
        <v>22.599999999999998</v>
      </c>
      <c r="W21" s="5">
        <v>93.8</v>
      </c>
      <c r="X21" s="82">
        <v>26.4</v>
      </c>
      <c r="Y21" s="5">
        <v>30.5</v>
      </c>
      <c r="Z21" s="5">
        <v>24.9</v>
      </c>
      <c r="AA21" s="25">
        <v>26.3</v>
      </c>
      <c r="AB21" s="25">
        <v>108.1</v>
      </c>
      <c r="AC21" s="145">
        <v>28.3</v>
      </c>
    </row>
    <row r="22" spans="1:29" s="29" customFormat="1">
      <c r="A22" s="2"/>
      <c r="B22" s="27" t="str">
        <f>B13</f>
        <v>Europe Building Products</v>
      </c>
      <c r="C22" s="34">
        <v>-5</v>
      </c>
      <c r="D22" s="82">
        <v>0.5</v>
      </c>
      <c r="E22" s="5">
        <v>1.5999999999999999</v>
      </c>
      <c r="F22" s="92">
        <v>0.7</v>
      </c>
      <c r="G22" s="25">
        <v>0.3</v>
      </c>
      <c r="H22" s="5">
        <v>3.0999999999999996</v>
      </c>
      <c r="I22" s="82">
        <v>1.3</v>
      </c>
      <c r="J22" s="5">
        <v>1.2</v>
      </c>
      <c r="K22" s="92">
        <v>-0.30000000000000004</v>
      </c>
      <c r="L22" s="25">
        <v>-1.7999999999999998</v>
      </c>
      <c r="M22" s="5">
        <v>0.40000000000000036</v>
      </c>
      <c r="N22" s="82">
        <v>0.5</v>
      </c>
      <c r="O22" s="5">
        <v>0.1</v>
      </c>
      <c r="P22" s="92">
        <v>-3.3</v>
      </c>
      <c r="Q22" s="25">
        <v>-0.3</v>
      </c>
      <c r="R22" s="5">
        <v>-2.9999999999999996</v>
      </c>
      <c r="S22" s="82">
        <v>0.8</v>
      </c>
      <c r="T22" s="5">
        <v>0.2</v>
      </c>
      <c r="U22" s="5">
        <v>-0.7</v>
      </c>
      <c r="V22" s="25">
        <v>1</v>
      </c>
      <c r="W22" s="5">
        <v>1.3</v>
      </c>
      <c r="X22" s="82">
        <v>-0.2</v>
      </c>
      <c r="Y22" s="5">
        <v>0.3</v>
      </c>
      <c r="Z22" s="5">
        <v>0.5</v>
      </c>
      <c r="AA22" s="25">
        <v>-0.3</v>
      </c>
      <c r="AB22" s="25">
        <v>0.3</v>
      </c>
      <c r="AC22" s="145">
        <v>-4.5999999999999996</v>
      </c>
    </row>
    <row r="23" spans="1:29" s="29" customFormat="1" ht="14.25">
      <c r="A23" s="2"/>
      <c r="B23" s="27" t="s">
        <v>47</v>
      </c>
      <c r="C23" s="10"/>
      <c r="D23" s="82">
        <v>-0.8</v>
      </c>
      <c r="E23" s="5">
        <v>-0.7</v>
      </c>
      <c r="F23" s="92">
        <v>-0.8</v>
      </c>
      <c r="G23" s="25">
        <v>1.1000000000000001</v>
      </c>
      <c r="H23" s="5">
        <v>-1.1999999999999997</v>
      </c>
      <c r="I23" s="82">
        <v>-0.7</v>
      </c>
      <c r="J23" s="5">
        <v>-1</v>
      </c>
      <c r="K23" s="92">
        <v>-1.4</v>
      </c>
      <c r="L23" s="25">
        <v>-1.4</v>
      </c>
      <c r="M23" s="5">
        <v>-4.5</v>
      </c>
      <c r="N23" s="96">
        <v>-2</v>
      </c>
      <c r="O23" s="97">
        <v>-2.1</v>
      </c>
      <c r="P23" s="98">
        <v>-2.1</v>
      </c>
      <c r="Q23" s="99">
        <v>-2.4</v>
      </c>
      <c r="R23" s="5">
        <v>-8.6</v>
      </c>
      <c r="S23" s="82">
        <v>-1.4</v>
      </c>
      <c r="T23" s="5">
        <v>-1.2</v>
      </c>
      <c r="U23" s="5">
        <v>-2.1</v>
      </c>
      <c r="V23" s="25">
        <v>-2</v>
      </c>
      <c r="W23" s="5">
        <v>-6.6999999999999993</v>
      </c>
      <c r="X23" s="82">
        <v>-1.8</v>
      </c>
      <c r="Y23" s="5">
        <v>-2.1</v>
      </c>
      <c r="Z23" s="5">
        <v>-1.9</v>
      </c>
      <c r="AA23" s="25">
        <v>-2.8</v>
      </c>
      <c r="AB23" s="25">
        <v>-8.6000000000000014</v>
      </c>
      <c r="AC23" s="145">
        <v>-1.5</v>
      </c>
    </row>
    <row r="24" spans="1:29" s="29" customFormat="1" ht="14.25">
      <c r="A24" s="2"/>
      <c r="B24" s="27" t="s">
        <v>8</v>
      </c>
      <c r="C24" s="10"/>
      <c r="D24" s="82">
        <v>-6.1</v>
      </c>
      <c r="E24" s="5">
        <v>-5.5</v>
      </c>
      <c r="F24" s="92">
        <v>-6.4</v>
      </c>
      <c r="G24" s="25">
        <v>-6.4</v>
      </c>
      <c r="H24" s="5">
        <v>-24.4</v>
      </c>
      <c r="I24" s="82">
        <v>-6.8</v>
      </c>
      <c r="J24" s="5">
        <v>-6.8</v>
      </c>
      <c r="K24" s="92">
        <v>-6.1</v>
      </c>
      <c r="L24" s="25">
        <v>-6.3</v>
      </c>
      <c r="M24" s="5">
        <v>-26</v>
      </c>
      <c r="N24" s="82">
        <v>-6</v>
      </c>
      <c r="O24" s="5">
        <v>-6</v>
      </c>
      <c r="P24" s="92">
        <v>-5.5</v>
      </c>
      <c r="Q24" s="25">
        <v>-6.4</v>
      </c>
      <c r="R24" s="5">
        <v>-23.9</v>
      </c>
      <c r="S24" s="82">
        <v>-6.1</v>
      </c>
      <c r="T24" s="5">
        <v>-6</v>
      </c>
      <c r="U24" s="5">
        <v>-6.2</v>
      </c>
      <c r="V24" s="25">
        <v>-7.2</v>
      </c>
      <c r="W24" s="5">
        <v>-25.5</v>
      </c>
      <c r="X24" s="82">
        <v>-6.1</v>
      </c>
      <c r="Y24" s="5">
        <v>-7.2</v>
      </c>
      <c r="Z24" s="5">
        <v>-7.2</v>
      </c>
      <c r="AA24" s="25">
        <v>-7.3</v>
      </c>
      <c r="AB24" s="25">
        <v>-27.8</v>
      </c>
      <c r="AC24" s="145">
        <v>-7.4</v>
      </c>
    </row>
    <row r="25" spans="1:29" s="29" customFormat="1">
      <c r="A25" s="2"/>
      <c r="B25" s="27" t="s">
        <v>38</v>
      </c>
      <c r="C25" s="34"/>
      <c r="D25" s="82">
        <v>-4.5999999999999996</v>
      </c>
      <c r="E25" s="5">
        <v>-0.30000000000000071</v>
      </c>
      <c r="F25" s="92">
        <v>4.2</v>
      </c>
      <c r="G25" s="25">
        <v>-1.1000000000000001</v>
      </c>
      <c r="H25" s="5">
        <v>-1.8000000000000003</v>
      </c>
      <c r="I25" s="82">
        <v>1.3</v>
      </c>
      <c r="J25" s="5">
        <v>-2.2999999999999998</v>
      </c>
      <c r="K25" s="92">
        <v>5.2</v>
      </c>
      <c r="L25" s="25">
        <v>0.1</v>
      </c>
      <c r="M25" s="5">
        <v>4.3</v>
      </c>
      <c r="N25" s="82">
        <v>-0.2</v>
      </c>
      <c r="O25" s="5">
        <v>0.1</v>
      </c>
      <c r="P25" s="92">
        <v>-0.4</v>
      </c>
      <c r="Q25" s="102">
        <v>0</v>
      </c>
      <c r="R25" s="5">
        <v>-0.5</v>
      </c>
      <c r="S25" s="100">
        <v>0</v>
      </c>
      <c r="T25" s="101">
        <v>0</v>
      </c>
      <c r="U25" s="92" t="s">
        <v>28</v>
      </c>
      <c r="V25" s="102">
        <v>0</v>
      </c>
      <c r="W25" s="5">
        <v>0</v>
      </c>
      <c r="X25" s="82">
        <v>0</v>
      </c>
      <c r="Y25" s="5">
        <v>0</v>
      </c>
      <c r="Z25" s="5">
        <v>0</v>
      </c>
      <c r="AA25" s="25">
        <v>0</v>
      </c>
      <c r="AB25" s="102">
        <v>0</v>
      </c>
      <c r="AC25" s="145">
        <v>0</v>
      </c>
    </row>
    <row r="26" spans="1:29" s="29" customFormat="1" ht="14.25">
      <c r="A26" s="2"/>
      <c r="B26" s="27" t="s">
        <v>9</v>
      </c>
      <c r="C26" s="10"/>
      <c r="D26" s="82"/>
      <c r="E26" s="5"/>
      <c r="F26" s="92"/>
      <c r="G26" s="25"/>
      <c r="H26" s="5"/>
      <c r="I26" s="82"/>
      <c r="J26" s="5"/>
      <c r="K26" s="92"/>
      <c r="L26" s="25"/>
      <c r="M26" s="5"/>
      <c r="N26" s="82"/>
      <c r="O26" s="5"/>
      <c r="P26" s="92"/>
      <c r="Q26" s="25"/>
      <c r="R26" s="5"/>
      <c r="S26" s="82"/>
      <c r="T26" s="5"/>
      <c r="U26" s="5"/>
      <c r="V26" s="25"/>
      <c r="W26" s="5"/>
      <c r="X26" s="82"/>
      <c r="Y26" s="5"/>
      <c r="Z26" s="5"/>
      <c r="AA26" s="25"/>
      <c r="AB26" s="25"/>
      <c r="AC26" s="145"/>
    </row>
    <row r="27" spans="1:29" s="29" customFormat="1" ht="14.25">
      <c r="A27" s="2"/>
      <c r="B27" s="28" t="s">
        <v>10</v>
      </c>
      <c r="C27" s="10"/>
      <c r="D27" s="82">
        <v>-6.9</v>
      </c>
      <c r="E27" s="5">
        <v>-11.200000000000001</v>
      </c>
      <c r="F27" s="92">
        <v>-12.8</v>
      </c>
      <c r="G27" s="25">
        <v>-11.8</v>
      </c>
      <c r="H27" s="5">
        <v>-42.7</v>
      </c>
      <c r="I27" s="82">
        <v>-10.7</v>
      </c>
      <c r="J27" s="5">
        <v>-8.6</v>
      </c>
      <c r="K27" s="92">
        <v>-14</v>
      </c>
      <c r="L27" s="25">
        <v>-12.4</v>
      </c>
      <c r="M27" s="5">
        <v>-45.699999999999996</v>
      </c>
      <c r="N27" s="82">
        <v>-13.5</v>
      </c>
      <c r="O27" s="5">
        <v>-10.1</v>
      </c>
      <c r="P27" s="92">
        <v>-11.4</v>
      </c>
      <c r="Q27" s="25">
        <v>-12.4</v>
      </c>
      <c r="R27" s="5">
        <v>-47.4</v>
      </c>
      <c r="S27" s="82">
        <v>-13.4</v>
      </c>
      <c r="T27" s="5">
        <v>-10.1</v>
      </c>
      <c r="U27" s="97">
        <v>-15.6</v>
      </c>
      <c r="V27" s="25">
        <v>-13.4</v>
      </c>
      <c r="W27" s="5">
        <v>-52.5</v>
      </c>
      <c r="X27" s="82">
        <v>-9.8000000000000007</v>
      </c>
      <c r="Y27" s="5">
        <v>-13.1</v>
      </c>
      <c r="Z27" s="5">
        <v>-17.2</v>
      </c>
      <c r="AA27" s="25">
        <v>-16.3</v>
      </c>
      <c r="AB27" s="25">
        <f>SUM(X27:AA27)</f>
        <v>-56.399999999999991</v>
      </c>
      <c r="AC27" s="145">
        <v>-14.9</v>
      </c>
    </row>
    <row r="28" spans="1:29" s="29" customFormat="1" ht="14.25">
      <c r="A28" s="2"/>
      <c r="B28" s="169" t="s">
        <v>61</v>
      </c>
      <c r="C28" s="10"/>
      <c r="D28" s="100">
        <v>0</v>
      </c>
      <c r="E28" s="101">
        <v>0</v>
      </c>
      <c r="F28" s="92" t="s">
        <v>28</v>
      </c>
      <c r="G28" s="102">
        <v>0</v>
      </c>
      <c r="H28" s="101">
        <v>0</v>
      </c>
      <c r="I28" s="100">
        <v>0</v>
      </c>
      <c r="J28" s="101">
        <v>0</v>
      </c>
      <c r="K28" s="92" t="s">
        <v>28</v>
      </c>
      <c r="L28" s="102">
        <v>0</v>
      </c>
      <c r="M28" s="101">
        <v>0</v>
      </c>
      <c r="N28" s="100">
        <v>0</v>
      </c>
      <c r="O28" s="101">
        <v>0</v>
      </c>
      <c r="P28" s="92" t="s">
        <v>28</v>
      </c>
      <c r="Q28" s="102">
        <v>0</v>
      </c>
      <c r="R28" s="101">
        <v>0</v>
      </c>
      <c r="S28" s="100">
        <v>0</v>
      </c>
      <c r="T28" s="101">
        <v>0</v>
      </c>
      <c r="U28" s="98" t="s">
        <v>28</v>
      </c>
      <c r="V28" s="102">
        <v>0</v>
      </c>
      <c r="W28" s="101">
        <v>0</v>
      </c>
      <c r="X28" s="82">
        <v>0</v>
      </c>
      <c r="Y28" s="5">
        <v>-1.7</v>
      </c>
      <c r="Z28" s="5">
        <v>-3</v>
      </c>
      <c r="AA28" s="25">
        <v>-5.3</v>
      </c>
      <c r="AB28" s="102">
        <v>-10</v>
      </c>
      <c r="AC28" s="145">
        <v>0</v>
      </c>
    </row>
    <row r="29" spans="1:29" s="29" customFormat="1" ht="14.25">
      <c r="A29" s="2"/>
      <c r="B29" s="28" t="s">
        <v>2</v>
      </c>
      <c r="C29" s="10"/>
      <c r="D29" s="82">
        <v>94.5</v>
      </c>
      <c r="E29" s="5">
        <v>-4.0999999999999943</v>
      </c>
      <c r="F29" s="92">
        <v>35.799999999999997</v>
      </c>
      <c r="G29" s="25">
        <v>-322</v>
      </c>
      <c r="H29" s="5">
        <v>-195.8</v>
      </c>
      <c r="I29" s="82">
        <v>-21.5</v>
      </c>
      <c r="J29" s="5">
        <v>63.5</v>
      </c>
      <c r="K29" s="92">
        <v>54.9</v>
      </c>
      <c r="L29" s="25">
        <v>-63.5</v>
      </c>
      <c r="M29" s="5">
        <v>33.400000000000006</v>
      </c>
      <c r="N29" s="82">
        <v>-4.5</v>
      </c>
      <c r="O29" s="5">
        <v>66</v>
      </c>
      <c r="P29" s="92">
        <v>-29</v>
      </c>
      <c r="Q29" s="25">
        <v>-27</v>
      </c>
      <c r="R29" s="5">
        <v>5.5</v>
      </c>
      <c r="S29" s="82">
        <v>20.6</v>
      </c>
      <c r="T29" s="5">
        <v>-17.2</v>
      </c>
      <c r="U29" s="97">
        <v>35.6</v>
      </c>
      <c r="V29" s="25">
        <v>1.4</v>
      </c>
      <c r="W29" s="5">
        <v>40.4</v>
      </c>
      <c r="X29" s="82">
        <v>-3.9</v>
      </c>
      <c r="Y29" s="5">
        <v>-6.6</v>
      </c>
      <c r="Z29" s="5">
        <v>47</v>
      </c>
      <c r="AA29" s="25">
        <v>-192.9</v>
      </c>
      <c r="AB29" s="25">
        <v>-156.4</v>
      </c>
      <c r="AC29" s="145">
        <v>25.1</v>
      </c>
    </row>
    <row r="30" spans="1:29" s="29" customFormat="1" ht="14.25">
      <c r="A30" s="2"/>
      <c r="B30" s="28" t="s">
        <v>11</v>
      </c>
      <c r="C30" s="10"/>
      <c r="D30" s="82">
        <v>-0.5</v>
      </c>
      <c r="E30" s="5">
        <v>-0.5</v>
      </c>
      <c r="F30" s="92">
        <v>-0.4</v>
      </c>
      <c r="G30" s="5">
        <v>-0.7</v>
      </c>
      <c r="H30" s="145">
        <v>-2.0999999999999996</v>
      </c>
      <c r="I30" s="82">
        <v>-0.6</v>
      </c>
      <c r="J30" s="5">
        <v>-0.7</v>
      </c>
      <c r="K30" s="92">
        <v>-0.6</v>
      </c>
      <c r="L30" s="25">
        <v>-0.6</v>
      </c>
      <c r="M30" s="145">
        <v>-2.5</v>
      </c>
      <c r="N30" s="82">
        <v>-0.5</v>
      </c>
      <c r="O30" s="5">
        <v>-0.3</v>
      </c>
      <c r="P30" s="92">
        <v>-0.5</v>
      </c>
      <c r="Q30" s="25">
        <v>-0.4</v>
      </c>
      <c r="R30" s="145">
        <v>-1.7000000000000002</v>
      </c>
      <c r="S30" s="82">
        <v>-0.4</v>
      </c>
      <c r="T30" s="5">
        <v>-0.4</v>
      </c>
      <c r="U30" s="97">
        <v>-0.4</v>
      </c>
      <c r="V30" s="25">
        <v>-0.3</v>
      </c>
      <c r="W30" s="145">
        <v>-1.5000000000000002</v>
      </c>
      <c r="X30" s="82">
        <v>-0.4</v>
      </c>
      <c r="Y30" s="5">
        <v>-0.4</v>
      </c>
      <c r="Z30" s="5">
        <v>-0.5</v>
      </c>
      <c r="AA30" s="25">
        <v>-0.6</v>
      </c>
      <c r="AB30" s="25">
        <v>-1.9</v>
      </c>
      <c r="AC30" s="145">
        <v>-0.3</v>
      </c>
    </row>
    <row r="31" spans="1:29" s="29" customFormat="1" ht="14.25">
      <c r="A31" s="11"/>
      <c r="B31" s="103" t="s">
        <v>39</v>
      </c>
      <c r="C31" s="63"/>
      <c r="D31" s="104">
        <v>0</v>
      </c>
      <c r="E31" s="105">
        <v>0</v>
      </c>
      <c r="F31" s="84" t="s">
        <v>28</v>
      </c>
      <c r="G31" s="106">
        <v>0</v>
      </c>
      <c r="H31" s="147">
        <v>0</v>
      </c>
      <c r="I31" s="104">
        <v>0</v>
      </c>
      <c r="J31" s="105">
        <v>0</v>
      </c>
      <c r="K31" s="84" t="s">
        <v>28</v>
      </c>
      <c r="L31" s="85">
        <v>-4.2</v>
      </c>
      <c r="M31" s="147">
        <v>-4.2</v>
      </c>
      <c r="N31" s="104">
        <v>0</v>
      </c>
      <c r="O31" s="105">
        <v>0</v>
      </c>
      <c r="P31" s="84" t="s">
        <v>28</v>
      </c>
      <c r="Q31" s="106">
        <v>0</v>
      </c>
      <c r="R31" s="147">
        <v>0</v>
      </c>
      <c r="S31" s="104">
        <v>0</v>
      </c>
      <c r="T31" s="105">
        <v>0</v>
      </c>
      <c r="U31" s="150" t="s">
        <v>28</v>
      </c>
      <c r="V31" s="106">
        <v>0</v>
      </c>
      <c r="W31" s="147">
        <v>0</v>
      </c>
      <c r="X31" s="104">
        <v>0</v>
      </c>
      <c r="Y31" s="105">
        <v>0</v>
      </c>
      <c r="Z31" s="84" t="s">
        <v>28</v>
      </c>
      <c r="AA31" s="106">
        <v>0</v>
      </c>
      <c r="AB31" s="106">
        <v>0</v>
      </c>
      <c r="AC31" s="147">
        <v>0</v>
      </c>
    </row>
    <row r="32" spans="1:29" s="29" customFormat="1" ht="14.25">
      <c r="A32" s="2"/>
      <c r="B32" s="32" t="s">
        <v>12</v>
      </c>
      <c r="C32" s="10"/>
      <c r="D32" s="69">
        <v>156.90000000000003</v>
      </c>
      <c r="E32" s="70">
        <v>67.800000000000011</v>
      </c>
      <c r="F32" s="70">
        <v>94.8</v>
      </c>
      <c r="G32" s="70">
        <v>-266.39999999999998</v>
      </c>
      <c r="H32" s="148">
        <v>53.10000000000008</v>
      </c>
      <c r="I32" s="70">
        <v>50.4</v>
      </c>
      <c r="J32" s="70">
        <v>145.60000000000002</v>
      </c>
      <c r="K32" s="70">
        <v>126.4</v>
      </c>
      <c r="L32" s="72">
        <v>12.599999999999977</v>
      </c>
      <c r="M32" s="148">
        <v>335</v>
      </c>
      <c r="N32" s="69">
        <v>84.5</v>
      </c>
      <c r="O32" s="70">
        <v>161.1</v>
      </c>
      <c r="P32" s="70">
        <v>52.099999999999994</v>
      </c>
      <c r="Q32" s="72">
        <v>56.29999999999999</v>
      </c>
      <c r="R32" s="148">
        <v>354</v>
      </c>
      <c r="S32" s="69">
        <v>117.79999999999998</v>
      </c>
      <c r="T32" s="70">
        <v>88.5</v>
      </c>
      <c r="U32" s="70">
        <v>108.70000000000002</v>
      </c>
      <c r="V32" s="72">
        <v>78.199999999999989</v>
      </c>
      <c r="W32" s="148">
        <v>393.2</v>
      </c>
      <c r="X32" s="69">
        <v>84</v>
      </c>
      <c r="Y32" s="70">
        <v>97.100000000000023</v>
      </c>
      <c r="Z32" s="70">
        <v>143.89999999999998</v>
      </c>
      <c r="AA32" s="72">
        <v>-95.799999999999983</v>
      </c>
      <c r="AB32" s="72">
        <v>229.20000000000002</v>
      </c>
      <c r="AC32" s="149">
        <f>SUM(AC20:AC31)</f>
        <v>131.89999999999998</v>
      </c>
    </row>
    <row r="33" spans="1:29" s="29" customFormat="1">
      <c r="A33" s="2"/>
      <c r="B33" s="107"/>
      <c r="C33" s="86"/>
      <c r="D33" s="108"/>
      <c r="E33" s="109"/>
      <c r="F33" s="110"/>
      <c r="G33" s="111"/>
      <c r="H33" s="112"/>
      <c r="I33" s="108"/>
      <c r="J33" s="109"/>
      <c r="K33" s="110"/>
      <c r="L33" s="111"/>
      <c r="M33" s="112"/>
      <c r="N33" s="108"/>
      <c r="O33" s="109"/>
      <c r="P33" s="112"/>
      <c r="Q33" s="111"/>
      <c r="R33" s="112"/>
      <c r="S33" s="108"/>
      <c r="T33" s="109"/>
      <c r="U33" s="109"/>
      <c r="V33" s="113"/>
      <c r="W33" s="112"/>
      <c r="X33" s="108"/>
      <c r="Y33" s="109"/>
      <c r="Z33" s="109"/>
      <c r="AA33" s="113"/>
      <c r="AB33" s="113"/>
      <c r="AC33" s="158"/>
    </row>
    <row r="34" spans="1:29" s="29" customFormat="1">
      <c r="A34" s="2"/>
      <c r="B34" s="107" t="s">
        <v>13</v>
      </c>
      <c r="C34" s="10"/>
      <c r="D34" s="93"/>
      <c r="E34" s="54"/>
      <c r="F34" s="94"/>
      <c r="G34" s="72"/>
      <c r="H34" s="70"/>
      <c r="I34" s="93"/>
      <c r="J34" s="54"/>
      <c r="K34" s="94"/>
      <c r="L34" s="72"/>
      <c r="M34" s="70"/>
      <c r="N34" s="93"/>
      <c r="O34" s="54"/>
      <c r="P34" s="94"/>
      <c r="Q34" s="72"/>
      <c r="R34" s="70"/>
      <c r="S34" s="93"/>
      <c r="T34" s="54"/>
      <c r="U34" s="54"/>
      <c r="V34" s="55"/>
      <c r="W34" s="70"/>
      <c r="X34" s="93"/>
      <c r="Y34" s="54"/>
      <c r="Z34" s="54"/>
      <c r="AA34" s="55"/>
      <c r="AB34" s="55"/>
      <c r="AC34" s="156"/>
    </row>
    <row r="35" spans="1:29" s="29" customFormat="1" ht="14.25">
      <c r="A35" s="2"/>
      <c r="B35" s="27" t="s">
        <v>2</v>
      </c>
      <c r="C35" s="10"/>
      <c r="D35" s="69">
        <v>-94.5</v>
      </c>
      <c r="E35" s="70">
        <v>4.0999999999999943</v>
      </c>
      <c r="F35" s="92">
        <v>-35.799999999999997</v>
      </c>
      <c r="G35" s="72">
        <v>322</v>
      </c>
      <c r="H35" s="70">
        <v>195.8</v>
      </c>
      <c r="I35" s="69">
        <v>21.5</v>
      </c>
      <c r="J35" s="70">
        <v>-63.5</v>
      </c>
      <c r="K35" s="70">
        <v>-54.9</v>
      </c>
      <c r="L35" s="72">
        <v>63.5</v>
      </c>
      <c r="M35" s="70">
        <v>-33.400000000000006</v>
      </c>
      <c r="N35" s="69">
        <v>4.5</v>
      </c>
      <c r="O35" s="70">
        <v>-66</v>
      </c>
      <c r="P35" s="70">
        <v>29</v>
      </c>
      <c r="Q35" s="72">
        <v>27</v>
      </c>
      <c r="R35" s="70">
        <v>-5.5</v>
      </c>
      <c r="S35" s="69">
        <v>-20.6</v>
      </c>
      <c r="T35" s="70">
        <v>17.2</v>
      </c>
      <c r="U35" s="70">
        <v>-35.6</v>
      </c>
      <c r="V35" s="72">
        <v>-1.4</v>
      </c>
      <c r="W35" s="70">
        <v>-40.4</v>
      </c>
      <c r="X35" s="82">
        <v>3.9</v>
      </c>
      <c r="Y35" s="5">
        <v>6.6</v>
      </c>
      <c r="Z35" s="5">
        <v>-47</v>
      </c>
      <c r="AA35" s="25">
        <v>192.9</v>
      </c>
      <c r="AB35" s="72">
        <v>156.4</v>
      </c>
      <c r="AC35" s="145">
        <f>-AC29</f>
        <v>-25.1</v>
      </c>
    </row>
    <row r="36" spans="1:29" s="29" customFormat="1" ht="14.25">
      <c r="A36" s="2"/>
      <c r="B36" s="27" t="s">
        <v>11</v>
      </c>
      <c r="C36" s="10"/>
      <c r="D36" s="69">
        <v>0.5</v>
      </c>
      <c r="E36" s="70">
        <v>0.5</v>
      </c>
      <c r="F36" s="92">
        <v>0.4</v>
      </c>
      <c r="G36" s="72">
        <v>0.7</v>
      </c>
      <c r="H36" s="70">
        <v>2.0999999999999996</v>
      </c>
      <c r="I36" s="69">
        <v>0.6</v>
      </c>
      <c r="J36" s="70">
        <v>0.7</v>
      </c>
      <c r="K36" s="70">
        <v>0.6</v>
      </c>
      <c r="L36" s="72">
        <v>0.6</v>
      </c>
      <c r="M36" s="70">
        <v>2.5</v>
      </c>
      <c r="N36" s="69">
        <v>0.5</v>
      </c>
      <c r="O36" s="70">
        <v>0.3</v>
      </c>
      <c r="P36" s="70">
        <v>0.5</v>
      </c>
      <c r="Q36" s="72">
        <v>0.4</v>
      </c>
      <c r="R36" s="70">
        <v>1.7000000000000002</v>
      </c>
      <c r="S36" s="69">
        <v>0.4</v>
      </c>
      <c r="T36" s="70">
        <v>0.4</v>
      </c>
      <c r="U36" s="70">
        <v>0.4</v>
      </c>
      <c r="V36" s="72">
        <v>0.3</v>
      </c>
      <c r="W36" s="70">
        <v>1.5000000000000002</v>
      </c>
      <c r="X36" s="82">
        <v>0.4</v>
      </c>
      <c r="Y36" s="5">
        <v>0.4</v>
      </c>
      <c r="Z36" s="5">
        <v>0.5</v>
      </c>
      <c r="AA36" s="25">
        <v>0.6</v>
      </c>
      <c r="AB36" s="72">
        <v>1.9</v>
      </c>
      <c r="AC36" s="145">
        <f>-AC30</f>
        <v>0.3</v>
      </c>
    </row>
    <row r="37" spans="1:29" s="29" customFormat="1" ht="14.25">
      <c r="A37" s="2"/>
      <c r="B37" s="27" t="s">
        <v>61</v>
      </c>
      <c r="C37" s="10"/>
      <c r="D37" s="100">
        <v>0</v>
      </c>
      <c r="E37" s="101">
        <v>0</v>
      </c>
      <c r="F37" s="92" t="s">
        <v>28</v>
      </c>
      <c r="G37" s="102">
        <v>0</v>
      </c>
      <c r="H37" s="101">
        <v>0</v>
      </c>
      <c r="I37" s="100">
        <v>0</v>
      </c>
      <c r="J37" s="101">
        <v>0</v>
      </c>
      <c r="K37" s="92" t="s">
        <v>28</v>
      </c>
      <c r="L37" s="102">
        <v>0</v>
      </c>
      <c r="M37" s="101">
        <v>0</v>
      </c>
      <c r="N37" s="100">
        <v>0</v>
      </c>
      <c r="O37" s="101">
        <v>0</v>
      </c>
      <c r="P37" s="92" t="s">
        <v>28</v>
      </c>
      <c r="Q37" s="102">
        <v>0</v>
      </c>
      <c r="R37" s="101">
        <v>0</v>
      </c>
      <c r="S37" s="100">
        <v>0</v>
      </c>
      <c r="T37" s="101">
        <v>0</v>
      </c>
      <c r="U37" s="92" t="s">
        <v>28</v>
      </c>
      <c r="V37" s="102">
        <v>0</v>
      </c>
      <c r="W37" s="101">
        <v>0</v>
      </c>
      <c r="X37" s="100">
        <v>0</v>
      </c>
      <c r="Y37" s="5">
        <v>1.7</v>
      </c>
      <c r="Z37" s="5">
        <v>3</v>
      </c>
      <c r="AA37" s="25">
        <v>5.3</v>
      </c>
      <c r="AB37" s="102">
        <v>10</v>
      </c>
      <c r="AC37" s="159">
        <f>-AC28</f>
        <v>0</v>
      </c>
    </row>
    <row r="38" spans="1:29" s="29" customFormat="1">
      <c r="A38" s="2"/>
      <c r="B38" s="27" t="s">
        <v>35</v>
      </c>
      <c r="C38" s="38"/>
      <c r="D38" s="82">
        <v>4.5999999999999996</v>
      </c>
      <c r="E38" s="5">
        <v>0.30000000000000071</v>
      </c>
      <c r="F38" s="92">
        <v>-4.2</v>
      </c>
      <c r="G38" s="5">
        <v>1.1000000000000001</v>
      </c>
      <c r="H38" s="145">
        <v>1.8000000000000003</v>
      </c>
      <c r="I38" s="82">
        <v>-1.3</v>
      </c>
      <c r="J38" s="5">
        <v>2.2999999999999998</v>
      </c>
      <c r="K38" s="92">
        <v>-5.2</v>
      </c>
      <c r="L38" s="114">
        <v>-0.1</v>
      </c>
      <c r="M38" s="145">
        <v>-4.3</v>
      </c>
      <c r="N38" s="115">
        <v>0.2</v>
      </c>
      <c r="O38" s="5">
        <v>-0.1</v>
      </c>
      <c r="P38" s="5">
        <v>0.4</v>
      </c>
      <c r="Q38" s="102">
        <v>0</v>
      </c>
      <c r="R38" s="145">
        <v>0.5</v>
      </c>
      <c r="S38" s="100">
        <v>0</v>
      </c>
      <c r="T38" s="101">
        <v>0</v>
      </c>
      <c r="U38" s="92" t="s">
        <v>28</v>
      </c>
      <c r="V38" s="102">
        <v>0</v>
      </c>
      <c r="W38" s="101">
        <v>0</v>
      </c>
      <c r="X38" s="100">
        <v>0</v>
      </c>
      <c r="Y38" s="101">
        <v>0</v>
      </c>
      <c r="Z38" s="92" t="s">
        <v>28</v>
      </c>
      <c r="AA38" s="102">
        <v>0</v>
      </c>
      <c r="AB38" s="102">
        <v>0</v>
      </c>
      <c r="AC38" s="159">
        <f>-AC25</f>
        <v>0</v>
      </c>
    </row>
    <row r="39" spans="1:29" s="29" customFormat="1" ht="14.25">
      <c r="A39" s="11"/>
      <c r="B39" s="59" t="s">
        <v>39</v>
      </c>
      <c r="C39" s="53"/>
      <c r="D39" s="104">
        <v>0</v>
      </c>
      <c r="E39" s="105">
        <v>0</v>
      </c>
      <c r="F39" s="84" t="s">
        <v>28</v>
      </c>
      <c r="G39" s="106">
        <v>0</v>
      </c>
      <c r="H39" s="105">
        <v>0</v>
      </c>
      <c r="I39" s="104">
        <v>0</v>
      </c>
      <c r="J39" s="105">
        <v>0</v>
      </c>
      <c r="K39" s="84" t="s">
        <v>28</v>
      </c>
      <c r="L39" s="116">
        <v>4.2</v>
      </c>
      <c r="M39" s="105">
        <v>4.2</v>
      </c>
      <c r="N39" s="104">
        <v>0</v>
      </c>
      <c r="O39" s="105">
        <v>0</v>
      </c>
      <c r="P39" s="84" t="s">
        <v>28</v>
      </c>
      <c r="Q39" s="106">
        <v>0</v>
      </c>
      <c r="R39" s="105">
        <v>0</v>
      </c>
      <c r="S39" s="104">
        <v>0</v>
      </c>
      <c r="T39" s="105">
        <v>0</v>
      </c>
      <c r="U39" s="84" t="s">
        <v>28</v>
      </c>
      <c r="V39" s="106">
        <v>0</v>
      </c>
      <c r="W39" s="105">
        <v>0</v>
      </c>
      <c r="X39" s="104">
        <v>0</v>
      </c>
      <c r="Y39" s="105">
        <v>0</v>
      </c>
      <c r="Z39" s="84" t="s">
        <v>28</v>
      </c>
      <c r="AA39" s="106">
        <v>0</v>
      </c>
      <c r="AB39" s="106">
        <v>0</v>
      </c>
      <c r="AC39" s="147">
        <f>-AC31</f>
        <v>0</v>
      </c>
    </row>
    <row r="40" spans="1:29" s="29" customFormat="1">
      <c r="A40" s="2"/>
      <c r="B40" s="37" t="s">
        <v>14</v>
      </c>
      <c r="C40" s="38">
        <v>-3</v>
      </c>
      <c r="D40" s="69">
        <v>67.500000000000028</v>
      </c>
      <c r="E40" s="70">
        <v>72.7</v>
      </c>
      <c r="F40" s="70">
        <v>55.199999999999996</v>
      </c>
      <c r="G40" s="72">
        <v>57.400000000000027</v>
      </c>
      <c r="H40" s="70">
        <v>252.80000000000007</v>
      </c>
      <c r="I40" s="69">
        <v>71.2</v>
      </c>
      <c r="J40" s="70">
        <v>85.100000000000023</v>
      </c>
      <c r="K40" s="70">
        <v>66.899999999999991</v>
      </c>
      <c r="L40" s="72">
        <v>80.799999999999983</v>
      </c>
      <c r="M40" s="70">
        <v>304</v>
      </c>
      <c r="N40" s="69">
        <v>89.7</v>
      </c>
      <c r="O40" s="70">
        <v>95.3</v>
      </c>
      <c r="P40" s="70">
        <v>82</v>
      </c>
      <c r="Q40" s="72">
        <v>83.699999999999989</v>
      </c>
      <c r="R40" s="70">
        <v>350.7</v>
      </c>
      <c r="S40" s="69">
        <v>97.6</v>
      </c>
      <c r="T40" s="70">
        <v>106.10000000000001</v>
      </c>
      <c r="U40" s="70">
        <v>73.500000000000028</v>
      </c>
      <c r="V40" s="72">
        <v>77.09999999999998</v>
      </c>
      <c r="W40" s="70">
        <v>354.3</v>
      </c>
      <c r="X40" s="82">
        <v>88.3</v>
      </c>
      <c r="Y40" s="5">
        <v>105.80000000000003</v>
      </c>
      <c r="Z40" s="5">
        <v>100.39999999999998</v>
      </c>
      <c r="AA40" s="25">
        <v>103.00000000000003</v>
      </c>
      <c r="AB40" s="72">
        <v>397.5</v>
      </c>
      <c r="AC40" s="145">
        <f>SUM(AC32:AC39)</f>
        <v>107.09999999999998</v>
      </c>
    </row>
    <row r="41" spans="1:29" s="29" customFormat="1" ht="14.25">
      <c r="A41" s="2"/>
      <c r="B41" s="37"/>
      <c r="C41" s="86"/>
      <c r="D41" s="117"/>
      <c r="E41" s="112"/>
      <c r="F41" s="118"/>
      <c r="G41" s="111"/>
      <c r="H41" s="112"/>
      <c r="I41" s="117"/>
      <c r="J41" s="112"/>
      <c r="K41" s="118"/>
      <c r="L41" s="111"/>
      <c r="M41" s="112"/>
      <c r="N41" s="117"/>
      <c r="O41" s="112"/>
      <c r="P41" s="112"/>
      <c r="Q41" s="111"/>
      <c r="R41" s="112"/>
      <c r="S41" s="117"/>
      <c r="T41" s="112"/>
      <c r="U41" s="112"/>
      <c r="V41" s="111"/>
      <c r="W41" s="112"/>
      <c r="X41" s="117"/>
      <c r="Y41" s="112"/>
      <c r="Z41" s="112"/>
      <c r="AA41" s="111"/>
      <c r="AB41" s="111"/>
      <c r="AC41" s="160"/>
    </row>
    <row r="42" spans="1:29" s="29" customFormat="1">
      <c r="A42" s="2"/>
      <c r="B42" s="45" t="s">
        <v>22</v>
      </c>
      <c r="C42" s="38">
        <v>-3</v>
      </c>
      <c r="D42" s="119">
        <v>0.18099999999999999</v>
      </c>
      <c r="E42" s="120">
        <v>0.185</v>
      </c>
      <c r="F42" s="120">
        <v>0.156</v>
      </c>
      <c r="G42" s="121">
        <v>0.152</v>
      </c>
      <c r="H42" s="120">
        <v>0.16923282902664352</v>
      </c>
      <c r="I42" s="119">
        <v>0.17100000000000001</v>
      </c>
      <c r="J42" s="120">
        <v>0.193</v>
      </c>
      <c r="K42" s="120">
        <v>0.17199999999999999</v>
      </c>
      <c r="L42" s="121">
        <v>0.19600000000000001</v>
      </c>
      <c r="M42" s="120">
        <v>0.18347516446375761</v>
      </c>
      <c r="N42" s="119">
        <v>0.20899999999999999</v>
      </c>
      <c r="O42" s="120">
        <v>0.21199999999999999</v>
      </c>
      <c r="P42" s="120">
        <v>0.19800000000000001</v>
      </c>
      <c r="Q42" s="121">
        <v>0.192</v>
      </c>
      <c r="R42" s="120">
        <v>0.20292790186321027</v>
      </c>
      <c r="S42" s="119">
        <v>0.20399999999999999</v>
      </c>
      <c r="T42" s="120">
        <v>0.214</v>
      </c>
      <c r="U42" s="120">
        <v>0.16200000000000001</v>
      </c>
      <c r="V42" s="121">
        <v>0.156</v>
      </c>
      <c r="W42" s="120">
        <v>0.18437760199833472</v>
      </c>
      <c r="X42" s="119">
        <v>0.17399999999999999</v>
      </c>
      <c r="Y42" s="120">
        <v>0.20121719284899209</v>
      </c>
      <c r="Z42" s="120">
        <v>0.20278731569379918</v>
      </c>
      <c r="AA42" s="121">
        <v>0.19600000000000001</v>
      </c>
      <c r="AB42" s="121">
        <v>0.19347773180822583</v>
      </c>
      <c r="AC42" s="161">
        <f>AC40/AC15</f>
        <v>0.16451612903225804</v>
      </c>
    </row>
    <row r="43" spans="1:29" s="29" customFormat="1">
      <c r="A43" s="2"/>
      <c r="B43" s="2"/>
      <c r="C43" s="86"/>
      <c r="D43" s="108"/>
      <c r="E43" s="109"/>
      <c r="F43" s="110"/>
      <c r="G43" s="111"/>
      <c r="H43" s="112"/>
      <c r="I43" s="108"/>
      <c r="J43" s="109"/>
      <c r="K43" s="109"/>
      <c r="L43" s="113"/>
      <c r="M43" s="112"/>
      <c r="N43" s="108"/>
      <c r="O43" s="109"/>
      <c r="P43" s="109"/>
      <c r="Q43" s="113"/>
      <c r="R43" s="112"/>
      <c r="S43" s="108"/>
      <c r="T43" s="109"/>
      <c r="U43" s="109"/>
      <c r="V43" s="113"/>
      <c r="W43" s="112"/>
      <c r="X43" s="108"/>
      <c r="Y43" s="109"/>
      <c r="Z43" s="109"/>
      <c r="AA43" s="113"/>
      <c r="AB43" s="113"/>
      <c r="AC43" s="158"/>
    </row>
    <row r="44" spans="1:29" s="29" customFormat="1">
      <c r="A44" s="2"/>
      <c r="B44" s="51" t="s">
        <v>64</v>
      </c>
      <c r="C44" s="34"/>
      <c r="D44" s="119">
        <v>0.223</v>
      </c>
      <c r="E44" s="120">
        <v>0.23100000000000001</v>
      </c>
      <c r="F44" s="120">
        <v>0.21099999999999999</v>
      </c>
      <c r="G44" s="121">
        <v>0.20200000000000001</v>
      </c>
      <c r="H44" s="120">
        <v>0.21696197858988561</v>
      </c>
      <c r="I44" s="119">
        <v>0.219</v>
      </c>
      <c r="J44" s="120">
        <v>0.23200000000000001</v>
      </c>
      <c r="K44" s="120">
        <v>0.23</v>
      </c>
      <c r="L44" s="121">
        <v>0.26600000000000001</v>
      </c>
      <c r="M44" s="120">
        <v>0.23679268392259328</v>
      </c>
      <c r="N44" s="119">
        <v>0.28199999999999997</v>
      </c>
      <c r="O44" s="120">
        <v>0.26200000000000001</v>
      </c>
      <c r="P44" s="120">
        <v>0.26500000000000001</v>
      </c>
      <c r="Q44" s="121">
        <v>0.247</v>
      </c>
      <c r="R44" s="120">
        <v>0.26382022471910116</v>
      </c>
      <c r="S44" s="119">
        <v>0.255</v>
      </c>
      <c r="T44" s="120">
        <v>0.254</v>
      </c>
      <c r="U44" s="120">
        <v>0.215</v>
      </c>
      <c r="V44" s="121">
        <v>0.19600000000000001</v>
      </c>
      <c r="W44" s="120">
        <v>0.23027989821882952</v>
      </c>
      <c r="X44" s="119">
        <v>0.20300000000000001</v>
      </c>
      <c r="Y44" s="120">
        <v>0.245</v>
      </c>
      <c r="Z44" s="120">
        <v>0.26900000000000002</v>
      </c>
      <c r="AA44" s="121">
        <v>0.252</v>
      </c>
      <c r="AB44" s="121">
        <v>0.24199987326531905</v>
      </c>
      <c r="AC44" s="161">
        <f>AC20/AC11</f>
        <v>0.24711848778238821</v>
      </c>
    </row>
    <row r="45" spans="1:29" s="29" customFormat="1">
      <c r="A45" s="2"/>
      <c r="B45" s="51" t="s">
        <v>66</v>
      </c>
      <c r="C45" s="34"/>
      <c r="D45" s="119">
        <v>0.224</v>
      </c>
      <c r="E45" s="120">
        <v>0.23699999999999999</v>
      </c>
      <c r="F45" s="120">
        <v>0.23499999999999999</v>
      </c>
      <c r="G45" s="122">
        <v>0.20899999999999999</v>
      </c>
      <c r="H45" s="143">
        <v>0.22637902785363193</v>
      </c>
      <c r="I45" s="119">
        <v>0.217</v>
      </c>
      <c r="J45" s="120">
        <v>0.245</v>
      </c>
      <c r="K45" s="120">
        <v>0.25</v>
      </c>
      <c r="L45" s="121">
        <v>0.23100000000000001</v>
      </c>
      <c r="M45" s="143">
        <v>0.23606729758149317</v>
      </c>
      <c r="N45" s="119">
        <v>0.216</v>
      </c>
      <c r="O45" s="120">
        <v>0.249</v>
      </c>
      <c r="P45" s="120">
        <v>0.23899999999999999</v>
      </c>
      <c r="Q45" s="121">
        <v>0.251</v>
      </c>
      <c r="R45" s="143">
        <v>0.23808131032465638</v>
      </c>
      <c r="S45" s="119">
        <v>0.251</v>
      </c>
      <c r="T45" s="120">
        <v>0.26400000000000001</v>
      </c>
      <c r="U45" s="120">
        <v>0.249</v>
      </c>
      <c r="V45" s="121">
        <v>0.247</v>
      </c>
      <c r="W45" s="143">
        <v>0.25310307609282245</v>
      </c>
      <c r="X45" s="119">
        <v>0.26</v>
      </c>
      <c r="Y45" s="120">
        <v>0.26900000000000002</v>
      </c>
      <c r="Z45" s="120">
        <v>0.23599999999999999</v>
      </c>
      <c r="AA45" s="121">
        <v>0.25</v>
      </c>
      <c r="AB45" s="121">
        <v>0.2541137752703338</v>
      </c>
      <c r="AC45" s="161">
        <f>AC21/AC12</f>
        <v>0.24167378309137491</v>
      </c>
    </row>
    <row r="46" spans="1:29" s="29" customFormat="1">
      <c r="A46" s="2"/>
      <c r="B46" s="51" t="s">
        <v>65</v>
      </c>
      <c r="C46" s="34"/>
      <c r="D46" s="119">
        <v>6.7000000000000004E-2</v>
      </c>
      <c r="E46" s="120">
        <v>0.17599999999999999</v>
      </c>
      <c r="F46" s="120">
        <v>8.2000000000000003E-2</v>
      </c>
      <c r="G46" s="121">
        <v>3.7999999999999999E-2</v>
      </c>
      <c r="H46" s="120">
        <v>9.3939393939393934E-2</v>
      </c>
      <c r="I46" s="119">
        <v>0.13</v>
      </c>
      <c r="J46" s="120">
        <v>0.114</v>
      </c>
      <c r="K46" s="120">
        <v>-3.6999999999999998E-2</v>
      </c>
      <c r="L46" s="121">
        <v>-0.19400000000000001</v>
      </c>
      <c r="M46" s="120">
        <v>1.0526315789473694E-2</v>
      </c>
      <c r="N46" s="119">
        <v>5.0999999999999997E-2</v>
      </c>
      <c r="O46" s="120">
        <v>0.01</v>
      </c>
      <c r="P46" s="120">
        <v>-0.34399999999999997</v>
      </c>
      <c r="Q46" s="121">
        <v>-3.7999999999999999E-2</v>
      </c>
      <c r="R46" s="120">
        <v>-7.9999999999999988E-2</v>
      </c>
      <c r="S46" s="119">
        <v>7.2999999999999995E-2</v>
      </c>
      <c r="T46" s="120">
        <v>0.02</v>
      </c>
      <c r="U46" s="120">
        <v>-0.08</v>
      </c>
      <c r="V46" s="121">
        <v>8.8999999999999996E-2</v>
      </c>
      <c r="W46" s="120">
        <v>3.1553398058252427E-2</v>
      </c>
      <c r="X46" s="119">
        <v>-2.1999999999999999E-2</v>
      </c>
      <c r="Y46" s="120">
        <v>2.9000000000000001E-2</v>
      </c>
      <c r="Z46" s="120">
        <v>5.3999999999999999E-2</v>
      </c>
      <c r="AA46" s="121">
        <v>-4.1000000000000002E-2</v>
      </c>
      <c r="AB46" s="121">
        <v>8.2644628099173539E-3</v>
      </c>
      <c r="AC46" s="161">
        <f>AC22/AC13</f>
        <v>-4.8218029350104816E-2</v>
      </c>
    </row>
    <row r="47" spans="1:29" s="29" customFormat="1">
      <c r="A47" s="2"/>
      <c r="B47" s="45"/>
      <c r="C47" s="86"/>
      <c r="D47" s="117"/>
      <c r="E47" s="112"/>
      <c r="F47" s="112"/>
      <c r="G47" s="111"/>
      <c r="H47" s="112"/>
      <c r="I47" s="117"/>
      <c r="J47" s="112"/>
      <c r="K47" s="112"/>
      <c r="L47" s="111"/>
      <c r="M47" s="112"/>
      <c r="N47" s="117"/>
      <c r="O47" s="112"/>
      <c r="P47" s="112"/>
      <c r="Q47" s="111"/>
      <c r="R47" s="112"/>
      <c r="S47" s="117"/>
      <c r="T47" s="112"/>
      <c r="U47" s="112"/>
      <c r="V47" s="111"/>
      <c r="W47" s="112"/>
      <c r="X47" s="117"/>
      <c r="Y47" s="112"/>
      <c r="Z47" s="112"/>
      <c r="AA47" s="111"/>
      <c r="AB47" s="111"/>
      <c r="AC47" s="160"/>
    </row>
    <row r="48" spans="1:29" s="29" customFormat="1">
      <c r="A48" s="2"/>
      <c r="B48" s="45" t="s">
        <v>58</v>
      </c>
      <c r="C48" s="34"/>
      <c r="D48" s="69">
        <v>9.9999999999999867E-2</v>
      </c>
      <c r="E48" s="101">
        <v>-0.3999999999999998</v>
      </c>
      <c r="F48" s="98">
        <v>-0.4</v>
      </c>
      <c r="G48" s="72">
        <v>-0.4</v>
      </c>
      <c r="H48" s="70">
        <v>-1.1000000000000001</v>
      </c>
      <c r="I48" s="69">
        <v>-1.1000000000000001</v>
      </c>
      <c r="J48" s="101">
        <v>-0.9</v>
      </c>
      <c r="K48" s="98">
        <v>-1.5</v>
      </c>
      <c r="L48" s="124">
        <v>-4</v>
      </c>
      <c r="M48" s="70">
        <v>-7.5</v>
      </c>
      <c r="N48" s="69">
        <v>-5.9</v>
      </c>
      <c r="O48" s="101">
        <v>-6.6</v>
      </c>
      <c r="P48" s="98">
        <v>-6.7</v>
      </c>
      <c r="Q48" s="124">
        <v>-6.4</v>
      </c>
      <c r="R48" s="70">
        <v>-25.6</v>
      </c>
      <c r="S48" s="69">
        <v>-6.1</v>
      </c>
      <c r="T48" s="101">
        <v>-7</v>
      </c>
      <c r="U48" s="101">
        <v>-7.2</v>
      </c>
      <c r="V48" s="102">
        <v>-7.2</v>
      </c>
      <c r="W48" s="70">
        <v>-27.5</v>
      </c>
      <c r="X48" s="69">
        <v>-6.5</v>
      </c>
      <c r="Y48" s="70">
        <v>-6.8</v>
      </c>
      <c r="Z48" s="70">
        <v>-8.3000000000000007</v>
      </c>
      <c r="AA48" s="72">
        <v>-7.9</v>
      </c>
      <c r="AB48" s="102">
        <v>-29.5</v>
      </c>
      <c r="AC48" s="149">
        <v>-10.6</v>
      </c>
    </row>
    <row r="49" spans="1:29" s="29" customFormat="1">
      <c r="A49" s="2"/>
      <c r="B49" s="46" t="s">
        <v>59</v>
      </c>
      <c r="C49" s="34"/>
      <c r="D49" s="69">
        <v>0.1</v>
      </c>
      <c r="E49" s="70">
        <v>0.1</v>
      </c>
      <c r="F49" s="98">
        <v>1.2</v>
      </c>
      <c r="G49" s="72">
        <v>1.2</v>
      </c>
      <c r="H49" s="70">
        <v>2.5999999999999996</v>
      </c>
      <c r="I49" s="69">
        <v>-3.7</v>
      </c>
      <c r="J49" s="101">
        <v>0</v>
      </c>
      <c r="K49" s="98">
        <v>-0.2</v>
      </c>
      <c r="L49" s="124">
        <v>-1</v>
      </c>
      <c r="M49" s="70">
        <v>-4.9000000000000004</v>
      </c>
      <c r="N49" s="69">
        <v>2.7</v>
      </c>
      <c r="O49" s="70">
        <v>-0.6</v>
      </c>
      <c r="P49" s="98">
        <v>1.9</v>
      </c>
      <c r="Q49" s="124">
        <v>-1.9</v>
      </c>
      <c r="R49" s="70">
        <v>2.1</v>
      </c>
      <c r="S49" s="69">
        <v>-0.7</v>
      </c>
      <c r="T49" s="70">
        <v>0.5</v>
      </c>
      <c r="U49" s="70">
        <v>1.4</v>
      </c>
      <c r="V49" s="72">
        <v>0.1</v>
      </c>
      <c r="W49" s="70">
        <v>1.3</v>
      </c>
      <c r="X49" s="69">
        <v>-0.4</v>
      </c>
      <c r="Y49" s="101">
        <v>0</v>
      </c>
      <c r="Z49" s="70">
        <v>0.6</v>
      </c>
      <c r="AA49" s="72">
        <v>0.5</v>
      </c>
      <c r="AB49" s="72">
        <v>0.7</v>
      </c>
      <c r="AC49" s="149">
        <v>0.2</v>
      </c>
    </row>
    <row r="50" spans="1:29" s="29" customFormat="1">
      <c r="A50" s="2"/>
      <c r="B50" s="2"/>
      <c r="C50" s="10"/>
      <c r="D50" s="93"/>
      <c r="E50" s="54"/>
      <c r="F50" s="94"/>
      <c r="G50" s="72"/>
      <c r="H50" s="70"/>
      <c r="I50" s="93"/>
      <c r="J50" s="54"/>
      <c r="K50" s="94"/>
      <c r="L50" s="123"/>
      <c r="M50" s="70"/>
      <c r="N50" s="93"/>
      <c r="O50" s="54"/>
      <c r="P50" s="94"/>
      <c r="Q50" s="123"/>
      <c r="R50" s="70"/>
      <c r="S50" s="93"/>
      <c r="T50" s="54"/>
      <c r="U50" s="54"/>
      <c r="V50" s="55"/>
      <c r="W50" s="70"/>
      <c r="X50" s="93"/>
      <c r="Y50" s="54"/>
      <c r="Z50" s="54"/>
      <c r="AA50" s="55"/>
      <c r="AB50" s="55"/>
      <c r="AC50" s="156"/>
    </row>
    <row r="51" spans="1:29" s="29" customFormat="1">
      <c r="A51" s="2"/>
      <c r="B51" s="33" t="s">
        <v>4</v>
      </c>
      <c r="C51" s="34"/>
      <c r="D51" s="69">
        <v>-14.9</v>
      </c>
      <c r="E51" s="70">
        <v>-15.6</v>
      </c>
      <c r="F51" s="92">
        <v>-3.4</v>
      </c>
      <c r="G51" s="72">
        <v>78.8</v>
      </c>
      <c r="H51" s="70">
        <v>44.9</v>
      </c>
      <c r="I51" s="69">
        <v>-16.7</v>
      </c>
      <c r="J51" s="70">
        <v>-17.5</v>
      </c>
      <c r="K51" s="92">
        <v>-17.2</v>
      </c>
      <c r="L51" s="114">
        <v>20.100000000000001</v>
      </c>
      <c r="M51" s="70">
        <v>-31.300000000000004</v>
      </c>
      <c r="N51" s="69">
        <v>-21.3</v>
      </c>
      <c r="O51" s="70">
        <v>-23.7</v>
      </c>
      <c r="P51" s="92">
        <v>-21.9</v>
      </c>
      <c r="Q51" s="114">
        <v>-19.2</v>
      </c>
      <c r="R51" s="70">
        <v>-86.100000000000009</v>
      </c>
      <c r="S51" s="69">
        <v>-23.9</v>
      </c>
      <c r="T51" s="70">
        <v>-25</v>
      </c>
      <c r="U51" s="70">
        <v>-15</v>
      </c>
      <c r="V51" s="72">
        <v>-26.6</v>
      </c>
      <c r="W51" s="70">
        <v>-90.5</v>
      </c>
      <c r="X51" s="69">
        <v>-19.7</v>
      </c>
      <c r="Y51" s="70">
        <v>-23.9</v>
      </c>
      <c r="Z51" s="70">
        <v>-30.2</v>
      </c>
      <c r="AA51" s="72">
        <v>45.6</v>
      </c>
      <c r="AB51" s="72">
        <v>-28.199999999999996</v>
      </c>
      <c r="AC51" s="149">
        <v>-30.9</v>
      </c>
    </row>
    <row r="52" spans="1:29" s="29" customFormat="1" ht="14.25">
      <c r="A52" s="11"/>
      <c r="B52" s="59" t="s">
        <v>57</v>
      </c>
      <c r="C52" s="63"/>
      <c r="D52" s="73">
        <v>0.30000000000000071</v>
      </c>
      <c r="E52" s="74">
        <v>0.19999999999999929</v>
      </c>
      <c r="F52" s="84">
        <v>-8.3000000000000007</v>
      </c>
      <c r="G52" s="76">
        <v>-91.2</v>
      </c>
      <c r="H52" s="74">
        <v>-99.1</v>
      </c>
      <c r="I52" s="73">
        <v>0.2</v>
      </c>
      <c r="J52" s="74">
        <v>-0.6</v>
      </c>
      <c r="K52" s="84">
        <v>1.1000000000000001</v>
      </c>
      <c r="L52" s="116">
        <v>-38.200000000000003</v>
      </c>
      <c r="M52" s="84">
        <v>-37.5</v>
      </c>
      <c r="N52" s="73">
        <v>-1.6</v>
      </c>
      <c r="O52" s="74">
        <v>0.8</v>
      </c>
      <c r="P52" s="84">
        <v>0.8</v>
      </c>
      <c r="Q52" s="116">
        <v>1.5</v>
      </c>
      <c r="R52" s="84">
        <v>1.5</v>
      </c>
      <c r="S52" s="73">
        <v>-0.9</v>
      </c>
      <c r="T52" s="74">
        <v>0.2</v>
      </c>
      <c r="U52" s="74">
        <v>-0.3</v>
      </c>
      <c r="V52" s="76">
        <v>10.9</v>
      </c>
      <c r="W52" s="74">
        <v>9.9</v>
      </c>
      <c r="X52" s="73">
        <v>0.1</v>
      </c>
      <c r="Y52" s="74">
        <v>1.1000000000000001</v>
      </c>
      <c r="Z52" s="74">
        <v>10.7</v>
      </c>
      <c r="AA52" s="76">
        <v>-59.2</v>
      </c>
      <c r="AB52" s="76">
        <v>-47.300000000000004</v>
      </c>
      <c r="AC52" s="146">
        <v>14.4</v>
      </c>
    </row>
    <row r="53" spans="1:29" s="29" customFormat="1" ht="14.25">
      <c r="A53" s="15"/>
      <c r="B53" s="60" t="s">
        <v>15</v>
      </c>
      <c r="C53" s="61"/>
      <c r="D53" s="69">
        <v>-14.6</v>
      </c>
      <c r="E53" s="70">
        <v>-15.4</v>
      </c>
      <c r="F53" s="70">
        <v>-11.700000000000001</v>
      </c>
      <c r="G53" s="72">
        <v>-12.400000000000006</v>
      </c>
      <c r="H53" s="70">
        <v>-54.199999999999996</v>
      </c>
      <c r="I53" s="69">
        <v>-16.5</v>
      </c>
      <c r="J53" s="70">
        <v>-18.100000000000001</v>
      </c>
      <c r="K53" s="70">
        <v>-16.099999999999998</v>
      </c>
      <c r="L53" s="72">
        <v>-18.100000000000001</v>
      </c>
      <c r="M53" s="70">
        <v>-68.800000000000011</v>
      </c>
      <c r="N53" s="69">
        <v>-22.900000000000002</v>
      </c>
      <c r="O53" s="70">
        <v>-22.9</v>
      </c>
      <c r="P53" s="70">
        <v>-21.099999999999998</v>
      </c>
      <c r="Q53" s="72">
        <v>-17.7</v>
      </c>
      <c r="R53" s="70">
        <v>-84.600000000000009</v>
      </c>
      <c r="S53" s="69">
        <v>-24.799999999999997</v>
      </c>
      <c r="T53" s="70">
        <v>-24.8</v>
      </c>
      <c r="U53" s="70">
        <v>-15.3</v>
      </c>
      <c r="V53" s="72">
        <v>-15.700000000000001</v>
      </c>
      <c r="W53" s="70">
        <v>-80.599999999999994</v>
      </c>
      <c r="X53" s="69">
        <v>-19.599999999999998</v>
      </c>
      <c r="Y53" s="70">
        <v>-22.799999999999997</v>
      </c>
      <c r="Z53" s="70">
        <v>-19.5</v>
      </c>
      <c r="AA53" s="72">
        <v>-13.600000000000001</v>
      </c>
      <c r="AB53" s="72">
        <v>-75.5</v>
      </c>
      <c r="AC53" s="149">
        <f>SUM(AC51:AC52)</f>
        <v>-16.5</v>
      </c>
    </row>
    <row r="54" spans="1:29" s="29" customFormat="1" ht="14.25">
      <c r="A54" s="15"/>
      <c r="B54" s="15"/>
      <c r="C54" s="86"/>
      <c r="D54" s="117"/>
      <c r="E54" s="112"/>
      <c r="F54" s="118"/>
      <c r="G54" s="111"/>
      <c r="H54" s="112"/>
      <c r="I54" s="117"/>
      <c r="J54" s="112"/>
      <c r="K54" s="118"/>
      <c r="L54" s="111"/>
      <c r="M54" s="112"/>
      <c r="N54" s="117"/>
      <c r="O54" s="112"/>
      <c r="P54" s="118"/>
      <c r="Q54" s="111"/>
      <c r="R54" s="112"/>
      <c r="S54" s="117"/>
      <c r="T54" s="112"/>
      <c r="U54" s="112"/>
      <c r="V54" s="111"/>
      <c r="W54" s="112"/>
      <c r="X54" s="117"/>
      <c r="Y54" s="112"/>
      <c r="Z54" s="112"/>
      <c r="AA54" s="111"/>
      <c r="AB54" s="111"/>
      <c r="AC54" s="160"/>
    </row>
    <row r="55" spans="1:29" s="29" customFormat="1" collapsed="1">
      <c r="A55" s="15"/>
      <c r="B55" s="30" t="s">
        <v>5</v>
      </c>
      <c r="C55" s="62"/>
      <c r="D55" s="69">
        <v>142.19999999999999</v>
      </c>
      <c r="E55" s="70">
        <v>51.899999999999956</v>
      </c>
      <c r="F55" s="92">
        <v>92.2</v>
      </c>
      <c r="G55" s="72">
        <v>-186.8</v>
      </c>
      <c r="H55" s="70">
        <v>99.499999999999943</v>
      </c>
      <c r="I55" s="69">
        <v>28.9</v>
      </c>
      <c r="J55" s="70">
        <v>127.2</v>
      </c>
      <c r="K55" s="92">
        <v>107.5</v>
      </c>
      <c r="L55" s="114">
        <v>27.7</v>
      </c>
      <c r="M55" s="92">
        <v>291.3</v>
      </c>
      <c r="N55" s="69">
        <v>60</v>
      </c>
      <c r="O55" s="70">
        <v>130.19999999999999</v>
      </c>
      <c r="P55" s="92">
        <v>25.4</v>
      </c>
      <c r="Q55" s="114">
        <v>28.8</v>
      </c>
      <c r="R55" s="92">
        <v>244.4</v>
      </c>
      <c r="S55" s="69">
        <v>87.1</v>
      </c>
      <c r="T55" s="70">
        <v>57</v>
      </c>
      <c r="U55" s="70">
        <v>87.9</v>
      </c>
      <c r="V55" s="72">
        <v>44.5</v>
      </c>
      <c r="W55" s="70">
        <v>276.5</v>
      </c>
      <c r="X55" s="69">
        <v>57.4</v>
      </c>
      <c r="Y55" s="70">
        <v>66.400000000000006</v>
      </c>
      <c r="Z55" s="70">
        <v>79.900000000000006</v>
      </c>
      <c r="AA55" s="72">
        <v>-57.6</v>
      </c>
      <c r="AB55" s="72">
        <v>146.10000000000002</v>
      </c>
      <c r="AC55" s="149">
        <v>90.6</v>
      </c>
    </row>
    <row r="56" spans="1:29" s="29" customFormat="1" ht="14.25">
      <c r="A56" s="15"/>
      <c r="B56" s="125" t="s">
        <v>16</v>
      </c>
      <c r="C56" s="61"/>
      <c r="D56" s="117"/>
      <c r="E56" s="112"/>
      <c r="F56" s="118"/>
      <c r="G56" s="111"/>
      <c r="H56" s="112"/>
      <c r="I56" s="117"/>
      <c r="J56" s="112"/>
      <c r="K56" s="118"/>
      <c r="L56" s="111"/>
      <c r="M56" s="112"/>
      <c r="N56" s="117"/>
      <c r="O56" s="112"/>
      <c r="P56" s="118"/>
      <c r="Q56" s="111"/>
      <c r="R56" s="112"/>
      <c r="S56" s="117"/>
      <c r="T56" s="112"/>
      <c r="U56" s="112"/>
      <c r="V56" s="111"/>
      <c r="W56" s="112"/>
      <c r="X56" s="117"/>
      <c r="Y56" s="112"/>
      <c r="Z56" s="112"/>
      <c r="AA56" s="111"/>
      <c r="AB56" s="111"/>
      <c r="AC56" s="160"/>
    </row>
    <row r="57" spans="1:29" s="29" customFormat="1" ht="14.25">
      <c r="A57" s="15"/>
      <c r="B57" s="39" t="s">
        <v>36</v>
      </c>
      <c r="C57" s="61"/>
      <c r="D57" s="69">
        <v>-89.4</v>
      </c>
      <c r="E57" s="70">
        <v>4.9000000000000004</v>
      </c>
      <c r="F57" s="92">
        <v>-39.6</v>
      </c>
      <c r="G57" s="72">
        <v>323.8</v>
      </c>
      <c r="H57" s="70">
        <v>199.70000000000002</v>
      </c>
      <c r="I57" s="69">
        <v>20.8</v>
      </c>
      <c r="J57" s="70">
        <v>-60.5</v>
      </c>
      <c r="K57" s="92">
        <v>-59.5</v>
      </c>
      <c r="L57" s="114">
        <v>63.999999999999993</v>
      </c>
      <c r="M57" s="92">
        <v>-35.20000000000001</v>
      </c>
      <c r="N57" s="115">
        <v>5.2</v>
      </c>
      <c r="O57" s="92">
        <v>-65.8</v>
      </c>
      <c r="P57" s="92">
        <v>29.9</v>
      </c>
      <c r="Q57" s="114">
        <v>27.4</v>
      </c>
      <c r="R57" s="92">
        <v>-3.2999999999999972</v>
      </c>
      <c r="S57" s="115">
        <v>-20.200000000000003</v>
      </c>
      <c r="T57" s="92">
        <v>17.599999999999998</v>
      </c>
      <c r="U57" s="92">
        <v>-35.200000000000003</v>
      </c>
      <c r="V57" s="114">
        <v>-1.0999999999999999</v>
      </c>
      <c r="W57" s="92">
        <v>-38.900000000000013</v>
      </c>
      <c r="X57" s="82">
        <v>4.3</v>
      </c>
      <c r="Y57" s="5">
        <v>7</v>
      </c>
      <c r="Z57" s="5">
        <v>-46.5</v>
      </c>
      <c r="AA57" s="25">
        <v>193.5</v>
      </c>
      <c r="AB57" s="114">
        <v>158.30000000000001</v>
      </c>
      <c r="AC57" s="145">
        <f>SUM(AC35:AC36)</f>
        <v>-24.8</v>
      </c>
    </row>
    <row r="58" spans="1:29" s="29" customFormat="1" ht="14.25">
      <c r="A58" s="15"/>
      <c r="B58" s="39" t="s">
        <v>37</v>
      </c>
      <c r="C58" s="61"/>
      <c r="D58" s="69">
        <v>-1.1000000000000001</v>
      </c>
      <c r="E58" s="70">
        <v>-0.7</v>
      </c>
      <c r="F58" s="92">
        <v>-0.6</v>
      </c>
      <c r="G58" s="72">
        <v>-0.5</v>
      </c>
      <c r="H58" s="70">
        <v>-2.9</v>
      </c>
      <c r="I58" s="69">
        <v>0.2</v>
      </c>
      <c r="J58" s="70">
        <v>-0.7</v>
      </c>
      <c r="K58" s="92">
        <v>-0.5</v>
      </c>
      <c r="L58" s="114">
        <v>-0.4</v>
      </c>
      <c r="M58" s="92">
        <v>-1.4</v>
      </c>
      <c r="N58" s="69">
        <v>-0.1</v>
      </c>
      <c r="O58" s="70">
        <v>0.1</v>
      </c>
      <c r="P58" s="92">
        <v>0.1</v>
      </c>
      <c r="Q58" s="114">
        <v>0.2</v>
      </c>
      <c r="R58" s="92">
        <v>0.30000000000000004</v>
      </c>
      <c r="S58" s="69">
        <v>0.7</v>
      </c>
      <c r="T58" s="70">
        <v>-0.1</v>
      </c>
      <c r="U58" s="70">
        <v>0.2</v>
      </c>
      <c r="V58" s="72">
        <v>0.3</v>
      </c>
      <c r="W58" s="70">
        <v>1.1000000000000001</v>
      </c>
      <c r="X58" s="126">
        <v>-0.1</v>
      </c>
      <c r="Y58" s="70">
        <v>-0.6</v>
      </c>
      <c r="Z58" s="70">
        <v>-0.3</v>
      </c>
      <c r="AA58" s="72">
        <v>-0.9</v>
      </c>
      <c r="AB58" s="72">
        <v>-1.9</v>
      </c>
      <c r="AC58" s="162">
        <v>-0.3</v>
      </c>
    </row>
    <row r="59" spans="1:29" s="29" customFormat="1" ht="14.25">
      <c r="A59" s="15"/>
      <c r="B59" s="39" t="s">
        <v>60</v>
      </c>
      <c r="C59" s="61"/>
      <c r="D59" s="100">
        <v>0</v>
      </c>
      <c r="E59" s="101">
        <v>0</v>
      </c>
      <c r="F59" s="92" t="s">
        <v>28</v>
      </c>
      <c r="G59" s="102">
        <v>0</v>
      </c>
      <c r="H59" s="101">
        <v>0</v>
      </c>
      <c r="I59" s="100">
        <v>0</v>
      </c>
      <c r="J59" s="101">
        <v>0</v>
      </c>
      <c r="K59" s="92" t="s">
        <v>28</v>
      </c>
      <c r="L59" s="102">
        <v>0</v>
      </c>
      <c r="M59" s="101">
        <v>0</v>
      </c>
      <c r="N59" s="100">
        <v>0</v>
      </c>
      <c r="O59" s="101">
        <v>0</v>
      </c>
      <c r="P59" s="92" t="s">
        <v>28</v>
      </c>
      <c r="Q59" s="102">
        <v>0</v>
      </c>
      <c r="R59" s="101">
        <v>0</v>
      </c>
      <c r="S59" s="100">
        <v>0</v>
      </c>
      <c r="T59" s="101">
        <v>0</v>
      </c>
      <c r="U59" s="92" t="s">
        <v>28</v>
      </c>
      <c r="V59" s="102">
        <v>0</v>
      </c>
      <c r="W59" s="101">
        <v>0</v>
      </c>
      <c r="X59" s="100">
        <v>0</v>
      </c>
      <c r="Y59" s="101">
        <v>0</v>
      </c>
      <c r="Z59" s="70">
        <v>26.1</v>
      </c>
      <c r="AA59" s="102">
        <v>0</v>
      </c>
      <c r="AB59" s="102">
        <v>26.1</v>
      </c>
      <c r="AC59" s="159">
        <v>0</v>
      </c>
    </row>
    <row r="60" spans="1:29" s="29" customFormat="1" ht="14.25">
      <c r="A60" s="15"/>
      <c r="B60" s="39" t="s">
        <v>61</v>
      </c>
      <c r="C60" s="61"/>
      <c r="D60" s="100">
        <v>0</v>
      </c>
      <c r="E60" s="101">
        <v>0</v>
      </c>
      <c r="F60" s="92" t="s">
        <v>28</v>
      </c>
      <c r="G60" s="102">
        <v>0</v>
      </c>
      <c r="H60" s="101">
        <v>0</v>
      </c>
      <c r="I60" s="100">
        <v>0</v>
      </c>
      <c r="J60" s="101">
        <v>0</v>
      </c>
      <c r="K60" s="92" t="s">
        <v>28</v>
      </c>
      <c r="L60" s="102">
        <v>0</v>
      </c>
      <c r="M60" s="101">
        <v>0</v>
      </c>
      <c r="N60" s="100">
        <v>0</v>
      </c>
      <c r="O60" s="101">
        <v>0</v>
      </c>
      <c r="P60" s="92" t="s">
        <v>28</v>
      </c>
      <c r="Q60" s="102">
        <v>0</v>
      </c>
      <c r="R60" s="101">
        <v>0</v>
      </c>
      <c r="S60" s="100">
        <v>0</v>
      </c>
      <c r="T60" s="101">
        <v>0</v>
      </c>
      <c r="U60" s="92" t="s">
        <v>28</v>
      </c>
      <c r="V60" s="102">
        <v>0</v>
      </c>
      <c r="W60" s="101">
        <v>0</v>
      </c>
      <c r="X60" s="100">
        <v>0</v>
      </c>
      <c r="Y60" s="101">
        <v>1.7</v>
      </c>
      <c r="Z60" s="101">
        <v>3</v>
      </c>
      <c r="AA60" s="72">
        <v>5.3</v>
      </c>
      <c r="AB60" s="102">
        <v>10</v>
      </c>
      <c r="AC60" s="159">
        <v>0</v>
      </c>
    </row>
    <row r="61" spans="1:29" s="29" customFormat="1" ht="14.25">
      <c r="A61" s="15"/>
      <c r="B61" s="39" t="s">
        <v>57</v>
      </c>
      <c r="C61" s="61"/>
      <c r="D61" s="69">
        <v>0.30000000000000004</v>
      </c>
      <c r="E61" s="70">
        <v>0.2</v>
      </c>
      <c r="F61" s="92">
        <v>-8.3000000000000007</v>
      </c>
      <c r="G61" s="70">
        <v>-91.2</v>
      </c>
      <c r="H61" s="149">
        <v>-99.1</v>
      </c>
      <c r="I61" s="69">
        <v>0.2</v>
      </c>
      <c r="J61" s="70">
        <v>-0.6</v>
      </c>
      <c r="K61" s="92">
        <v>1.1000000000000001</v>
      </c>
      <c r="L61" s="114">
        <v>-38.200000000000003</v>
      </c>
      <c r="M61" s="92">
        <v>-37.5</v>
      </c>
      <c r="N61" s="115">
        <v>-1.6</v>
      </c>
      <c r="O61" s="70">
        <v>0.8</v>
      </c>
      <c r="P61" s="70">
        <v>0.8</v>
      </c>
      <c r="Q61" s="72">
        <v>1.5</v>
      </c>
      <c r="R61" s="70">
        <v>1.5</v>
      </c>
      <c r="S61" s="115">
        <v>-0.9</v>
      </c>
      <c r="T61" s="70">
        <v>0.2</v>
      </c>
      <c r="U61" s="70">
        <v>-0.3</v>
      </c>
      <c r="V61" s="72">
        <v>10.9</v>
      </c>
      <c r="W61" s="70">
        <v>9.9</v>
      </c>
      <c r="X61" s="115">
        <v>0.1</v>
      </c>
      <c r="Y61" s="5">
        <v>1.1000000000000001</v>
      </c>
      <c r="Z61" s="70">
        <v>10.7</v>
      </c>
      <c r="AA61" s="72">
        <v>-59.2</v>
      </c>
      <c r="AB61" s="72">
        <v>-47.300000000000004</v>
      </c>
      <c r="AC61" s="163">
        <v>14.4</v>
      </c>
    </row>
    <row r="62" spans="1:29" s="29" customFormat="1" ht="14.25">
      <c r="A62" s="11"/>
      <c r="B62" s="59" t="s">
        <v>39</v>
      </c>
      <c r="C62" s="63"/>
      <c r="D62" s="104">
        <v>0</v>
      </c>
      <c r="E62" s="105">
        <v>0</v>
      </c>
      <c r="F62" s="84" t="s">
        <v>28</v>
      </c>
      <c r="G62" s="106">
        <v>0</v>
      </c>
      <c r="H62" s="105">
        <v>0</v>
      </c>
      <c r="I62" s="104">
        <v>0</v>
      </c>
      <c r="J62" s="105">
        <v>0</v>
      </c>
      <c r="K62" s="84" t="s">
        <v>28</v>
      </c>
      <c r="L62" s="116">
        <v>4.2</v>
      </c>
      <c r="M62" s="84">
        <v>4.2</v>
      </c>
      <c r="N62" s="104">
        <v>0</v>
      </c>
      <c r="O62" s="105">
        <v>0</v>
      </c>
      <c r="P62" s="84" t="s">
        <v>28</v>
      </c>
      <c r="Q62" s="106">
        <v>0</v>
      </c>
      <c r="R62" s="105">
        <v>0</v>
      </c>
      <c r="S62" s="104">
        <v>0</v>
      </c>
      <c r="T62" s="105">
        <v>0</v>
      </c>
      <c r="U62" s="84" t="s">
        <v>28</v>
      </c>
      <c r="V62" s="106">
        <v>0</v>
      </c>
      <c r="W62" s="105">
        <v>0</v>
      </c>
      <c r="X62" s="104">
        <v>0</v>
      </c>
      <c r="Y62" s="105">
        <v>0</v>
      </c>
      <c r="Z62" s="84" t="s">
        <v>28</v>
      </c>
      <c r="AA62" s="106">
        <v>0</v>
      </c>
      <c r="AB62" s="106">
        <v>0</v>
      </c>
      <c r="AC62" s="147"/>
    </row>
    <row r="63" spans="1:29" s="29" customFormat="1">
      <c r="A63" s="2"/>
      <c r="B63" s="151" t="s">
        <v>17</v>
      </c>
      <c r="C63" s="38">
        <v>-4</v>
      </c>
      <c r="D63" s="69">
        <v>51.999999999999979</v>
      </c>
      <c r="E63" s="70">
        <v>56.299999999999955</v>
      </c>
      <c r="F63" s="70">
        <v>43.7</v>
      </c>
      <c r="G63" s="72">
        <v>45.3</v>
      </c>
      <c r="H63" s="70">
        <v>197.19999999999996</v>
      </c>
      <c r="I63" s="69">
        <v>50.100000000000009</v>
      </c>
      <c r="J63" s="70">
        <v>65.400000000000006</v>
      </c>
      <c r="K63" s="70">
        <v>48.6</v>
      </c>
      <c r="L63" s="72">
        <v>57.299999999999983</v>
      </c>
      <c r="M63" s="70">
        <v>221.4</v>
      </c>
      <c r="N63" s="69">
        <v>63.500000000000007</v>
      </c>
      <c r="O63" s="70">
        <v>65.299999999999983</v>
      </c>
      <c r="P63" s="70">
        <v>56.199999999999996</v>
      </c>
      <c r="Q63" s="72">
        <v>57.900000000000006</v>
      </c>
      <c r="R63" s="70">
        <v>242.89999999999998</v>
      </c>
      <c r="S63" s="69">
        <v>66.699999999999989</v>
      </c>
      <c r="T63" s="70">
        <v>74.7</v>
      </c>
      <c r="U63" s="70">
        <v>52.600000000000009</v>
      </c>
      <c r="V63" s="72">
        <v>54.599999999999994</v>
      </c>
      <c r="W63" s="70">
        <v>248.6</v>
      </c>
      <c r="X63" s="69">
        <v>61.699999999999996</v>
      </c>
      <c r="Y63" s="70">
        <v>75.599999999999994</v>
      </c>
      <c r="Z63" s="70">
        <v>72.900000000000006</v>
      </c>
      <c r="AA63" s="72">
        <v>81.100000000000009</v>
      </c>
      <c r="AB63" s="72">
        <v>291.3</v>
      </c>
      <c r="AC63" s="149">
        <f>SUM(AC55:AC62)</f>
        <v>79.900000000000006</v>
      </c>
    </row>
    <row r="64" spans="1:29" s="29" customFormat="1">
      <c r="A64" s="11"/>
      <c r="B64" s="127"/>
      <c r="C64" s="128"/>
      <c r="D64" s="129"/>
      <c r="E64" s="130"/>
      <c r="F64" s="131"/>
      <c r="G64" s="132"/>
      <c r="H64" s="144"/>
      <c r="I64" s="129"/>
      <c r="J64" s="130"/>
      <c r="K64" s="131"/>
      <c r="L64" s="132"/>
      <c r="M64" s="144"/>
      <c r="N64" s="129"/>
      <c r="O64" s="130"/>
      <c r="P64" s="131"/>
      <c r="Q64" s="132"/>
      <c r="R64" s="144"/>
      <c r="S64" s="129"/>
      <c r="T64" s="130"/>
      <c r="U64" s="130"/>
      <c r="V64" s="133"/>
      <c r="W64" s="130"/>
      <c r="X64" s="129"/>
      <c r="Y64" s="130"/>
      <c r="Z64" s="130"/>
      <c r="AA64" s="133"/>
      <c r="AB64" s="133"/>
      <c r="AC64" s="164"/>
    </row>
    <row r="65" spans="1:29" s="29" customFormat="1">
      <c r="A65" s="2"/>
      <c r="B65" s="4"/>
      <c r="C65" s="134"/>
      <c r="D65" s="93"/>
      <c r="E65" s="54"/>
      <c r="F65" s="135"/>
      <c r="G65" s="72"/>
      <c r="H65" s="70"/>
      <c r="I65" s="93"/>
      <c r="J65" s="54"/>
      <c r="K65" s="135"/>
      <c r="L65" s="72"/>
      <c r="M65" s="70"/>
      <c r="N65" s="93"/>
      <c r="O65" s="54"/>
      <c r="P65" s="135"/>
      <c r="Q65" s="72"/>
      <c r="R65" s="70"/>
      <c r="S65" s="93"/>
      <c r="T65" s="54"/>
      <c r="U65" s="54"/>
      <c r="V65" s="55"/>
      <c r="W65" s="54"/>
      <c r="X65" s="93"/>
      <c r="Y65" s="54"/>
      <c r="Z65" s="54"/>
      <c r="AA65" s="55"/>
      <c r="AB65" s="55"/>
      <c r="AC65" s="156"/>
    </row>
    <row r="66" spans="1:29" s="29" customFormat="1">
      <c r="A66" s="2"/>
      <c r="B66" s="47" t="s">
        <v>23</v>
      </c>
      <c r="C66" s="38"/>
      <c r="D66" s="100">
        <v>0</v>
      </c>
      <c r="E66" s="14">
        <v>0.37</v>
      </c>
      <c r="F66" s="92" t="s">
        <v>28</v>
      </c>
      <c r="G66" s="12">
        <v>0.08</v>
      </c>
      <c r="H66" s="14">
        <v>0.45</v>
      </c>
      <c r="I66" s="13">
        <v>0.28000000000000003</v>
      </c>
      <c r="J66" s="14">
        <v>0.51884253028263794</v>
      </c>
      <c r="K66" s="92" t="s">
        <v>28</v>
      </c>
      <c r="L66" s="12">
        <v>7.6612903225806564E-2</v>
      </c>
      <c r="M66" s="14">
        <v>0.87545543350844457</v>
      </c>
      <c r="N66" s="100">
        <v>0</v>
      </c>
      <c r="O66" s="14">
        <v>0.49</v>
      </c>
      <c r="P66" s="92" t="s">
        <v>28</v>
      </c>
      <c r="Q66" s="12">
        <v>8.8774597495527699E-2</v>
      </c>
      <c r="R66" s="14">
        <v>0.57877459749552773</v>
      </c>
      <c r="S66" s="100">
        <v>0</v>
      </c>
      <c r="T66" s="14">
        <v>0.28999999999999998</v>
      </c>
      <c r="U66" s="92" t="s">
        <v>28</v>
      </c>
      <c r="V66" s="12">
        <v>0.1</v>
      </c>
      <c r="W66" s="14">
        <v>0.39</v>
      </c>
      <c r="X66" s="100">
        <v>0</v>
      </c>
      <c r="Y66" s="14">
        <v>0.28000000000000003</v>
      </c>
      <c r="Z66" s="92" t="s">
        <v>28</v>
      </c>
      <c r="AA66" s="12">
        <v>0.1</v>
      </c>
      <c r="AB66" s="12">
        <v>0.38</v>
      </c>
      <c r="AC66" s="159">
        <v>0</v>
      </c>
    </row>
    <row r="67" spans="1:29" s="29" customFormat="1">
      <c r="A67" s="15"/>
      <c r="B67" s="40" t="s">
        <v>21</v>
      </c>
      <c r="C67" s="38">
        <v>-4</v>
      </c>
      <c r="D67" s="13">
        <v>0.12</v>
      </c>
      <c r="E67" s="14">
        <v>0.12</v>
      </c>
      <c r="F67" s="18">
        <v>0.1</v>
      </c>
      <c r="G67" s="12">
        <v>0.1</v>
      </c>
      <c r="H67" s="14">
        <v>0.43999999999999995</v>
      </c>
      <c r="I67" s="13">
        <v>0.11</v>
      </c>
      <c r="J67" s="14">
        <v>0.15</v>
      </c>
      <c r="K67" s="18">
        <v>0.11</v>
      </c>
      <c r="L67" s="23">
        <v>0.13</v>
      </c>
      <c r="M67" s="14">
        <v>0.5</v>
      </c>
      <c r="N67" s="13">
        <v>0.14000000000000001</v>
      </c>
      <c r="O67" s="14">
        <v>0.15</v>
      </c>
      <c r="P67" s="18">
        <v>0.13</v>
      </c>
      <c r="Q67" s="23">
        <v>0.13</v>
      </c>
      <c r="R67" s="18">
        <v>0.54</v>
      </c>
      <c r="S67" s="13">
        <v>0.15</v>
      </c>
      <c r="T67" s="14">
        <v>0.17</v>
      </c>
      <c r="U67" s="14">
        <v>0.12</v>
      </c>
      <c r="V67" s="12">
        <v>0.12</v>
      </c>
      <c r="W67" s="14">
        <v>0.56000000000000005</v>
      </c>
      <c r="X67" s="13">
        <v>0.14000000000000001</v>
      </c>
      <c r="Y67" s="14">
        <v>0.17</v>
      </c>
      <c r="Z67" s="14">
        <v>0.16</v>
      </c>
      <c r="AA67" s="12">
        <v>0.18</v>
      </c>
      <c r="AB67" s="12">
        <v>0.66</v>
      </c>
      <c r="AC67" s="165">
        <v>0.18</v>
      </c>
    </row>
    <row r="68" spans="1:29" s="29" customFormat="1">
      <c r="A68" s="15"/>
      <c r="B68" s="40"/>
      <c r="C68" s="41"/>
      <c r="D68" s="13"/>
      <c r="E68" s="14"/>
      <c r="F68" s="18"/>
      <c r="G68" s="12"/>
      <c r="H68" s="14"/>
      <c r="I68" s="13"/>
      <c r="J68" s="14"/>
      <c r="K68" s="18"/>
      <c r="L68" s="23"/>
      <c r="M68" s="18"/>
      <c r="N68" s="13"/>
      <c r="O68" s="14"/>
      <c r="P68" s="18"/>
      <c r="Q68" s="23"/>
      <c r="R68" s="18"/>
      <c r="S68" s="13"/>
      <c r="T68" s="14"/>
      <c r="U68" s="14"/>
      <c r="V68" s="12"/>
      <c r="W68" s="14"/>
      <c r="X68" s="13"/>
      <c r="Y68" s="14"/>
      <c r="Z68" s="14"/>
      <c r="AA68" s="12"/>
      <c r="AB68" s="12"/>
      <c r="AC68" s="165"/>
    </row>
    <row r="69" spans="1:29" s="29" customFormat="1">
      <c r="A69" s="15"/>
      <c r="B69" s="40" t="s">
        <v>18</v>
      </c>
      <c r="C69" s="41"/>
      <c r="D69" s="136">
        <v>443.1</v>
      </c>
      <c r="E69" s="137">
        <v>443.5</v>
      </c>
      <c r="F69" s="138">
        <v>445.2</v>
      </c>
      <c r="G69" s="139">
        <v>445.8</v>
      </c>
      <c r="H69" s="137">
        <v>444.6</v>
      </c>
      <c r="I69" s="136">
        <v>446</v>
      </c>
      <c r="J69" s="137">
        <v>445.8</v>
      </c>
      <c r="K69" s="138">
        <v>445.9</v>
      </c>
      <c r="L69" s="140">
        <v>446.4</v>
      </c>
      <c r="M69" s="138">
        <v>446.4</v>
      </c>
      <c r="N69" s="136">
        <v>447.4</v>
      </c>
      <c r="O69" s="137">
        <v>446.7</v>
      </c>
      <c r="P69" s="138">
        <v>447.1</v>
      </c>
      <c r="Q69" s="140">
        <v>447.2</v>
      </c>
      <c r="R69" s="138">
        <v>447.2</v>
      </c>
      <c r="S69" s="136">
        <v>447.3</v>
      </c>
      <c r="T69" s="137">
        <v>445.4</v>
      </c>
      <c r="U69" s="137">
        <v>441.6</v>
      </c>
      <c r="V69" s="139">
        <v>441.4</v>
      </c>
      <c r="W69" s="137">
        <v>443.9</v>
      </c>
      <c r="X69" s="136">
        <v>441.6</v>
      </c>
      <c r="Y69" s="137">
        <v>441.5</v>
      </c>
      <c r="Z69" s="137">
        <v>442</v>
      </c>
      <c r="AA69" s="139">
        <v>443</v>
      </c>
      <c r="AB69" s="139">
        <v>442.3</v>
      </c>
      <c r="AC69" s="166">
        <v>443</v>
      </c>
    </row>
    <row r="70" spans="1:29" s="29" customFormat="1">
      <c r="A70" s="11"/>
      <c r="B70" s="42"/>
      <c r="C70" s="42"/>
      <c r="D70" s="22"/>
      <c r="E70" s="43"/>
      <c r="F70" s="44"/>
      <c r="G70" s="26"/>
      <c r="H70" s="43"/>
      <c r="I70" s="22"/>
      <c r="J70" s="43"/>
      <c r="K70" s="44"/>
      <c r="L70" s="26"/>
      <c r="M70" s="43"/>
      <c r="N70" s="22"/>
      <c r="O70" s="43"/>
      <c r="P70" s="44"/>
      <c r="Q70" s="26"/>
      <c r="R70" s="43"/>
      <c r="S70" s="22"/>
      <c r="T70" s="43"/>
      <c r="U70" s="43"/>
      <c r="V70" s="26"/>
      <c r="W70" s="43"/>
      <c r="X70" s="22"/>
      <c r="Y70" s="11"/>
      <c r="Z70" s="52"/>
      <c r="AA70" s="53"/>
      <c r="AB70" s="26"/>
      <c r="AC70" s="167"/>
    </row>
    <row r="71" spans="1:29">
      <c r="B71" s="33"/>
      <c r="C71" s="33"/>
    </row>
  </sheetData>
  <mergeCells count="5">
    <mergeCell ref="D2:H2"/>
    <mergeCell ref="I2:M2"/>
    <mergeCell ref="N2:R2"/>
    <mergeCell ref="S2:W2"/>
    <mergeCell ref="X2:AB2"/>
  </mergeCells>
  <phoneticPr fontId="9" type="noConversion"/>
  <pageMargins left="0.75" right="0.75" top="1" bottom="1" header="0.5" footer="0.5"/>
  <pageSetup paperSize="568" scale="25" orientation="landscape" verticalDpi="300" r:id="rId1"/>
  <headerFooter alignWithMargins="0">
    <oddHeader>&amp;R&amp;D &amp;T</oddHeader>
    <oddFooter>&amp;C&amp;A</oddFooter>
  </headerFooter>
  <ignoredErrors>
    <ignoredError sqref="B12:B13 B21:B2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
  <sheetViews>
    <sheetView workbookViewId="0">
      <selection activeCell="B5" sqref="B5"/>
    </sheetView>
  </sheetViews>
  <sheetFormatPr defaultColWidth="9" defaultRowHeight="14.25"/>
  <cols>
    <col min="1" max="1" width="6.875" style="1" customWidth="1"/>
    <col min="2" max="2" width="89" style="1" customWidth="1"/>
    <col min="3" max="16384" width="9" style="1"/>
  </cols>
  <sheetData>
    <row r="1" spans="1:18" ht="15">
      <c r="A1" s="19" t="s">
        <v>20</v>
      </c>
      <c r="B1" s="3"/>
      <c r="C1" s="3"/>
      <c r="D1" s="3"/>
      <c r="E1" s="3"/>
      <c r="F1" s="3"/>
      <c r="G1" s="3"/>
      <c r="H1" s="3"/>
      <c r="I1" s="3"/>
      <c r="J1" s="3"/>
      <c r="K1" s="3"/>
      <c r="L1" s="3"/>
      <c r="M1" s="3"/>
      <c r="N1" s="3"/>
      <c r="O1" s="3"/>
      <c r="P1" s="3"/>
      <c r="Q1" s="3"/>
      <c r="R1" s="3"/>
    </row>
    <row r="2" spans="1:18" ht="128.25">
      <c r="A2" s="16">
        <v>-1</v>
      </c>
      <c r="B2" s="58" t="s">
        <v>67</v>
      </c>
      <c r="C2" s="17"/>
      <c r="D2" s="48"/>
      <c r="E2" s="17"/>
      <c r="F2" s="17"/>
      <c r="G2" s="17"/>
      <c r="H2" s="17"/>
      <c r="I2" s="17"/>
      <c r="J2" s="17"/>
      <c r="K2" s="17"/>
      <c r="L2" s="17"/>
      <c r="M2" s="17"/>
      <c r="N2" s="17"/>
      <c r="O2" s="17"/>
      <c r="P2" s="17"/>
      <c r="Q2" s="17"/>
      <c r="R2" s="17"/>
    </row>
    <row r="3" spans="1:18" ht="15">
      <c r="A3" s="7"/>
      <c r="B3" s="17"/>
      <c r="C3" s="17"/>
      <c r="D3" s="17"/>
      <c r="E3" s="17"/>
      <c r="F3" s="17"/>
      <c r="G3" s="17"/>
      <c r="H3" s="17"/>
      <c r="I3" s="17"/>
      <c r="J3" s="17"/>
      <c r="K3" s="17"/>
      <c r="L3" s="17"/>
      <c r="M3" s="17"/>
      <c r="N3" s="17"/>
      <c r="O3" s="17"/>
      <c r="P3" s="17"/>
      <c r="Q3" s="17"/>
      <c r="R3" s="17"/>
    </row>
    <row r="4" spans="1:18" s="2" customFormat="1" ht="15">
      <c r="A4" s="16">
        <v>-2</v>
      </c>
      <c r="B4" s="8" t="s">
        <v>76</v>
      </c>
      <c r="C4" s="4"/>
      <c r="D4" s="4"/>
      <c r="E4" s="4"/>
      <c r="F4" s="4"/>
      <c r="G4" s="4"/>
      <c r="H4" s="4"/>
      <c r="I4" s="4"/>
    </row>
    <row r="5" spans="1:18" s="2" customFormat="1" ht="15">
      <c r="A5" s="6"/>
      <c r="B5" s="8"/>
      <c r="C5" s="4"/>
      <c r="D5" s="4"/>
      <c r="E5" s="4"/>
      <c r="F5" s="4"/>
      <c r="G5" s="4"/>
      <c r="H5" s="4"/>
      <c r="I5" s="4"/>
    </row>
    <row r="6" spans="1:18" s="2" customFormat="1" ht="28.5">
      <c r="A6" s="16">
        <v>-3</v>
      </c>
      <c r="B6" s="9" t="s">
        <v>75</v>
      </c>
      <c r="C6" s="4"/>
      <c r="D6" s="4"/>
      <c r="E6" s="4"/>
      <c r="F6" s="4"/>
      <c r="G6" s="4"/>
      <c r="H6" s="4"/>
      <c r="I6" s="4"/>
    </row>
    <row r="7" spans="1:18" s="2" customFormat="1" ht="15">
      <c r="A7" s="6"/>
      <c r="B7" s="9"/>
      <c r="C7" s="4"/>
      <c r="D7" s="4"/>
      <c r="E7" s="4"/>
      <c r="F7" s="4"/>
      <c r="G7" s="4"/>
      <c r="H7" s="4"/>
      <c r="I7" s="4"/>
    </row>
    <row r="8" spans="1:18" s="2" customFormat="1" ht="46.5" customHeight="1">
      <c r="A8" s="6">
        <v>-4</v>
      </c>
      <c r="B8" s="50" t="s">
        <v>74</v>
      </c>
    </row>
    <row r="10" spans="1:18" ht="28.5">
      <c r="A10" s="6">
        <v>-5</v>
      </c>
      <c r="B10" s="9" t="s">
        <v>73</v>
      </c>
    </row>
  </sheetData>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2.xml><?xml version="1.0" encoding="utf-8"?>
<?mso-contentType ?>
<customXsn xmlns="http://schemas.microsoft.com/office/2006/metadata/customXsn">
  <xsnLocation/>
  <cached>True</cached>
  <openByDefault>False</openByDefault>
  <xsnScope/>
</customXsn>
</file>

<file path=customXml/item3.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haredContentType xmlns="Microsoft.SharePoint.Taxonomy.ContentTypeSync" SourceId="7fab8bed-2a1e-4b70-a6bc-67d865bad826" ContentTypeId="0x010100C40666EE75668C44BECB7F8AD5D91BCB010101" PreviousValue="false"/>
</file>

<file path=customXml/item7.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Props1.xml><?xml version="1.0" encoding="utf-8"?>
<ds:datastoreItem xmlns:ds="http://schemas.openxmlformats.org/officeDocument/2006/customXml" ds:itemID="{A306BA3E-5E88-40C0-A763-C10A75DB0AC0}">
  <ds:schemaRefs>
    <ds:schemaRef ds:uri="http://schemas.microsoft.com/sharepoint/v3"/>
    <ds:schemaRef ds:uri="http://purl.org/dc/terms/"/>
    <ds:schemaRef ds:uri="http://www.w3.org/XML/1998/namespace"/>
    <ds:schemaRef ds:uri="http://schemas.microsoft.com/office/2006/metadata/properties"/>
    <ds:schemaRef ds:uri="http://schemas.microsoft.com/office/2006/documentManagement/types"/>
    <ds:schemaRef ds:uri="b80632a8-466a-42d8-899e-cc6a2fbd8317"/>
    <ds:schemaRef ds:uri="http://purl.org/dc/dcmitype/"/>
    <ds:schemaRef ds:uri="http://schemas.microsoft.com/office/infopath/2007/PartnerControls"/>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3.xml><?xml version="1.0" encoding="utf-8"?>
<ds:datastoreItem xmlns:ds="http://schemas.openxmlformats.org/officeDocument/2006/customXml" ds:itemID="{1878965A-CC32-4AE3-9E3F-7C0E8BBD43C3}">
  <ds:schemaRefs>
    <ds:schemaRef ds:uri="office.server.policy"/>
  </ds:schemaRefs>
</ds:datastoreItem>
</file>

<file path=customXml/itemProps4.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6.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7.xml><?xml version="1.0" encoding="utf-8"?>
<ds:datastoreItem xmlns:ds="http://schemas.openxmlformats.org/officeDocument/2006/customXml" ds:itemID="{00C1C624-2BDF-4AD1-9211-212EC1CA88B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Anna Collins</cp:lastModifiedBy>
  <cp:lastPrinted>2018-07-18T20:55:34Z</cp:lastPrinted>
  <dcterms:created xsi:type="dcterms:W3CDTF">1999-01-24T20:29:10Z</dcterms:created>
  <dcterms:modified xsi:type="dcterms:W3CDTF">2018-08-09T20:35:49Z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ies>
</file>