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0AB339F-A59F-4A68-BB60-C60190E99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9" i="5" l="1"/>
  <c r="AH49" i="5"/>
  <c r="AJ49" i="5" s="1"/>
  <c r="AL51" i="5"/>
  <c r="AL50" i="5"/>
  <c r="AK51" i="5"/>
  <c r="AK50" i="5"/>
  <c r="AJ51" i="5"/>
  <c r="AI51" i="5"/>
  <c r="AI50" i="5"/>
  <c r="AH51" i="5"/>
  <c r="P50" i="5"/>
  <c r="P51" i="5"/>
  <c r="Q51" i="5"/>
  <c r="Q50" i="5"/>
  <c r="AH50" i="5" l="1"/>
  <c r="AM47" i="5"/>
  <c r="AL47" i="5"/>
  <c r="AK47" i="5"/>
  <c r="AM46" i="5"/>
  <c r="AL46" i="5"/>
  <c r="AK46" i="5"/>
  <c r="AJ46" i="5"/>
  <c r="AJ47" i="5"/>
  <c r="V49" i="5"/>
  <c r="W49" i="5"/>
  <c r="X49" i="5"/>
  <c r="Y49" i="5"/>
  <c r="Z49" i="5"/>
  <c r="V50" i="5"/>
  <c r="W50" i="5"/>
  <c r="X50" i="5"/>
  <c r="Y50" i="5"/>
  <c r="Z50" i="5"/>
  <c r="V51" i="5"/>
  <c r="W51" i="5"/>
  <c r="X51" i="5"/>
  <c r="Y51" i="5"/>
  <c r="Z51" i="5"/>
  <c r="U51" i="5"/>
  <c r="U50" i="5"/>
  <c r="U49" i="5"/>
  <c r="Q49" i="5"/>
  <c r="M51" i="5"/>
  <c r="M50" i="5"/>
  <c r="M49" i="5"/>
  <c r="L50" i="5"/>
  <c r="L49" i="5"/>
  <c r="AM50" i="5" l="1"/>
  <c r="AJ50" i="5"/>
  <c r="AJ44" i="5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<sst xmlns="http://schemas.openxmlformats.org/spreadsheetml/2006/main" count="2674" uniqueCount="1044">
  <si>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</si>
  <si>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</si>
  <si>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</si>
  <si>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</si>
  <si>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</si>
  <si>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</si>
  <si>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</si>
  <si>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</si>
  <si>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</si>
  <si>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</si>
  <si>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</si>
  <si>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</si>
  <si>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</si>
  <si>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</si>
  <si>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</si>
  <si>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</si>
  <si>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</si>
  <si>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</si>
  <si>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</si>
  <si>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</si>
  <si>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</si>
  <si>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</si>
  <si>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</si>
  <si>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</si>
  <si>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</si>
  <si>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</si>
  <si>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</si>
  <si>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</si>
  <si>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</si>
  <si>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</si>
  <si>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</si>
  <si>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</si>
  <si>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</si>
  <si>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</si>
  <si>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</si>
  <si>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</si>
  <si>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</si>
  <si>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</si>
  <si>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</si>
  <si>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</si>
  <si>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</si>
  <si>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</si>
  <si>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</si>
  <si>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</si>
  <si>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</si>
  <si>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</si>
  <si>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</si>
  <si>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</si>
  <si>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</si>
  <si>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</si>
  <si>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</si>
  <si>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</si>
  <si>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</si>
  <si>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</si>
  <si>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</si>
  <si>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</si>
  <si>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</si>
  <si>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</si>
  <si>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</si>
  <si>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</si>
  <si>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</si>
  <si>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</si>
  <si>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</si>
  <si>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</si>
  <si>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</si>
  <si>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</si>
  <si>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</si>
  <si>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</si>
  <si>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</si>
  <si>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</si>
  <si>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</si>
  <si>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</si>
  <si>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</si>
  <si>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</si>
  <si>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</si>
  <si>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</si>
  <si>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</si>
  <si>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</si>
  <si>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</si>
  <si>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</si>
  <si>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</si>
  <si>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</si>
  <si>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</si>
  <si>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</si>
  <si>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</si>
  <si>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</si>
  <si>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</si>
  <si>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</si>
  <si>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</si>
  <si>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</si>
  <si>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</si>
  <si>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</si>
  <si>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</si>
  <si>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</si>
  <si>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</si>
  <si>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</si>
  <si>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</si>
  <si>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</si>
  <si>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</si>
  <si>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</si>
  <si>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</si>
  <si>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</si>
  <si>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</si>
  <si>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</si>
  <si>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</si>
  <si>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</si>
  <si>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</si>
  <si>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</si>
  <si>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</si>
  <si>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</si>
  <si>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</si>
  <si>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</si>
  <si>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</si>
  <si>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</si>
  <si>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</si>
  <si>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</si>
  <si>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</si>
  <si>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</si>
  <si>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</si>
  <si>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</si>
  <si>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</si>
  <si>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</si>
  <si>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</si>
  <si>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</si>
  <si>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</si>
  <si>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</si>
  <si>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</si>
  <si>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</si>
  <si>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</si>
  <si>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</si>
  <si>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</si>
  <si>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</si>
  <si>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</si>
  <si>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</si>
  <si>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</si>
  <si>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</si>
  <si>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</si>
  <si>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</si>
  <si>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</si>
  <si>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</si>
  <si>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</si>
  <si>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</si>
  <si>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</si>
  <si>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</si>
  <si>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</si>
  <si>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</si>
  <si>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</si>
  <si>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</si>
  <si>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</si>
  <si>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</si>
  <si>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</si>
  <si>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</si>
  <si>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</si>
  <si>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</si>
  <si>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</si>
  <si>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</si>
  <si>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</si>
  <si>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</si>
  <si>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</si>
  <si>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</si>
  <si>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</si>
  <si>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</si>
  <si>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</si>
  <si>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</si>
  <si>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</si>
  <si>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</si>
  <si>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</si>
  <si>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</si>
  <si>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</si>
  <si>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</si>
  <si>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</si>
  <si>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</si>
  <si>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</si>
  <si>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</si>
  <si>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</si>
  <si>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</si>
  <si>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</si>
  <si>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</si>
  <si>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</si>
  <si>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</si>
  <si>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</si>
  <si>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</si>
  <si>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</si>
  <si>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</si>
  <si>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</si>
  <si>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</si>
  <si>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</si>
  <si>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</si>
  <si>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</si>
  <si>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</si>
  <si>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</si>
  <si>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</si>
  <si>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</si>
  <si>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</si>
  <si>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</si>
  <si>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</si>
  <si>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</si>
  <si>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</si>
  <si>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</si>
  <si>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</si>
  <si>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</si>
  <si>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</si>
  <si>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</si>
  <si>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</si>
  <si>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</si>
  <si>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</si>
  <si>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</si>
  <si>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</si>
  <si>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</si>
  <si>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</si>
  <si>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</si>
  <si>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</si>
  <si>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</si>
  <si>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</si>
  <si>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</si>
  <si>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</si>
  <si>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</si>
  <si>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</si>
  <si>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</si>
  <si>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</si>
  <si>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</si>
  <si>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</si>
  <si>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</si>
  <si>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</si>
  <si>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</si>
  <si>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</si>
  <si>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</si>
  <si>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</si>
  <si>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</si>
  <si>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</si>
  <si>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</si>
  <si>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</si>
  <si>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</si>
  <si>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</si>
  <si>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</si>
  <si>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</si>
  <si>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</si>
  <si>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</si>
  <si>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</si>
  <si>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</si>
  <si>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</si>
  <si>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</si>
  <si>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</si>
  <si>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</si>
  <si>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</si>
  <si>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</si>
  <si>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</si>
  <si>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</si>
  <si>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</si>
  <si>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</si>
  <si>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</si>
  <si>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</si>
  <si>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</si>
  <si>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</si>
  <si>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</si>
  <si>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</si>
  <si>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</si>
  <si>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</si>
  <si>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</si>
  <si>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</si>
  <si>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</si>
  <si>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</si>
  <si>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</si>
  <si>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</si>
  <si>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</si>
  <si>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</si>
  <si>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</si>
  <si>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</si>
  <si>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</si>
  <si>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</si>
  <si>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</si>
  <si>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</si>
  <si>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</si>
  <si>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</si>
  <si>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</si>
  <si>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</si>
  <si>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</si>
  <si>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</si>
  <si>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</si>
  <si>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</si>
  <si>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</si>
  <si>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</si>
  <si>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</si>
  <si>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</si>
  <si>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</si>
  <si>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</si>
  <si>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</si>
  <si>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</si>
  <si>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</si>
  <si>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</si>
  <si>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</si>
  <si>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</si>
  <si>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</si>
  <si>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</si>
  <si>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</si>
  <si>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</si>
  <si>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</si>
  <si>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</si>
  <si>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</si>
  <si>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</si>
  <si>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</si>
  <si>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</si>
  <si>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</si>
  <si>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</si>
  <si>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</si>
  <si>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</si>
  <si>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</si>
  <si>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</si>
  <si>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</si>
  <si>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</si>
  <si>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</si>
  <si>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</si>
  <si>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</si>
  <si>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</si>
  <si>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</si>
  <si>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</si>
  <si>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</si>
  <si>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</si>
  <si>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</si>
  <si>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</si>
  <si>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</si>
  <si>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</si>
  <si>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</si>
  <si>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</si>
  <si>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</si>
  <si>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</si>
  <si>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</si>
  <si>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</si>
  <si>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</si>
  <si>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</si>
  <si>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</si>
  <si>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</si>
  <si>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</si>
  <si>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</si>
  <si>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</si>
  <si>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</si>
  <si>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</si>
  <si>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</si>
  <si>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</si>
  <si>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</si>
  <si>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</si>
  <si>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</si>
  <si>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</si>
  <si>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</si>
  <si>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</si>
  <si>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</si>
  <si>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</si>
  <si>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</si>
  <si>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</si>
  <si>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</si>
  <si>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</si>
  <si>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</si>
  <si>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</si>
  <si>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</si>
  <si>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</si>
  <si>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</si>
  <si>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</si>
  <si>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</si>
  <si>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</si>
  <si>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</si>
  <si>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</si>
  <si>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</si>
  <si>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</si>
  <si>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</si>
  <si>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</si>
  <si>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</si>
  <si>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</si>
  <si>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</si>
  <si>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</si>
  <si>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</si>
  <si>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</si>
  <si>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</si>
  <si>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</si>
  <si>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</si>
  <si>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</si>
  <si>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</si>
  <si>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</si>
  <si>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</si>
  <si>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</si>
  <si>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</si>
  <si>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</si>
  <si>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</si>
  <si>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</si>
  <si>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</si>
  <si>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</si>
  <si>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</si>
  <si>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</si>
  <si>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</si>
  <si>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</si>
  <si>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</si>
  <si>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</si>
  <si>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</si>
  <si>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</si>
  <si>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</si>
  <si>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</si>
  <si>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</si>
  <si>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</si>
  <si>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</si>
  <si>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</si>
  <si>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</si>
  <si>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</si>
  <si>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</si>
  <si>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</si>
  <si>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</si>
  <si>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</si>
  <si>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</si>
  <si>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</si>
  <si>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</si>
  <si>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</si>
  <si>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</si>
  <si>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</si>
  <si>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</si>
  <si>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</si>
  <si>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</si>
  <si>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</si>
  <si>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</si>
  <si>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</si>
  <si>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</si>
  <si>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</si>
  <si>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</si>
  <si>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</si>
  <si>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</si>
  <si>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</si>
  <si>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</si>
  <si>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</si>
  <si>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</si>
  <si>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</si>
  <si>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</si>
  <si>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</si>
  <si>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</si>
  <si>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</si>
  <si>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</si>
  <si>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</si>
  <si>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</si>
  <si>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</si>
  <si>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</si>
  <si>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</si>
  <si>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</si>
  <si>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</si>
  <si>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</si>
  <si>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</si>
  <si>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</si>
  <si>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</si>
  <si>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</si>
  <si>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</si>
  <si>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</si>
  <si>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</si>
  <si>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</si>
  <si>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</si>
  <si>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</si>
  <si>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</si>
  <si>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</si>
  <si>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</si>
  <si>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</si>
  <si>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</si>
  <si>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</si>
  <si>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</si>
  <si>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</si>
  <si>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</si>
  <si>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</si>
  <si>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</si>
  <si>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</si>
  <si>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</si>
  <si>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</si>
  <si>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</si>
  <si>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</si>
  <si>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</si>
  <si>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</si>
  <si>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</si>
  <si>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</si>
  <si>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</si>
  <si>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</si>
  <si>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</si>
  <si>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</si>
  <si>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</si>
  <si>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</si>
  <si>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</si>
  <si>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</si>
  <si>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</si>
  <si>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</si>
  <si>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</si>
  <si>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</si>
  <si>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</si>
  <si>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</si>
  <si>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</si>
  <si>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</si>
  <si>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</si>
  <si>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</si>
  <si>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</si>
  <si>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</si>
  <si>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</si>
  <si>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</si>
  <si>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</si>
  <si>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</si>
  <si>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</si>
  <si>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</si>
  <si>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</si>
  <si>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</si>
  <si>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</si>
  <si>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</si>
  <si>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</si>
  <si>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</si>
  <si>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</si>
  <si>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</si>
  <si>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</si>
  <si>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</si>
  <si>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</si>
  <si>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</si>
  <si>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</si>
  <si>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</si>
  <si>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</si>
  <si>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</si>
  <si>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</si>
  <si>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</si>
  <si>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</si>
  <si>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</si>
  <si>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</si>
  <si>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</si>
  <si>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</si>
  <si>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</si>
  <si>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</si>
  <si>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</si>
  <si>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</si>
  <si>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</si>
  <si>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</si>
  <si>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</si>
  <si>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</si>
  <si>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</si>
  <si>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</si>
  <si>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</si>
  <si>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</si>
  <si>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</si>
  <si>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</si>
  <si>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</si>
  <si>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</si>
  <si>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</si>
  <si>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</si>
  <si>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</si>
  <si>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</si>
  <si>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</si>
  <si>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</si>
  <si>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</si>
  <si>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</si>
  <si>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</si>
  <si>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</si>
  <si>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</si>
  <si>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</si>
  <si>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</si>
  <si>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</si>
  <si>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</si>
  <si>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</si>
  <si>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</si>
  <si>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</si>
  <si>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</si>
  <si>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</si>
  <si>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</si>
  <si>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</si>
  <si>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</si>
  <si>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</si>
  <si>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</si>
  <si>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</si>
  <si>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</si>
  <si>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</si>
  <si>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</si>
  <si>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</si>
  <si>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</si>
  <si>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</si>
  <si>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</si>
  <si>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</si>
  <si>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</si>
  <si>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</si>
  <si>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</si>
  <si>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</si>
  <si>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</si>
  <si>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</si>
  <si>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</si>
  <si>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</si>
  <si>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</si>
  <si>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</si>
  <si>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</si>
  <si>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</si>
  <si>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</si>
  <si>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</si>
  <si>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</si>
  <si>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</si>
  <si>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</si>
  <si>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</si>
  <si>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</si>
  <si>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</si>
  <si>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</si>
  <si>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</si>
  <si>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</si>
  <si>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</si>
  <si>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</si>
  <si>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</si>
  <si>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</si>
  <si>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</si>
  <si>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</si>
  <si>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</si>
  <si>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</si>
  <si>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</si>
  <si>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</si>
  <si>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</si>
  <si>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</si>
  <si>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</si>
  <si>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</si>
  <si>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</si>
  <si>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</si>
  <si>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</si>
  <si>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</si>
  <si>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</si>
  <si>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</si>
  <si>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</si>
  <si>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</si>
  <si>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</si>
  <si>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</si>
  <si>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</si>
  <si>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</si>
  <si>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</si>
  <si>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</si>
  <si>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</si>
  <si>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</si>
  <si>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</si>
  <si>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</si>
  <si>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</si>
  <si>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</si>
  <si>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</si>
  <si>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</si>
  <si>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</si>
  <si>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</si>
  <si>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</si>
  <si>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</si>
  <si>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</si>
  <si>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</si>
  <si>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</si>
  <si>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</si>
  <si>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</si>
  <si>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</si>
  <si>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</si>
  <si>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</si>
  <si>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</si>
  <si>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</si>
  <si>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</si>
  <si>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</si>
  <si>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</si>
  <si>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</si>
  <si>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</si>
  <si>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</si>
  <si>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</si>
  <si>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</si>
  <si>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</si>
  <si>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</si>
  <si>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</si>
  <si>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</si>
  <si>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</si>
  <si>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</si>
  <si>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</si>
  <si>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</si>
  <si>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</si>
  <si>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</si>
  <si>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</si>
  <si>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</si>
  <si>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</si>
  <si>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</si>
  <si>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</si>
  <si>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</si>
  <si>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</si>
  <si>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</si>
  <si>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</si>
  <si>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</si>
  <si>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</si>
  <si>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</si>
  <si>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</si>
  <si>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</si>
  <si>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</si>
  <si>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</si>
  <si>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</si>
  <si>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</si>
  <si>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</si>
  <si>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</si>
  <si>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</si>
  <si>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</si>
  <si>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</si>
  <si>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</si>
  <si>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</si>
  <si>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</si>
  <si>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</si>
  <si>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</si>
  <si>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</si>
  <si>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</si>
  <si>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</si>
  <si>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</si>
  <si>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</si>
  <si>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</si>
  <si>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</si>
  <si>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</si>
  <si>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</si>
  <si>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</si>
  <si>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</si>
  <si>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</si>
  <si>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</si>
  <si>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</si>
  <si>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</si>
  <si>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</si>
  <si>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</si>
  <si>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</si>
  <si>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</si>
  <si>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</si>
  <si>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</si>
  <si>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</si>
  <si>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</si>
  <si>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</si>
  <si>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</si>
  <si>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</si>
  <si>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</si>
  <si>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</si>
  <si>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</si>
  <si>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</si>
  <si>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</si>
  <si>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</si>
  <si>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</si>
  <si>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</si>
  <si>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</si>
  <si>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</si>
  <si>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</si>
  <si>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</si>
  <si>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</si>
  <si>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</si>
  <si>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</si>
  <si>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</si>
  <si>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</si>
  <si>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</si>
  <si>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</si>
  <si>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</si>
  <si>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</si>
  <si>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</si>
  <si>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</si>
  <si>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</si>
  <si>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</si>
  <si>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</si>
  <si>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</si>
  <si>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</si>
  <si>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</si>
  <si>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</si>
  <si>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</si>
  <si>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</si>
  <si>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</si>
  <si>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</si>
  <si>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</si>
  <si>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</si>
  <si>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</si>
  <si>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</si>
  <si>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</si>
  <si>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</si>
  <si>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</si>
  <si>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</si>
  <si>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</si>
  <si>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</si>
  <si>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</si>
  <si>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</si>
  <si>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</si>
  <si>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</si>
  <si>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</si>
  <si>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</si>
  <si>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</si>
  <si>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</si>
  <si>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</si>
  <si>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</si>
  <si>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</si>
  <si>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</si>
  <si>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</si>
  <si>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</si>
  <si>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</si>
  <si>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</si>
  <si>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</si>
  <si>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</si>
  <si>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</si>
  <si>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</si>
  <si>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</si>
  <si>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</si>
  <si>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</si>
  <si>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</si>
  <si>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</si>
  <si>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</si>
  <si>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</si>
  <si>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</si>
  <si>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</si>
  <si>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</si>
  <si>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</si>
  <si>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</si>
  <si>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</si>
  <si>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</si>
  <si>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</si>
  <si>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</si>
  <si>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</si>
  <si>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</si>
  <si>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</si>
  <si>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</si>
  <si>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</si>
  <si>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</si>
  <si>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</si>
  <si>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</si>
  <si>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</si>
  <si>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</si>
  <si>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</si>
  <si>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</si>
  <si>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</si>
  <si>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</si>
  <si>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</si>
  <si>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</si>
  <si>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</si>
  <si>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</si>
  <si>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</si>
  <si>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</si>
  <si>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</si>
  <si>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</si>
  <si>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</si>
  <si>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</si>
  <si>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</si>
  <si>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</si>
  <si>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</si>
  <si>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</si>
  <si>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</si>
  <si>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</si>
  <si>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</si>
  <si>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</si>
  <si>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</si>
  <si>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</si>
  <si>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</si>
  <si>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</si>
  <si>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</si>
  <si>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</si>
  <si>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</si>
  <si>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</si>
  <si>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</si>
  <si>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</si>
  <si>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</si>
  <si>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</si>
  <si>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</si>
  <si>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</si>
  <si>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</si>
  <si>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</si>
  <si>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</si>
  <si>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</si>
  <si>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</si>
  <si>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</si>
  <si>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</si>
  <si>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</si>
  <si>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</si>
  <si>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</si>
  <si>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</si>
  <si>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</si>
  <si>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</si>
  <si>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</si>
  <si>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</si>
  <si>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</si>
  <si>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</si>
  <si>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</si>
  <si>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</si>
  <si>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</si>
  <si>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</si>
  <si>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</si>
  <si>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</si>
  <si>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</si>
  <si>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</si>
  <si>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</si>
  <si>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</si>
  <si>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</si>
  <si>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</si>
  <si>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</si>
  <si>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</si>
  <si>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</si>
  <si>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</si>
  <si>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</si>
  <si>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</si>
  <si>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</si>
  <si>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</si>
  <si>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</si>
  <si>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</si>
  <si>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</si>
  <si>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</si>
  <si>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</si>
  <si>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</si>
  <si>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</si>
  <si>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</si>
  <si>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</si>
  <si>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</si>
  <si>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</si>
  <si>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</si>
  <si>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</si>
  <si>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</si>
  <si>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</si>
  <si>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</si>
  <si>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</si>
  <si>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</si>
  <si>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</si>
  <si>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</si>
  <si>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</si>
  <si>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</si>
  <si>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</si>
  <si>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</si>
  <si>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</si>
  <si>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</si>
  <si>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</si>
  <si>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</si>
  <si>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</si>
  <si>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</si>
  <si>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</si>
  <si>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</si>
  <si>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</si>
  <si>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</si>
  <si>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</si>
  <si>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</si>
  <si>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</si>
  <si>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</si>
  <si>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</si>
  <si>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</si>
  <si>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</si>
  <si>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</si>
  <si>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</si>
  <si>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</si>
  <si>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</si>
  <si>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</si>
  <si>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</si>
  <si>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</si>
  <si>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</si>
  <si>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</si>
  <si>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</si>
  <si>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</si>
  <si>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</si>
  <si>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</si>
  <si>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</si>
  <si>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</si>
  <si>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</si>
  <si>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</si>
  <si>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</si>
  <si>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</si>
  <si>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</si>
  <si>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</si>
  <si>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</si>
  <si>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</si>
  <si>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</si>
  <si>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</si>
  <si>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</si>
  <si>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</si>
  <si>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</si>
  <si>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</si>
  <si>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</si>
  <si>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</si>
  <si>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</si>
  <si>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</si>
  <si>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</si>
  <si>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</si>
  <si>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</si>
  <si>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</si>
  <si>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</si>
  <si>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</si>
  <si>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</si>
  <si>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</si>
  <si>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</si>
  <si>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</si>
  <si>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</si>
  <si>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</si>
  <si>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</si>
  <si>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</si>
  <si>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</si>
  <si>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</si>
  <si>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</si>
  <si>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</si>
  <si>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</si>
  <si>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</si>
  <si>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</si>
  <si>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</si>
  <si>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</si>
  <si>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</si>
  <si>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</si>
  <si>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</si>
  <si>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</si>
  <si>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</si>
  <si>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</si>
  <si>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</si>
  <si>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</si>
  <si>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</si>
  <si>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</si>
  <si>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</si>
  <si>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</si>
  <si>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</si>
  <si>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</si>
  <si>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</si>
  <si>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</si>
  <si>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</si>
  <si>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</si>
  <si>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</si>
  <si>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</si>
  <si>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</si>
  <si>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</si>
  <si>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</si>
  <si>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</si>
  <si>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</si>
  <si>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</si>
  <si>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</si>
  <si>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</si>
  <si>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</si>
  <si>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</si>
  <si>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</si>
  <si>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</si>
  <si>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</si>
  <si>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</si>
  <si>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</si>
  <si>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</si>
  <si>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</si>
  <si>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</si>
  <si>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</si>
  <si>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</si>
  <si>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</si>
  <si>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</si>
  <si>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</si>
  <si>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</si>
  <si>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</si>
  <si>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</si>
  <si>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</si>
  <si>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</si>
  <si>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</si>
  <si>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</si>
  <si>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</si>
  <si>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</si>
  <si>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</si>
  <si>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</si>
  <si>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</si>
  <si>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</si>
  <si>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</si>
  <si>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</si>
  <si>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</si>
  <si>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</si>
  <si>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</si>
  <si>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</si>
  <si>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</si>
  <si>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</si>
  <si>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</si>
  <si>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2025 Rent PSF (3)</t>
  </si>
  <si>
    <t>2025 Annual Rent (3)</t>
  </si>
  <si>
    <t>Spinoso Real Estate Group</t>
  </si>
  <si>
    <t>Declined</t>
  </si>
  <si>
    <t>As of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</si>
</sst>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1039</v>
      </c>
      <c r="Q2" s="8" t="s">
        <v>1040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6.2424016007294467</v>
      </c>
      <c r="Q3" s="24">
        <v>985850</v>
      </c>
      <c r="R3" s="79" t="s">
        <v>1042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6.2424011555005317</v>
      </c>
      <c r="Q4" s="24">
        <v>786580</v>
      </c>
      <c r="R4" s="79" t="s">
        <v>1042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2.0807972450891228</v>
      </c>
      <c r="Q5" s="24">
        <v>267680</v>
      </c>
      <c r="R5" s="79" t="s">
        <v>1042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2.0808039244162591</v>
      </c>
      <c r="Q6" s="24">
        <v>257899</v>
      </c>
      <c r="R6" s="79" t="s">
        <v>1042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6.2424000244561775</v>
      </c>
      <c r="Q7" s="24">
        <v>1429391</v>
      </c>
      <c r="R7" s="79" t="s">
        <v>1042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6.2424019657892771</v>
      </c>
      <c r="Q8" s="24">
        <v>917090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3.6414019379369558</v>
      </c>
      <c r="Q9" s="24">
        <v>593767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9.3635970325880873</v>
      </c>
      <c r="Q10" s="24">
        <v>1471714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6.2424009013151842</v>
      </c>
      <c r="Q11" s="24">
        <v>1085978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6.2424009903522499</v>
      </c>
      <c r="Q12" s="24">
        <v>1220302</v>
      </c>
      <c r="R12" s="79" t="s">
        <v>1042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6.2423988547981715</v>
      </c>
      <c r="Q13" s="24">
        <v>946279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9.3635996323995432</v>
      </c>
      <c r="Q14" s="24">
        <v>1181911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6.2423985391564596</v>
      </c>
      <c r="Q15" s="24">
        <v>1685329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9.3636005735254813</v>
      </c>
      <c r="Q16" s="24">
        <v>1926514</v>
      </c>
      <c r="R16" s="79" t="s">
        <v>1042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9.3636031797534063</v>
      </c>
      <c r="Q17" s="24">
        <v>1385214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6.2424027787236938</v>
      </c>
      <c r="Q18" s="24">
        <v>916572</v>
      </c>
      <c r="R18" s="79" t="s">
        <v>1042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2.0808007452520232</v>
      </c>
      <c r="Q19" s="24">
        <v>415461</v>
      </c>
      <c r="R19" s="79" t="s">
        <v>1042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6.2424062500000002</v>
      </c>
      <c r="Q20" s="24">
        <v>399514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6.2423957133557018</v>
      </c>
      <c r="Q21" s="24">
        <v>623272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9.3635985038974106</v>
      </c>
      <c r="Q22" s="24">
        <v>1191649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3.6414001875475948</v>
      </c>
      <c r="Q23" s="24">
        <v>578593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9.3636005834278695</v>
      </c>
      <c r="Q24" s="24">
        <v>1617768</v>
      </c>
      <c r="R24" s="79" t="s">
        <v>1042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3.6414009459609011</v>
      </c>
      <c r="Q25" s="24">
        <v>756796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6.2423985072615844</v>
      </c>
      <c r="Q26" s="24">
        <v>1528882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6.2423986446178441</v>
      </c>
      <c r="Q27" s="24">
        <v>1308001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3.6414014264554195</v>
      </c>
      <c r="Q28" s="24">
        <v>744896</v>
      </c>
      <c r="R28" s="79" t="s">
        <v>1042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3.6413984822401013</v>
      </c>
      <c r="Q29" s="24">
        <v>829161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6.2423996656040028</v>
      </c>
      <c r="Q30" s="24">
        <v>1000588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6.2423981245259599</v>
      </c>
      <c r="Q31" s="24">
        <v>1267469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3.6414025043804195</v>
      </c>
      <c r="Q32" s="24">
        <v>567356</v>
      </c>
      <c r="R32" s="79" t="s">
        <v>1042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9.363598892252206</v>
      </c>
      <c r="Q33" s="24">
        <v>1453886</v>
      </c>
      <c r="R33" s="79" t="s">
        <v>1042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1041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6.2424021072669724</v>
      </c>
      <c r="Q34" s="24">
        <v>846039</v>
      </c>
      <c r="R34" s="79" t="s">
        <v>1042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9.3636005675106411</v>
      </c>
      <c r="Q35" s="24">
        <v>1498148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6.2424018832788732</v>
      </c>
      <c r="Q36" s="24">
        <v>1065990</v>
      </c>
      <c r="R36" s="79" t="s">
        <v>1042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6.2423985746414701</v>
      </c>
      <c r="Q37" s="24">
        <v>1068605</v>
      </c>
      <c r="R37" s="79" t="s">
        <v>1042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9.3635960387868789</v>
      </c>
      <c r="Q38" s="24">
        <v>907707</v>
      </c>
      <c r="R38" s="79" t="s">
        <v>1042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6.2424043859074327</v>
      </c>
      <c r="Q39" s="24">
        <v>571592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6.242407334801098</v>
      </c>
      <c r="Q40" s="24">
        <v>413959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6.2424026950470353</v>
      </c>
      <c r="Q41" s="24">
        <v>535517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6.2423982924946317</v>
      </c>
      <c r="Q42" s="24">
        <v>962222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9.3635978608090156</v>
      </c>
      <c r="Q43" s="24">
        <v>1304396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6.2423957353402324</v>
      </c>
      <c r="Q44" s="24">
        <v>537489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6.2424023912259683</v>
      </c>
      <c r="Q45" s="24">
        <v>536728</v>
      </c>
      <c r="R45" s="79" t="s">
        <v>1042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9.3636017427787639</v>
      </c>
      <c r="Q46" s="24">
        <v>1450656</v>
      </c>
      <c r="R46" s="79" t="s">
        <v>1042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2.0807992667277726</v>
      </c>
      <c r="Q47" s="24">
        <v>283769</v>
      </c>
      <c r="R47" s="79" t="s">
        <v>1042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6.2424016130236728</v>
      </c>
      <c r="Q48" s="24">
        <v>668736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3.6414018237738088</v>
      </c>
      <c r="Q49" s="24">
        <v>674861</v>
      </c>
      <c r="R49" s="79" t="s">
        <v>1042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9.3636016712175536</v>
      </c>
      <c r="Q50" s="24">
        <v>1423127</v>
      </c>
      <c r="R50" s="79" t="s">
        <v>1042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6.2423969966559403</v>
      </c>
      <c r="Q51" s="24">
        <v>395743</v>
      </c>
      <c r="R51" s="79" t="s">
        <v>1042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6.2423941109489522</v>
      </c>
      <c r="Q52" s="24">
        <v>389232</v>
      </c>
      <c r="R52" s="79" t="s">
        <v>1042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9.36360202728223</v>
      </c>
      <c r="Q53" s="24">
        <v>1066018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6.242401744698622</v>
      </c>
      <c r="Q54" s="24">
        <v>538120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6.2424013445027819</v>
      </c>
      <c r="Q55" s="24">
        <v>958296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9.3636012475321184</v>
      </c>
      <c r="Q56" s="24">
        <v>1308994</v>
      </c>
      <c r="R56" s="79" t="s">
        <v>1042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2.0808019103681903</v>
      </c>
      <c r="Q57" s="24">
        <v>262283</v>
      </c>
      <c r="R57" s="79" t="s">
        <v>1042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9.3635982584710238</v>
      </c>
      <c r="Q58" s="24">
        <v>1385026</v>
      </c>
      <c r="R58" s="79" t="s">
        <v>1042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2.0807979910714285</v>
      </c>
      <c r="Q59" s="24">
        <v>372879</v>
      </c>
      <c r="R59" s="79" t="s">
        <v>1042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6.2423995862347361</v>
      </c>
      <c r="Q60" s="24">
        <v>989695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2.0807978182984868</v>
      </c>
      <c r="Q61" s="24">
        <v>311304</v>
      </c>
      <c r="R61" s="79" t="s">
        <v>1042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6.2423998080153584</v>
      </c>
      <c r="Q62" s="24">
        <v>650302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9.3635972008156312</v>
      </c>
      <c r="Q63" s="24">
        <v>978112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9.3635979696078664</v>
      </c>
      <c r="Q64" s="24">
        <v>1175066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6.2424012097891577</v>
      </c>
      <c r="Q65" s="24">
        <v>788434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3.6413982440787058</v>
      </c>
      <c r="Q66" s="24">
        <v>515957</v>
      </c>
      <c r="R66" s="79" t="s">
        <v>1042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6.2423970429214579</v>
      </c>
      <c r="Q67" s="24">
        <v>883243</v>
      </c>
      <c r="R67" s="79" t="s">
        <v>1042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2.0807979351571158</v>
      </c>
      <c r="Q68" s="24">
        <v>341821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6.242403093312797</v>
      </c>
      <c r="Q69" s="24">
        <v>778153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6.2424010017895286</v>
      </c>
      <c r="Q70" s="24">
        <v>1440665</v>
      </c>
      <c r="R70" s="79" t="s">
        <v>1042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2.0807983570786805</v>
      </c>
      <c r="Q71" s="24">
        <v>259384</v>
      </c>
      <c r="R71" s="79" t="s">
        <v>1042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3.6414022080091253</v>
      </c>
      <c r="Q72" s="24">
        <v>536313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6.2423974137121547</v>
      </c>
      <c r="Q73" s="24">
        <v>930704</v>
      </c>
      <c r="R73" s="79" t="s">
        <v>1042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2.0807999111914617</v>
      </c>
      <c r="Q74" s="24">
        <v>262418</v>
      </c>
      <c r="R74" s="79" t="s">
        <v>1042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6.242403093312797</v>
      </c>
      <c r="Q75" s="24">
        <v>778153</v>
      </c>
      <c r="R75" s="79" t="s">
        <v>1042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6.2424028506118061</v>
      </c>
      <c r="Q76" s="24">
        <v>928495</v>
      </c>
      <c r="R76" s="79" t="s">
        <v>1042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2.0808028856703973</v>
      </c>
      <c r="Q77" s="24">
        <v>303431</v>
      </c>
      <c r="R77" s="79" t="s">
        <v>1042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6.242399733574385</v>
      </c>
      <c r="Q78" s="24">
        <v>787254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6.2424001924001926</v>
      </c>
      <c r="Q79" s="24">
        <v>1038236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9.3635966995995688</v>
      </c>
      <c r="Q80" s="24">
        <v>965752</v>
      </c>
      <c r="R80" s="79" t="s">
        <v>1042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9.3636006289308185</v>
      </c>
      <c r="Q81" s="24">
        <v>1167229</v>
      </c>
      <c r="R81" s="79" t="s">
        <v>1042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3.6413963742114026</v>
      </c>
      <c r="Q82" s="24">
        <v>310531</v>
      </c>
      <c r="R82" s="79" t="s">
        <v>1042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6.242395380080608</v>
      </c>
      <c r="Q83" s="24">
        <v>622629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6.2424001814882031</v>
      </c>
      <c r="Q84" s="24">
        <v>660396</v>
      </c>
      <c r="R84" s="79" t="s">
        <v>1042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9.3636013331260184</v>
      </c>
      <c r="Q85" s="24">
        <v>1385092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6.242397442002857</v>
      </c>
      <c r="Q86" s="24">
        <v>917570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6.24240110182319</v>
      </c>
      <c r="Q87" s="24">
        <v>915548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2.0807980959327432</v>
      </c>
      <c r="Q88" s="24">
        <v>216815</v>
      </c>
      <c r="R88" s="79" t="s">
        <v>1042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9.3635995012519384</v>
      </c>
      <c r="Q89" s="24">
        <v>923691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9.3635980828059395</v>
      </c>
      <c r="Q90" s="24">
        <v>756045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6.2424023427207782</v>
      </c>
      <c r="Q91" s="24">
        <v>829222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9.3635961205682321</v>
      </c>
      <c r="Q92" s="24">
        <v>930704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6.2423984845541094</v>
      </c>
      <c r="Q93" s="24">
        <v>514074</v>
      </c>
      <c r="R93" s="79" t="s">
        <v>1042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9.3636044208777864</v>
      </c>
      <c r="Q94" s="24">
        <v>879411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9.3636048562196112</v>
      </c>
      <c r="Q95" s="24">
        <v>918579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6.2424018615944963</v>
      </c>
      <c r="Q96" s="24">
        <v>616999</v>
      </c>
      <c r="R96" s="79" t="s">
        <v>1042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9.3635956213288587</v>
      </c>
      <c r="Q97" s="24">
        <v>981979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6.2423982480396409</v>
      </c>
      <c r="Q98" s="24">
        <v>618553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9.3636033711036735</v>
      </c>
      <c r="Q99" s="24">
        <v>928832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6.2424007100066561</v>
      </c>
      <c r="Q100" s="24">
        <v>618959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6.2423994060303345</v>
      </c>
      <c r="Q101" s="24">
        <v>647393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6.2424001143300467</v>
      </c>
      <c r="Q102" s="24">
        <v>611518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6.2424013104326921</v>
      </c>
      <c r="Q103" s="24">
        <v>651663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9.3636034112991737</v>
      </c>
      <c r="Q104" s="24">
        <v>929965</v>
      </c>
      <c r="R104" s="79" t="s">
        <v>1042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6.2424032386061139</v>
      </c>
      <c r="Q105" s="24">
        <v>621425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6.242398681032169</v>
      </c>
      <c r="Q106" s="24">
        <v>651232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6.2423978644382547</v>
      </c>
      <c r="Q107" s="24">
        <v>645414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6.2424042143731899</v>
      </c>
      <c r="Q108" s="24">
        <v>642256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6.2423941046072731</v>
      </c>
      <c r="Q109" s="24">
        <v>520959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6.2423955566288338</v>
      </c>
      <c r="Q110" s="24">
        <v>646244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6.2423955566288338</v>
      </c>
      <c r="Q111" s="24">
        <v>646244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6.2424000835207805</v>
      </c>
      <c r="Q112" s="24">
        <v>657718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9.3635959615477518</v>
      </c>
      <c r="Q113" s="24">
        <v>969179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6.2424037942469344</v>
      </c>
      <c r="Q114" s="24">
        <v>647562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6.2423955566288338</v>
      </c>
      <c r="Q115" s="24">
        <v>646244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6.2423940449033495</v>
      </c>
      <c r="Q116" s="24">
        <v>519929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6.2423955566288338</v>
      </c>
      <c r="Q117" s="24">
        <v>646244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6.2423998080153584</v>
      </c>
      <c r="Q118" s="24">
        <v>650302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30">
        <v>6.2423986083972736</v>
      </c>
      <c r="Q119" s="24">
        <v>523937</v>
      </c>
      <c r="R119" s="79" t="s">
        <v>1042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96598672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6.3668921744924534</v>
      </c>
      <c r="Q121" s="88">
        <f>AVERAGE(Q3:Q119)</f>
        <v>825629.67521367525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6.2433140845737674</v>
      </c>
      <c r="Q122" s="88">
        <f>SUMPRODUCT(Q3:Q119,$L$3:$L$119)/$L$120</f>
        <v>886706.67185485014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9/30/2025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168984.13</v>
      </c>
      <c r="AJ39" s="84">
        <f t="shared" si="6"/>
        <v>1.3795959657478648E-2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332265.53999999998</v>
      </c>
      <c r="AJ45" s="84">
        <f t="shared" si="17"/>
        <v>2.1331943413832159E-2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>SUM(U3:U48)</f>
        <v>5067850.208984375</v>
      </c>
      <c r="V49" s="41">
        <f t="shared" ref="V49:Z49" si="24">SUM(V3:V48)</f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19896321.931571431</v>
      </c>
      <c r="AJ49" s="111">
        <f>+AI49/AH49</f>
        <v>3.6309201719825018E-2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>AVERAGE(U3:U48)</f>
        <v>117856.98160428779</v>
      </c>
      <c r="V50" s="46">
        <f t="shared" ref="V50:Z50" si="25">AVERAGE(V3:V48)</f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462705.16119933559</v>
      </c>
      <c r="AJ50" s="89">
        <f>+AI50/AH50</f>
        <v>3.6309201719825018E-2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>((SUMPRODUCT($L$3:$L$13,U3:U13)+SUMPRODUCT($L$15:$L$26,U15:U26)+SUMPRODUCT($L$28:$L$47,U28:U47))/$L$49)</f>
        <v>133027.4748087847</v>
      </c>
      <c r="V51" s="46">
        <f t="shared" ref="V51:Z51" si="26">((SUMPRODUCT($L$3:$L$13,V3:V13)+SUMPRODUCT($L$15:$L$26,V15:V26)+SUMPRODUCT($L$28:$L$47,V28:V47))/$L$49)</f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793605.76983294345</v>
      </c>
      <c r="AJ51" s="89">
        <f>((SUMPRODUCT($L$3:$L$10,AJ3:AJ10))+(SUMPRODUCT($L$14:$L$21,AJ14:AJ21))+(SUMPRODUCT($L$27:$L$47,AJ27:AJ47)))/$L$49</f>
        <v>3.4298569936039004E-2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9/30/2025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9/30/2025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2025-10-07T19:50:51Z</dcterms:modified>
  <cp:category/>
</cp:coreProperties>
</file>