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Users/timfox/Library/CloudStorage/GoogleDrive-tfox@acvauctions.com/My Drive/3 - Earnings/2025/Q1-25/1 - External Docs/For Distribution/"/>
    </mc:Choice>
  </mc:AlternateContent>
  <xr:revisionPtr revIDLastSave="0" documentId="13_ncr:1_{D0ABD28C-4B3F-1A45-A8E0-8BCA2021E176}" xr6:coauthVersionLast="47" xr6:coauthVersionMax="47" xr10:uidLastSave="{00000000-0000-0000-0000-000000000000}"/>
  <bookViews>
    <workbookView xWindow="260" yWindow="960" windowWidth="33440" windowHeight="19900" tabRatio="867" activeTab="3" xr2:uid="{00000000-000D-0000-FFFF-FFFF00000000}"/>
  </bookViews>
  <sheets>
    <sheet name="CrossfireHiddenWorksheet" sheetId="2" state="hidden" r:id="rId1"/>
    <sheet name="OfficeConnectCellHighlights" sheetId="3" state="hidden" r:id="rId2"/>
    <sheet name="1. Disclosures" sheetId="12" r:id="rId3"/>
    <sheet name="2. Balance Sheet " sheetId="11" r:id="rId4"/>
    <sheet name="3. Income Statement" sheetId="5" r:id="rId5"/>
    <sheet name="4. GAAP to NonGAAP Recon" sheetId="6" r:id="rId6"/>
    <sheet name="5. Cash Flow" sheetId="7" r:id="rId7"/>
    <sheet name="6. Key Metrics" sheetId="8" r:id="rId8"/>
    <sheet name="7. Product Line Revenue" sheetId="9" r:id="rId9"/>
    <sheet name="8. Product Line Cost of Revenue" sheetId="10" r:id="rId10"/>
  </sheets>
  <definedNames>
    <definedName name="__123Graph_A" localSheetId="3">#REF!</definedName>
    <definedName name="__123Graph_A">#REF!</definedName>
    <definedName name="__123Graph_B" localSheetId="3">#REF!</definedName>
    <definedName name="__123Graph_B">#REF!</definedName>
    <definedName name="__123Graph_C">#REF!</definedName>
    <definedName name="__123Graph_D">#REF!</definedName>
    <definedName name="__123Graph_E">#REF!</definedName>
    <definedName name="__123Graph_F">#REF!</definedName>
    <definedName name="__4_123Grap">#REF!</definedName>
    <definedName name="__d1" localSheetId="3">#REF!</definedName>
    <definedName name="__d1" localSheetId="6">#REF!</definedName>
    <definedName name="__d1" localSheetId="7">#REF!</definedName>
    <definedName name="__d1" localSheetId="8">#REF!</definedName>
    <definedName name="__d1" localSheetId="9">#REF!</definedName>
    <definedName name="__d1">#REF!</definedName>
    <definedName name="__d116" localSheetId="3">#REF!</definedName>
    <definedName name="__d116" localSheetId="6">#REF!</definedName>
    <definedName name="__d116" localSheetId="7">#REF!</definedName>
    <definedName name="__d116" localSheetId="8">#REF!</definedName>
    <definedName name="__d116" localSheetId="9">#REF!</definedName>
    <definedName name="__d116">#REF!</definedName>
    <definedName name="__d16" localSheetId="3">#REF!</definedName>
    <definedName name="__d16" localSheetId="6">#REF!</definedName>
    <definedName name="__d16" localSheetId="7">#REF!</definedName>
    <definedName name="__d16" localSheetId="8">#REF!</definedName>
    <definedName name="__d16" localSheetId="9">#REF!</definedName>
    <definedName name="__d16">#REF!</definedName>
    <definedName name="__d2" localSheetId="3">#REF!</definedName>
    <definedName name="__d2" localSheetId="6">#REF!</definedName>
    <definedName name="__d2" localSheetId="7">#REF!</definedName>
    <definedName name="__d2" localSheetId="8">#REF!</definedName>
    <definedName name="__d2" localSheetId="9">#REF!</definedName>
    <definedName name="__d2">#REF!</definedName>
    <definedName name="__d216" localSheetId="3">#REF!</definedName>
    <definedName name="__d216" localSheetId="6">#REF!</definedName>
    <definedName name="__d216" localSheetId="7">#REF!</definedName>
    <definedName name="__d216" localSheetId="8">#REF!</definedName>
    <definedName name="__d216" localSheetId="9">#REF!</definedName>
    <definedName name="__d216">#REF!</definedName>
    <definedName name="__fff1" localSheetId="3">#REF!</definedName>
    <definedName name="__fff1" localSheetId="6">#REF!</definedName>
    <definedName name="__fff1" localSheetId="7">#REF!</definedName>
    <definedName name="__fff1" localSheetId="8">#REF!</definedName>
    <definedName name="__fff1" localSheetId="9">#REF!</definedName>
    <definedName name="__fff1">#REF!</definedName>
    <definedName name="__gc1" localSheetId="3">#REF!</definedName>
    <definedName name="__gc1" localSheetId="6">#REF!</definedName>
    <definedName name="__gc1" localSheetId="7">#REF!</definedName>
    <definedName name="__gc1" localSheetId="8">#REF!</definedName>
    <definedName name="__gc1" localSheetId="9">#REF!</definedName>
    <definedName name="__gc1">#REF!</definedName>
    <definedName name="__ok1" localSheetId="3">#REF!</definedName>
    <definedName name="__ok1" localSheetId="6">#REF!</definedName>
    <definedName name="__ok1" localSheetId="7">#REF!</definedName>
    <definedName name="__ok1" localSheetId="8">#REF!</definedName>
    <definedName name="__ok1" localSheetId="9">#REF!</definedName>
    <definedName name="__ok1">#REF!</definedName>
    <definedName name="__Q1" localSheetId="3">#REF!</definedName>
    <definedName name="__Q1" localSheetId="6">#REF!</definedName>
    <definedName name="__Q1" localSheetId="7">#REF!</definedName>
    <definedName name="__Q1" localSheetId="8">#REF!</definedName>
    <definedName name="__Q1" localSheetId="9">#REF!</definedName>
    <definedName name="__Q1">#REF!</definedName>
    <definedName name="__tax1" localSheetId="3">#REF!</definedName>
    <definedName name="__tax1" localSheetId="6">#REF!</definedName>
    <definedName name="__tax1" localSheetId="7">#REF!</definedName>
    <definedName name="__tax1" localSheetId="8">#REF!</definedName>
    <definedName name="__tax1" localSheetId="9">#REF!</definedName>
    <definedName name="__tax1">#REF!</definedName>
    <definedName name="_2_123Grap">#REF!</definedName>
    <definedName name="_3_0__123Grap">#REF!</definedName>
    <definedName name="_4_123Grap">#REF!</definedName>
    <definedName name="_6_0__123Grap">#REF!</definedName>
    <definedName name="_6_123Grap">#REF!</definedName>
    <definedName name="_A11" localSheetId="3">#REF!</definedName>
    <definedName name="_A11" localSheetId="6">#REF!</definedName>
    <definedName name="_A11" localSheetId="7">#REF!</definedName>
    <definedName name="_A11" localSheetId="8">#REF!</definedName>
    <definedName name="_A11" localSheetId="9">#REF!</definedName>
    <definedName name="_A11">#REF!</definedName>
    <definedName name="_bdm.01BD8A26191A494E865D7C64B889A9DB.edm">#REF!</definedName>
    <definedName name="_bdm.02371EED46294F178817BA93D98371B5.edm">#REF!</definedName>
    <definedName name="_bdm.059E550D4461419F8A93DF54057535F0.edm">#REF!</definedName>
    <definedName name="_bdm.0D306CD64F054AE49D0FB4B22C68BE04.edm">#REF!</definedName>
    <definedName name="_bdm.0ED891B90E0D4C8BACEBB34C473EDE6A.edm">#REF!</definedName>
    <definedName name="_bdm.1698F3B62CEF4F6D9E9243D48BEC2E3F.edm">#REF!</definedName>
    <definedName name="_bdm.16a5375e1dff442ab0f3852010a99254.edm">#REF!</definedName>
    <definedName name="_bdm.1809FD330DAA4E05A19A33927FEDEAD8.edm">#REF!</definedName>
    <definedName name="_bdm.1818A6229F4F4EADB1D91F93A6A8BDDC.edm">#REF!</definedName>
    <definedName name="_bdm.184C80DCFDF8449B83B53D86B1B5D6A1.edm">#REF!</definedName>
    <definedName name="_bdm.188F48FDF0B34FFB9CF3B926C5EC663B.edm">#REF!</definedName>
    <definedName name="_bdm.1D81E23AB1E441C3A2D4E13F76EA0EEE.edm">#REF!</definedName>
    <definedName name="_bdm.1DCB6792FF334EFDA89FF3BB8002C56F.edm">#REF!</definedName>
    <definedName name="_bdm.20BC36C7AD2D48A188B9B188C8B2BA03.edm">#REF!</definedName>
    <definedName name="_bdm.20D884611E5348D5B13DB7A3E2FF9EA5.edm">#REF!</definedName>
    <definedName name="_bdm.221DF7F60AEC491CB96C545BC6DB8B7C.edm">#REF!</definedName>
    <definedName name="_bdm.2495473D159A4206BC1C1528879B93E3.edm">#REF!</definedName>
    <definedName name="_bdm.260E234777D744DAA74A3CFB43EE803A.edm">#REF!</definedName>
    <definedName name="_bdm.262503B701A74573B301632BDC08B22B.edm">#REF!</definedName>
    <definedName name="_bdm.28818EE8F715413182C7CBF503BC5158.edm">#REF!</definedName>
    <definedName name="_bdm.28BC103D86054D649EC1E231E828821C.edm">#REF!</definedName>
    <definedName name="_bdm.291CCDFF8DBB452A8C9720DF7623FA33.edm">#REF!</definedName>
    <definedName name="_bdm.29DA12D5CD644BF6BF2139DA24F25758.edm">#REF!</definedName>
    <definedName name="_bdm.2C063A6AC28849149DE19F9ABDC7E970.edm">#REF!</definedName>
    <definedName name="_bdm.2C9C2F5FFCA84582B7B749D163DF500C.edm">#REF!</definedName>
    <definedName name="_bdm.304DC09D2D9548D5A141246105B341D3.edm">#REF!</definedName>
    <definedName name="_bdm.30BA65CE88A2435AB013DB0DD876C1A6.edm">#REF!</definedName>
    <definedName name="_bdm.33A368482D8A498E8B5278235E1A412C.edm">#REF!</definedName>
    <definedName name="_bdm.33F0F00E078A4759A6223C0B761E13D7.edm">#REF!</definedName>
    <definedName name="_bdm.3C55BA909B49465CBDC270346BB3E6FD.edm">#REF!</definedName>
    <definedName name="_bdm.3F21500EAED04480922BCDEC173DA86D.edm">#REF!</definedName>
    <definedName name="_bdm.404465DAC0F248B299974F6BB316EED3.edm">#REF!</definedName>
    <definedName name="_bdm.4322E31EBE2E4539881E53CB7330A427.edm">#REF!</definedName>
    <definedName name="_bdm.4A02EC56AD43483DAF4EFF9FF4C2C630.edm">#REF!</definedName>
    <definedName name="_bdm.4A1598CC33DC4D2DA6326503B2C586E5.edm">#REF!</definedName>
    <definedName name="_bdm.4B687C5B13214B32991A9D0B267FF4A9.edm">#REF!</definedName>
    <definedName name="_bdm.4BBADC180F054082B1D549BAECEB2571.edm">#REF!</definedName>
    <definedName name="_bdm.4D9B9056DFF04C70B6048D40B49507AC.edm">#REF!</definedName>
    <definedName name="_bdm.4F1BC1D654F843B7990431B3F0EDC125.edm">#REF!</definedName>
    <definedName name="_bdm.503E5276877B41E78121FD15B293D58F.edm">#REF!</definedName>
    <definedName name="_bdm.51945DE1F633486981B5A4E61DF4DAE2.edm">#REF!</definedName>
    <definedName name="_bdm.52730004BEA643CEAF50FEBEB60E5E81.edm">#REF!</definedName>
    <definedName name="_bdm.531E16C2764342BA985C5281E67E62ED.edm">#REF!</definedName>
    <definedName name="_bdm.53612D84C64E4B44AAABA508C2D75D35.edm">#REF!</definedName>
    <definedName name="_bdm.57B4A3F59F894F749D3112EB2283C9AC.edm">#REF!</definedName>
    <definedName name="_bdm.596753356C3640EC842F0FF357DBC2A6.edm">#REF!</definedName>
    <definedName name="_bdm.5A05C90DBF5A43AC97D7CCE15209F36E.edm">#REF!</definedName>
    <definedName name="_bdm.5B0D8FDD2B90491B91634F55BF16CF07.edm">#REF!</definedName>
    <definedName name="_bdm.5BBC36EDC00A433BAEC57F4AC4BD7B82.edm">#REF!</definedName>
    <definedName name="_bdm.5D0C7A7CE3634C8D8864C6949A27F192.edm">#REF!</definedName>
    <definedName name="_bdm.61669AB3C416432EA7F94A2533C23081.edm">#REF!</definedName>
    <definedName name="_bdm.643F0FFF90C6452BB7D694ECF84AACDD.edm">#REF!</definedName>
    <definedName name="_bdm.6A60C571E6174023B5BF013F051AF755.edm">#REF!</definedName>
    <definedName name="_bdm.6D6DB8B7397A491DBB6AA2AA7E2C0C55.edm">#REF!</definedName>
    <definedName name="_bdm.751121064BD94B7194F6B73D618FC549.edm">#REF!</definedName>
    <definedName name="_bdm.75B0D7DDD29A4514A307086A75BDCF3A.edm">#REF!</definedName>
    <definedName name="_bdm.75F0924A160C4BAEA8A3C21977965073.edm">#REF!</definedName>
    <definedName name="_bdm.772EAC6A34584BFCA0D9A3B738BFED36.edm">#REF!</definedName>
    <definedName name="_bdm.77CF5A9CA7994F3B90BC76D0B2CF1637.edm">#REF!</definedName>
    <definedName name="_bdm.7827B09DF9144D28A229593A93E1FC28.edm">#REF!</definedName>
    <definedName name="_bdm.7883AB0D29654979BA4F200EE5B8C6DD.edm">#REF!</definedName>
    <definedName name="_bdm.79FE21A94F2C4775B59BBF505D4A294F.edm">#REF!</definedName>
    <definedName name="_bdm.7C17926914A0422292FC7EDCEB6551E9.edm">#REF!</definedName>
    <definedName name="_bdm.7D72CBAA2B484E0DADD74D8FDB070318.edm">#REF!</definedName>
    <definedName name="_bdm.7D8B1FD72B1747328E6863E53812FC79.edm">#REF!</definedName>
    <definedName name="_bdm.7E16DF930B624FA0800DB191B4855178.edm">#REF!</definedName>
    <definedName name="_bdm.80AD5F1684A54C4D87DF209453DDD473.edm">#REF!</definedName>
    <definedName name="_bdm.81150D8C713C4A9693D80FEF630E5EDB.edm">#REF!</definedName>
    <definedName name="_bdm.81F3A67A670E42F489CDF0B40CD976CB.edm">#REF!</definedName>
    <definedName name="_bdm.83F191E97B9746B8B7EBE4DF69562C04.edm">#REF!</definedName>
    <definedName name="_bdm.84BBFEB1263D44D7B52604CCADA2B93C.edm">#REF!</definedName>
    <definedName name="_bdm.85B0A3680A874430913224AF45BB0366.edm">#REF!</definedName>
    <definedName name="_bdm.8A3E9612DD0746A69179246DABFD592D.edm">#REF!</definedName>
    <definedName name="_bdm.8A62CA3786764F379D0B96264587700B.edm">#REF!</definedName>
    <definedName name="_bdm.8D570A2BD8E84529873230DBEDF0709F.edm">#REF!</definedName>
    <definedName name="_bdm.90F0EDB0BF1B4741B5588862454183D0.edm">#REF!</definedName>
    <definedName name="_bdm.913678AE2AAC4743BFE76E4D1ADDE1F1.edm">#REF!</definedName>
    <definedName name="_bdm.9192217BE96C4F20B4DB52B0F2FF6AC4.edm">#REF!</definedName>
    <definedName name="_bdm.945C979D45A947729F974744B3DF4E38.edm">#REF!</definedName>
    <definedName name="_bdm.95CC43315B7543118375DF233D2D956B.edm">#REF!</definedName>
    <definedName name="_bdm.9AC55AD73C1C43D68D02AB30E07E4315.edm">#REF!</definedName>
    <definedName name="_bdm.9B89992B31A649F99427378C2F032372.edm">#REF!</definedName>
    <definedName name="_bdm.9E9B94B7A74C407AB20782348CB92084.edm">#REF!</definedName>
    <definedName name="_bdm.9EBF2ABEA0BE4CE49B14495AD62343E0.edm">#REF!</definedName>
    <definedName name="_bdm.A1274E6EF689467AA49453C05D7DB7F0.edm">#REF!</definedName>
    <definedName name="_bdm.A172683415724AD888A27C5F0C9B3F3D.edm">#REF!</definedName>
    <definedName name="_bdm.A7E2842856FD445589AA23A5CFCE3F09.edm">#REF!</definedName>
    <definedName name="_bdm.A9CBC0E030C34032A5282CA365F8E441.edm">#REF!</definedName>
    <definedName name="_bdm.AD091157A831421A9C4518A78D77B916.edm">#REF!</definedName>
    <definedName name="_bdm.B05D0F7D3A9E46168FCABEABC36845B7.edm">#REF!</definedName>
    <definedName name="_bdm.B0FC4793294540DF86653F8D73818D84.edm">#REF!</definedName>
    <definedName name="_bdm.B7E34962375E4A1FBE88F40FA48EE205.edm">#REF!</definedName>
    <definedName name="_bdm.B8EC8AA8A11C48BCA6AD7D167A621523.edm">#REF!</definedName>
    <definedName name="_bdm.BB94F2FC2B2D49199722149B32033694.edm">#REF!</definedName>
    <definedName name="_bdm.BF7B4440AFC74A4D84D9B3FC68EC8501.edm">#REF!</definedName>
    <definedName name="_bdm.BFD9C31E5334441A9BCDC2DC9AEFFDCC.edm">#REF!</definedName>
    <definedName name="_bdm.C189CEA77D384AE0AEACCDF83D87522D.edm">#REF!</definedName>
    <definedName name="_bdm.C2400FB0BC9342B69425CDEDE396FB8A.edm">#REF!</definedName>
    <definedName name="_bdm.C406C2DF0802483DAB5267A60B2A8D0D.edm">#REF!</definedName>
    <definedName name="_bdm.C634FD85C95846499B836C59882CE8DD.edm">#REF!</definedName>
    <definedName name="_bdm.C664C88EE5DE4905A5F4CD866B1AECEA.edm">#REF!</definedName>
    <definedName name="_bdm.C781BDC1C41B408DAFB9FC77CE6B5F09.edm">#REF!</definedName>
    <definedName name="_bdm.CA744E65069C47939E260D6B8387D567.edm">#REF!</definedName>
    <definedName name="_bdm.CC1F52A77F384901A914BEF45D9A6055.edm">#REF!</definedName>
    <definedName name="_bdm.CDF5C91092304F91A4C5D9B9D221987B.edm">#REF!</definedName>
    <definedName name="_bdm.CFAEA5498E9446798FF751D77F1B4BF3.edm">#REF!</definedName>
    <definedName name="_bdm.D1F173D6142A4A878A158A7D9097CFD2.edm">#REF!</definedName>
    <definedName name="_bdm.D2E12E562E5E4C7F90FAABA4486609AF.edm">#REF!</definedName>
    <definedName name="_bdm.D51B8287A6C64427A4CC9BD2FE60CCDD.edm">#REF!</definedName>
    <definedName name="_bdm.DA7CE3BC4FA4454BA8261BABB34BB057.edm">#REF!</definedName>
    <definedName name="_bdm.DB21C9E516F6429BA3C726F0136516A5.edm">#REF!</definedName>
    <definedName name="_bdm.DB4192BB08F247DDA57886C3AEF792E6.edm">#REF!</definedName>
    <definedName name="_bdm.DC7354BA61B44BEBABDA4296AF33FE0C.edm">#REF!</definedName>
    <definedName name="_bdm.E08624CFAEA8465AB1001A3F70BA9184.edm">#REF!</definedName>
    <definedName name="_bdm.E1BA45E979C3454E8B85123EEC51F99A.edm">#REF!</definedName>
    <definedName name="_bdm.E3212917DE28403197BD90596CD20286.edm">#REF!</definedName>
    <definedName name="_bdm.E3E48598FEAD4AA2B9EF882C8E21829D.edm">#REF!</definedName>
    <definedName name="_bdm.E5E1626E7B984153B2096CC327660EC0.edm">#REF!</definedName>
    <definedName name="_bdm.E81E79F2B4A34CFC9764526228A0986A.edm">#REF!</definedName>
    <definedName name="_bdm.EBB4C61897FC4145B3E2516971DE7E00.edm">#REF!</definedName>
    <definedName name="_bdm.EE3C9B6006AE468882D67724B13B5AB8.edm">#REF!</definedName>
    <definedName name="_bdm.EF4C64B3015B4F599AFFC20CF9D0A203.edm">#REF!</definedName>
    <definedName name="_bdm.F3300A6021A14370B253686461A0A0D8.edm">#REF!</definedName>
    <definedName name="_bdm.F4B7293C486247AFB8F5DB3A38EB4470.edm">#REF!</definedName>
    <definedName name="_bdm.F8F4EE96DF174100B704AFBAF7FC66C1.edm">#REF!</definedName>
    <definedName name="_bdm.FA80A33B01794BDF862A1AC13BA40F76.edm">#REF!</definedName>
    <definedName name="_bdm.FBEC1DAB0A724FE98391163F21BD344A.edm">#REF!</definedName>
    <definedName name="_bdm.FD4004866C2D4D0BB520F535E523A0D8.edm">#REF!</definedName>
    <definedName name="_bdm.FD9A54E1532E4D6AAA747B97C0C9BE12.edm">#REF!</definedName>
    <definedName name="_bdm.FE887521B4A6453CBC5BCC1AF977913A.edm">#REF!</definedName>
    <definedName name="_bdm.FF180024E5324F8CA61813A879702063.edm">#REF!</definedName>
    <definedName name="_bdm.FFCFD694865D49D38D6A12726F5653B3.edm">#REF!</definedName>
    <definedName name="_c" localSheetId="3">#REF!</definedName>
    <definedName name="_c" localSheetId="6">#REF!</definedName>
    <definedName name="_c" localSheetId="7">#REF!</definedName>
    <definedName name="_c" localSheetId="8">#REF!</definedName>
    <definedName name="_c" localSheetId="9">#REF!</definedName>
    <definedName name="_c">#REF!</definedName>
    <definedName name="_d1" localSheetId="3">#REF!</definedName>
    <definedName name="_d1" localSheetId="6">#REF!</definedName>
    <definedName name="_d1" localSheetId="7">#REF!</definedName>
    <definedName name="_d1" localSheetId="8">#REF!</definedName>
    <definedName name="_d1" localSheetId="9">#REF!</definedName>
    <definedName name="_d1">#REF!</definedName>
    <definedName name="_d116" localSheetId="3">#REF!</definedName>
    <definedName name="_d116" localSheetId="6">#REF!</definedName>
    <definedName name="_d116" localSheetId="7">#REF!</definedName>
    <definedName name="_d116" localSheetId="8">#REF!</definedName>
    <definedName name="_d116" localSheetId="9">#REF!</definedName>
    <definedName name="_d116">#REF!</definedName>
    <definedName name="_d16" localSheetId="3">#REF!</definedName>
    <definedName name="_d16" localSheetId="6">#REF!</definedName>
    <definedName name="_d16" localSheetId="7">#REF!</definedName>
    <definedName name="_d16" localSheetId="8">#REF!</definedName>
    <definedName name="_d16" localSheetId="9">#REF!</definedName>
    <definedName name="_d16">#REF!</definedName>
    <definedName name="_d2" localSheetId="3">#REF!</definedName>
    <definedName name="_d2" localSheetId="6">#REF!</definedName>
    <definedName name="_d2" localSheetId="7">#REF!</definedName>
    <definedName name="_d2" localSheetId="8">#REF!</definedName>
    <definedName name="_d2" localSheetId="9">#REF!</definedName>
    <definedName name="_d2">#REF!</definedName>
    <definedName name="_d216" localSheetId="3">#REF!</definedName>
    <definedName name="_d216" localSheetId="6">#REF!</definedName>
    <definedName name="_d216" localSheetId="7">#REF!</definedName>
    <definedName name="_d216" localSheetId="8">#REF!</definedName>
    <definedName name="_d216" localSheetId="9">#REF!</definedName>
    <definedName name="_d216">#REF!</definedName>
    <definedName name="_fff1" localSheetId="3">#REF!</definedName>
    <definedName name="_fff1" localSheetId="6">#REF!</definedName>
    <definedName name="_fff1" localSheetId="7">#REF!</definedName>
    <definedName name="_fff1" localSheetId="8">#REF!</definedName>
    <definedName name="_fff1" localSheetId="9">#REF!</definedName>
    <definedName name="_fff1">#REF!</definedName>
    <definedName name="_Fill">#REF!</definedName>
    <definedName name="_gc1" localSheetId="3">#REF!</definedName>
    <definedName name="_gc1" localSheetId="6">#REF!</definedName>
    <definedName name="_gc1" localSheetId="7">#REF!</definedName>
    <definedName name="_gc1" localSheetId="8">#REF!</definedName>
    <definedName name="_gc1" localSheetId="9">#REF!</definedName>
    <definedName name="_gc1">#REF!</definedName>
    <definedName name="_Key1">#REF!</definedName>
    <definedName name="_Key2">#REF!</definedName>
    <definedName name="_ok1" localSheetId="3">#REF!</definedName>
    <definedName name="_ok1" localSheetId="6">#REF!</definedName>
    <definedName name="_ok1" localSheetId="7">#REF!</definedName>
    <definedName name="_ok1" localSheetId="8">#REF!</definedName>
    <definedName name="_ok1" localSheetId="9">#REF!</definedName>
    <definedName name="_ok1">#REF!</definedName>
    <definedName name="_Q1" localSheetId="3">#REF!</definedName>
    <definedName name="_Q1" localSheetId="6">#REF!</definedName>
    <definedName name="_Q1" localSheetId="7">#REF!</definedName>
    <definedName name="_Q1" localSheetId="8">#REF!</definedName>
    <definedName name="_Q1" localSheetId="9">#REF!</definedName>
    <definedName name="_Q1">#REF!</definedName>
    <definedName name="_Sort">#REF!</definedName>
    <definedName name="_Table1_Out">#REF!</definedName>
    <definedName name="_Table2_Out">#REF!</definedName>
    <definedName name="_tax1" localSheetId="3">#REF!</definedName>
    <definedName name="_tax1" localSheetId="6">#REF!</definedName>
    <definedName name="_tax1" localSheetId="7">#REF!</definedName>
    <definedName name="_tax1" localSheetId="8">#REF!</definedName>
    <definedName name="_tax1" localSheetId="9">#REF!</definedName>
    <definedName name="_tax1">#REF!</definedName>
    <definedName name="_wrn2" localSheetId="3">#REF!</definedName>
    <definedName name="_wrn2" localSheetId="6">#REF!</definedName>
    <definedName name="_wrn2" localSheetId="7">#REF!</definedName>
    <definedName name="_wrn2" localSheetId="8">#REF!</definedName>
    <definedName name="_wrn2" localSheetId="9">#REF!</definedName>
    <definedName name="_wrn2">#REF!</definedName>
    <definedName name="adj_department">#REF!</definedName>
    <definedName name="AdminEmplyCost2006">#REF!</definedName>
    <definedName name="AdminSlideMTD" localSheetId="3">#REF!</definedName>
    <definedName name="AdminSlideMTD" localSheetId="6">#REF!</definedName>
    <definedName name="AdminSlideMTD" localSheetId="7">#REF!</definedName>
    <definedName name="AdminSlideMTD" localSheetId="8">#REF!</definedName>
    <definedName name="AdminSlideMTD" localSheetId="9">#REF!</definedName>
    <definedName name="AdminSlideMTD">#REF!</definedName>
    <definedName name="AdminSlideYTD" localSheetId="3">#REF!</definedName>
    <definedName name="AdminSlideYTD" localSheetId="6">#REF!</definedName>
    <definedName name="AdminSlideYTD" localSheetId="7">#REF!</definedName>
    <definedName name="AdminSlideYTD" localSheetId="8">#REF!</definedName>
    <definedName name="AdminSlideYTD" localSheetId="9">#REF!</definedName>
    <definedName name="AdminSlideYTD">#REF!</definedName>
    <definedName name="adsf" localSheetId="3">#REF!</definedName>
    <definedName name="adsf" localSheetId="6">#REF!</definedName>
    <definedName name="adsf" localSheetId="7">#REF!</definedName>
    <definedName name="adsf" localSheetId="8">#REF!</definedName>
    <definedName name="adsf" localSheetId="9">#REF!</definedName>
    <definedName name="adsf">#REF!</definedName>
    <definedName name="adsf1" localSheetId="3">#REF!</definedName>
    <definedName name="adsf1" localSheetId="6">#REF!</definedName>
    <definedName name="adsf1" localSheetId="7">#REF!</definedName>
    <definedName name="adsf1" localSheetId="8">#REF!</definedName>
    <definedName name="adsf1" localSheetId="9">#REF!</definedName>
    <definedName name="adsf1">#REF!</definedName>
    <definedName name="annual_quarterly1" localSheetId="3">#REF!</definedName>
    <definedName name="annual_quarterly1" localSheetId="6">#REF!</definedName>
    <definedName name="annual_quarterly1" localSheetId="7">#REF!</definedName>
    <definedName name="annual_quarterly1" localSheetId="8">#REF!</definedName>
    <definedName name="annual_quarterly1" localSheetId="9">#REF!</definedName>
    <definedName name="annual_quarterly1">#REF!</definedName>
    <definedName name="AS2StaticLS">#REF!</definedName>
    <definedName name="AS2TickmarkLS">#REF!</definedName>
    <definedName name="asdf">#REF!</definedName>
    <definedName name="asdfasdasdf">#REF!</definedName>
    <definedName name="asdfasdf" localSheetId="3">#REF!</definedName>
    <definedName name="asdfasdf" localSheetId="6">#REF!</definedName>
    <definedName name="asdfasdf" localSheetId="7">#REF!</definedName>
    <definedName name="asdfasdf" localSheetId="8">#REF!</definedName>
    <definedName name="asdfasdf" localSheetId="9">#REF!</definedName>
    <definedName name="asdfasdf">#REF!</definedName>
    <definedName name="asdfasdf1" localSheetId="3">#REF!</definedName>
    <definedName name="asdfasdf1" localSheetId="6">#REF!</definedName>
    <definedName name="asdfasdf1" localSheetId="7">#REF!</definedName>
    <definedName name="asdfasdf1" localSheetId="8">#REF!</definedName>
    <definedName name="asdfasdf1" localSheetId="9">#REF!</definedName>
    <definedName name="asdfasdf1">#REF!</definedName>
    <definedName name="asdfsdf" localSheetId="3">#REF!</definedName>
    <definedName name="asdfsdf" localSheetId="6">#REF!</definedName>
    <definedName name="asdfsdf" localSheetId="7">#REF!</definedName>
    <definedName name="asdfsdf" localSheetId="8">#REF!</definedName>
    <definedName name="asdfsdf" localSheetId="9">#REF!</definedName>
    <definedName name="asdfsdf">#REF!</definedName>
    <definedName name="asdfsdf1" localSheetId="3">#REF!</definedName>
    <definedName name="asdfsdf1" localSheetId="6">#REF!</definedName>
    <definedName name="asdfsdf1" localSheetId="7">#REF!</definedName>
    <definedName name="asdfsdf1" localSheetId="8">#REF!</definedName>
    <definedName name="asdfsdf1" localSheetId="9">#REF!</definedName>
    <definedName name="asdfsdf1">#REF!</definedName>
    <definedName name="Auct_Ctrl">#REF!</definedName>
    <definedName name="Auct_Tports" localSheetId="3">#REF!</definedName>
    <definedName name="Auct_Tports">#REF!</definedName>
    <definedName name="Ave_Employees_2004" localSheetId="3">#REF!</definedName>
    <definedName name="Ave_Employees_2004">#REF!</definedName>
    <definedName name="Ave_Employees_2005" localSheetId="3">#REF!</definedName>
    <definedName name="Ave_Employees_2005">#REF!</definedName>
    <definedName name="Ave_Employees_2006">#REF!</definedName>
    <definedName name="Ave_Employees_2007">#REF!</definedName>
    <definedName name="Ave_Employees_2008">#REF!</definedName>
    <definedName name="Cwvu.GREY_ALL.">#REF!</definedName>
    <definedName name="d" localSheetId="3">#REF!</definedName>
    <definedName name="d" localSheetId="6">#REF!</definedName>
    <definedName name="d" localSheetId="7">#REF!</definedName>
    <definedName name="d" localSheetId="8">#REF!</definedName>
    <definedName name="d" localSheetId="9">#REF!</definedName>
    <definedName name="d">#REF!</definedName>
    <definedName name="Data" localSheetId="3">#REF!</definedName>
    <definedName name="Data" localSheetId="6">#REF!</definedName>
    <definedName name="Data" localSheetId="7">#REF!</definedName>
    <definedName name="Data" localSheetId="8">#REF!</definedName>
    <definedName name="Data" localSheetId="9">#REF!</definedName>
    <definedName name="Data">#REF!</definedName>
    <definedName name="Data1" localSheetId="3">#REF!</definedName>
    <definedName name="Data1" localSheetId="6">#REF!</definedName>
    <definedName name="Data1" localSheetId="7">#REF!</definedName>
    <definedName name="Data1" localSheetId="8">#REF!</definedName>
    <definedName name="Data1" localSheetId="9">#REF!</definedName>
    <definedName name="Data1">#REF!</definedName>
    <definedName name="Data116" localSheetId="3">#REF!</definedName>
    <definedName name="Data116" localSheetId="6">#REF!</definedName>
    <definedName name="Data116" localSheetId="7">#REF!</definedName>
    <definedName name="Data116" localSheetId="8">#REF!</definedName>
    <definedName name="Data116" localSheetId="9">#REF!</definedName>
    <definedName name="Data116">#REF!</definedName>
    <definedName name="Data16" localSheetId="3">#REF!</definedName>
    <definedName name="Data16" localSheetId="6">#REF!</definedName>
    <definedName name="Data16" localSheetId="7">#REF!</definedName>
    <definedName name="Data16" localSheetId="8">#REF!</definedName>
    <definedName name="Data16" localSheetId="9">#REF!</definedName>
    <definedName name="Data16">#REF!</definedName>
    <definedName name="Data2" localSheetId="3">#REF!</definedName>
    <definedName name="Data2" localSheetId="6">#REF!</definedName>
    <definedName name="Data2" localSheetId="7">#REF!</definedName>
    <definedName name="Data2" localSheetId="8">#REF!</definedName>
    <definedName name="Data2" localSheetId="9">#REF!</definedName>
    <definedName name="Data2">#REF!</definedName>
    <definedName name="debt" localSheetId="3">#REF!</definedName>
    <definedName name="debt" localSheetId="6">#REF!</definedName>
    <definedName name="debt" localSheetId="7">#REF!</definedName>
    <definedName name="debt" localSheetId="8">#REF!</definedName>
    <definedName name="debt" localSheetId="9">#REF!</definedName>
    <definedName name="debt">#REF!</definedName>
    <definedName name="debt1" localSheetId="3">#REF!</definedName>
    <definedName name="debt1" localSheetId="6">#REF!</definedName>
    <definedName name="debt1" localSheetId="7">#REF!</definedName>
    <definedName name="debt1" localSheetId="8">#REF!</definedName>
    <definedName name="debt1" localSheetId="9">#REF!</definedName>
    <definedName name="debt1">#REF!</definedName>
    <definedName name="DFSSXLTag_In_018D65FB39C1AB459D65543F5D02FAB8">#REF!</definedName>
    <definedName name="DFSSXLTag_In_0397285B9DDB6A41AAFF99ADA52C620B">#REF!</definedName>
    <definedName name="DFSSXLTag_In_04F51EF7053D034F8ED64F4AE8057B5F">#REF!</definedName>
    <definedName name="DFSSXLTag_In_1296EC03758D9F40994B9363F1455854">#REF!</definedName>
    <definedName name="DFSSXLTag_In_18ECC4EB8711254ABBF21E450A2A46BC">#REF!</definedName>
    <definedName name="DFSSXLTag_In_19AE83B9D9D1664EA6F8D936140E58D1">#REF!</definedName>
    <definedName name="DFSSXLTag_In_2E529FCFE5AB65488B34A89B350FBC4E">#REF!</definedName>
    <definedName name="DFSSXLTag_In_36451E79025B06438433D014F9343064">#REF!</definedName>
    <definedName name="DFSSXLTag_In_36978E9BA02A254A9182EEA1E77A6C08">#REF!</definedName>
    <definedName name="DFSSXLTag_In_3EAEFCF3E79E1E4095D295A463A63564">#REF!</definedName>
    <definedName name="DFSSXLTag_In_4C8B15BA1F1E3B4D875248D0FE0B6FA1">#REF!</definedName>
    <definedName name="DFSSXLTag_In_587D4179EACACD428FFB7BDBCA1B38BA">#REF!</definedName>
    <definedName name="DFSSXLTag_In_58C84D6971D066419CD86A0979A83D25">#REF!</definedName>
    <definedName name="DFSSXLTag_In_630E785C2316C64582876808A395480E">#REF!</definedName>
    <definedName name="DFSSXLTag_In_8776BF43AC129C4690507273565BCCE7">#REF!</definedName>
    <definedName name="DFSSXLTag_In_88C6D764B6517E438A5F1F3053E86BE7">#REF!</definedName>
    <definedName name="DFSSXLTag_In_89D3BE71EFB02E4BA37DDF7AF219A907">#REF!</definedName>
    <definedName name="DFSSXLTag_In_9804E37077DF814495E960C76CFB70C4">#REF!</definedName>
    <definedName name="DFSSXLTag_In_98CD6C07151DE448BB12960FDA68705D">#REF!</definedName>
    <definedName name="DFSSXLTag_In_9C9176E6A98CED41A31ED5E0CF2D9FC3">#REF!</definedName>
    <definedName name="DFSSXLTag_In_AF96FA2D2504BE41AC2F703C97750944">#REF!</definedName>
    <definedName name="DFSSXLTag_In_B31A8EF662843244A70EF6DBA78DDB75">#REF!</definedName>
    <definedName name="DFSSXLTag_In_BA257DBC396E8640B313EBFEDB364DFD">#REF!</definedName>
    <definedName name="DFSSXLTag_In_C72160A907B48C49A02520D3C1900076">#REF!</definedName>
    <definedName name="DFSSXLTag_In_C7C7919E5BDD4D4AAF8E552DD071708B">#REF!</definedName>
    <definedName name="DFSSXLTag_In_CE00057A98C3AA4CA900A7B02E634630">#REF!</definedName>
    <definedName name="DFSSXLTag_In_CE844B495E2ED043B32D60544BE56813">#REF!</definedName>
    <definedName name="DFSSXLTag_In_D7A97B0CF678524D9942ADE73E97E336">#REF!</definedName>
    <definedName name="DFSSXLTag_In_DF5D32359924284D87CEEA6B41AFD0F1">#REF!</definedName>
    <definedName name="DFSSXLTag_In_FB503AE6B6A1704DB92FB6FDD86B590C">#REF!</definedName>
    <definedName name="DFSSXLTag_Out_01B7D5D6DE92B54BB7957F7685C8DAF9">#REF!</definedName>
    <definedName name="DFSSXLTag_Out_0523AA3EA1336D479EF1C4167A285E8F">#REF!</definedName>
    <definedName name="DFSSXLTag_Out_10FDA0890E9B134385066E3B5AA430D8">#REF!</definedName>
    <definedName name="DFSSXLTag_Out_13D20B81CB6CB644A90A10BC17371553">#REF!</definedName>
    <definedName name="DFSSXLTag_Out_161D9007DADB5246B885FC0B9209C6B8">#REF!</definedName>
    <definedName name="DFSSXLTag_Out_16EAC68203F7B14FAA8FDB17EB99DF2A">#REF!</definedName>
    <definedName name="DFSSXLTag_Out_18609811C01CE944BE6E2956B6CE9DD0">#REF!</definedName>
    <definedName name="DFSSXLTag_Out_21C798F61541EB498700B8D209D04A30">#REF!</definedName>
    <definedName name="DFSSXLTag_Out_3170747F8B2A3449B48A7C3D7356E229">#REF!</definedName>
    <definedName name="DFSSXLTag_Out_3946F0C713D25743B01F5A228158864E">#REF!</definedName>
    <definedName name="DFSSXLTag_Out_4354DC2EDDA08B41B7A583349154FAA5">#REF!</definedName>
    <definedName name="DFSSXLTag_Out_4584E3F6EAE2F942BE7644C8454DDAA1">#REF!</definedName>
    <definedName name="DFSSXLTag_Out_4ABD671CD5C8A14F8DA6C24AA9BB9310">#REF!</definedName>
    <definedName name="DFSSXLTag_Out_781E3DF7803CB44093ABB1CA39A43CE5">#REF!</definedName>
    <definedName name="DFSSXLTag_Out_868C3AB7E232224EBDA08B0251456A50">#REF!</definedName>
    <definedName name="DFSSXLTag_Out_903CE2419C02E9468E7749D176C5FDFA">#REF!</definedName>
    <definedName name="DFSSXLTag_Out_99433D0E787E81439E206615A4769CF0">#REF!</definedName>
    <definedName name="DFSSXLTag_Out_A33B77B3FA89044D9D62A03D505A7C4C">#REF!</definedName>
    <definedName name="DFSSXLTag_Out_A3DC2FF3ACEE5B4A8E2E85A80111A4F9">#REF!</definedName>
    <definedName name="DFSSXLTag_Out_C09738AC3BD7FA40B5B8CD3BD958BB92">#REF!</definedName>
    <definedName name="DFSSXLTag_Out_CAB3179FCA8E664FB143FD9356D38B5A">#REF!</definedName>
    <definedName name="DFSSXLTag_Out_DE65987C13388A4B89E35EBC480C30A4">#REF!</definedName>
    <definedName name="DFSSXLTag_Out_EB2207E4A72A894D92EE01DFF05BE5C5">#REF!</definedName>
    <definedName name="DFSSXLTag_Out_F3B90C575B2C8A46BEFE809098964E94">#REF!</definedName>
    <definedName name="DFSSXLTag_Param_00025068FC4EAC4499C8578B47701897">#REF!</definedName>
    <definedName name="DFSSXLTag_Param_00819B3B48CB8B4488AC890D3A06A6F5">#REF!</definedName>
    <definedName name="DFSSXLTag_Param_008E863FD2D19049862896CA469062DB">#REF!</definedName>
    <definedName name="DFSSXLTag_Param_00A8D2CE19FF5746B1DD4CDE4CB2C434">#REF!</definedName>
    <definedName name="DFSSXLTag_Param_00AE444FBD4202499059D9EF3CBB094C">#REF!</definedName>
    <definedName name="DFSSXLTag_Param_00B078942AE8DD40B80B82BE25AD2E73">#REF!</definedName>
    <definedName name="DFSSXLTag_Param_011718C75BC2894781C5179D22F3621A">#REF!</definedName>
    <definedName name="DFSSXLTag_Param_011857139282C14BAF4740FDF1E6A87D">#REF!</definedName>
    <definedName name="DFSSXLTag_Param_011D5AA711525D4FAC48A8BFD020D89C">#REF!</definedName>
    <definedName name="DFSSXLTag_Param_013FA3619CB753449B6128FB72E0F38C">#REF!</definedName>
    <definedName name="DFSSXLTag_Param_0164DA30DEDD9C43BDF95B92634BDD47">#REF!</definedName>
    <definedName name="DFSSXLTag_Param_0183B9C266D2604DB17CFFCF9DDDEA6A">#REF!</definedName>
    <definedName name="DFSSXLTag_Param_01CC7A94E24BB84FB0FD265ECD19FA0A">#REF!</definedName>
    <definedName name="DFSSXLTag_Param_01EFE9E879514C4384587B5C91402384">#REF!</definedName>
    <definedName name="DFSSXLTag_Param_02341A7F1764E6499C281CE2C96C7A78">#REF!</definedName>
    <definedName name="DFSSXLTag_Param_0277013ADDEDDA499E7AF66B7911C620">#REF!</definedName>
    <definedName name="DFSSXLTag_Param_030B36C43BC2764382328FAD4CF374CD">#REF!</definedName>
    <definedName name="DFSSXLTag_Param_032A0CFBF405454A96AB25E08D346812">#REF!</definedName>
    <definedName name="DFSSXLTag_Param_03513DFDE50EF048B07874792CFA97F7">#REF!</definedName>
    <definedName name="DFSSXLTag_Param_03654DB39257F548B3FC9B968E060140">#REF!</definedName>
    <definedName name="DFSSXLTag_Param_03F3AE23A482274B94859B130AC5398A">#REF!</definedName>
    <definedName name="DFSSXLTag_Param_04073D4A16B0B445834C8C3D40BDE650">#REF!</definedName>
    <definedName name="DFSSXLTag_Param_040BB2CAB921F54380D34299B9A7720A">#REF!</definedName>
    <definedName name="DFSSXLTag_Param_0417E83E08750A40947ABE3522857A69">#REF!</definedName>
    <definedName name="DFSSXLTag_Param_045BFC90D0EA894E9B6045B224A1296A">#REF!</definedName>
    <definedName name="DFSSXLTag_Param_0556772E183E504881970B90605959C1">#REF!</definedName>
    <definedName name="DFSSXLTag_Param_0587132FCC489B46A9934C9E1608F312">#REF!</definedName>
    <definedName name="DFSSXLTag_Param_0597606AA58DBA4494F49DC0AC346921">#REF!</definedName>
    <definedName name="DFSSXLTag_Param_05E67420087CE442B34B8ABBFB7F4003">#REF!</definedName>
    <definedName name="DFSSXLTag_Param_05FE664D2E6B2B4999710F42D7A2D25D">#REF!</definedName>
    <definedName name="DFSSXLTag_Param_0623EFB767ECC64FA833A4EA3F26D615">#REF!</definedName>
    <definedName name="DFSSXLTag_Param_06290CCA40CD854487A32CC8ACB9B47C">#REF!</definedName>
    <definedName name="DFSSXLTag_Param_06408DECFD81AA42AA538C56D7494FEC">#REF!</definedName>
    <definedName name="DFSSXLTag_Param_0671E86D2B140D4889C17544CECEE818">#REF!</definedName>
    <definedName name="DFSSXLTag_Param_072AD41CB2624F41922791607DDAA5FF">#REF!</definedName>
    <definedName name="DFSSXLTag_Param_0730016F17CD2848A8FA22A91743C4D3">#REF!</definedName>
    <definedName name="DFSSXLTag_Param_07918F7F75D6134AA4A74A12DF3A361A">#REF!</definedName>
    <definedName name="DFSSXLTag_Param_07D4A0FE0E73654FA4F354C38AB0D3C6">#REF!</definedName>
    <definedName name="DFSSXLTag_Param_07E337F719E2FD41870EFA27A2427BE5">#REF!</definedName>
    <definedName name="DFSSXLTag_Param_08120035694D7A469CCF7B8EE3E4D3D1">#REF!</definedName>
    <definedName name="DFSSXLTag_Param_082C51CAF250C24696C36C647415FB50">#REF!</definedName>
    <definedName name="DFSSXLTag_Param_084A57A4421F34419CB7104003691451">#REF!</definedName>
    <definedName name="DFSSXLTag_Param_0872E90195F7CF4F860FB4A938632637">#REF!</definedName>
    <definedName name="DFSSXLTag_Param_0877669EF7F2E14DB5CCC61172B9D3AB">#REF!</definedName>
    <definedName name="DFSSXLTag_Param_087F8EBD46BB0E4DB893AECB7A9B2B2A">#REF!</definedName>
    <definedName name="DFSSXLTag_Param_08E00B38A2F96948B23BF1E018A20888">#REF!</definedName>
    <definedName name="DFSSXLTag_Param_08E9BBA6D51A8C45A77370AB2B17E48C">#REF!</definedName>
    <definedName name="DFSSXLTag_Param_08F2C1D7DF2C41408F12B0A034077867">#REF!</definedName>
    <definedName name="DFSSXLTag_Param_0922EED45F3C684583597C49CEAF1580">#REF!</definedName>
    <definedName name="DFSSXLTag_Param_09581E650CE76E4C8C6A19E02A2CE82B">#REF!</definedName>
    <definedName name="DFSSXLTag_Param_0997431F459B3F429A722DC512069A45">#REF!</definedName>
    <definedName name="DFSSXLTag_Param_09C43CFDF5B0C54080AC7B5E47B9C4CF">#REF!</definedName>
    <definedName name="DFSSXLTag_Param_09E7C8CFB011EF46AB4BD1B30E7C33AF">#REF!</definedName>
    <definedName name="DFSSXLTag_Param_0A02A5A607616141979B52846933FC32">#REF!</definedName>
    <definedName name="DFSSXLTag_Param_0A2748C863C97E45B7E77E6C8E0B3241">#REF!</definedName>
    <definedName name="DFSSXLTag_Param_0A3B13B6C6B7B14DB0BFE9FF3A7C978A">#REF!</definedName>
    <definedName name="DFSSXLTag_Param_0A6844E5F3925C4EA81328558FB65D6A">#REF!</definedName>
    <definedName name="DFSSXLTag_Param_0A7502CA90980649A8660663AA1E34AF">#REF!</definedName>
    <definedName name="DFSSXLTag_Param_0B104004BECF61428578AD321070C576">#REF!</definedName>
    <definedName name="DFSSXLTag_Param_0B3EE4FAEBF74E4D99468215DA9499C0">#REF!</definedName>
    <definedName name="DFSSXLTag_Param_0C0D0475AF338A4AABB64AADF154EBC1">#REF!</definedName>
    <definedName name="DFSSXLTag_Param_0C1EB6F0FE00834EB911B24A0107A8A6">#REF!</definedName>
    <definedName name="DFSSXLTag_Param_0C77CFFD4D08574E9CB2806264CFA1BE">#REF!</definedName>
    <definedName name="DFSSXLTag_Param_0DD15A960478D841998914D7197DF5C5">#REF!</definedName>
    <definedName name="DFSSXLTag_Param_0E07E1CCD8C29A47B545D454CF9D8E4A">#REF!</definedName>
    <definedName name="DFSSXLTag_Param_0E2446A2F8EBFC4997AE21691CB9366F">#REF!</definedName>
    <definedName name="DFSSXLTag_Param_0E2BA968F903FD448F19EDB1B1EBDF1E">#REF!</definedName>
    <definedName name="DFSSXLTag_Param_0E659FEA23207741868099C914B03A55">#REF!</definedName>
    <definedName name="DFSSXLTag_Param_0E6D6F8A33244045A9B4E629981614EA">#REF!</definedName>
    <definedName name="DFSSXLTag_Param_0E8B13C9D4D56C4B895E571052C7BF68">#REF!</definedName>
    <definedName name="DFSSXLTag_Param_0F5F9983644A5543875377B633B93B4A">#REF!</definedName>
    <definedName name="DFSSXLTag_Param_0FAEF2B6CE30494FB8DE5EBEB8CA4615">#REF!</definedName>
    <definedName name="DFSSXLTag_Param_103E9F8D7489D04D8071DE02EE95C767">#REF!</definedName>
    <definedName name="DFSSXLTag_Param_10AB476838BE0F4C9F62210C9445F84D">#REF!</definedName>
    <definedName name="DFSSXLTag_Param_10AFFFC1997BB24886EA5393A259EDB2">#REF!</definedName>
    <definedName name="DFSSXLTag_Param_10C0CE290A329449B25EEF3C68858BAC">#REF!</definedName>
    <definedName name="DFSSXLTag_Param_10C25AC82CA6654BBBE2AC8439CBB57A">#REF!</definedName>
    <definedName name="DFSSXLTag_Param_10D093B2E8C07B4199EAC0EB7B12C921">#REF!</definedName>
    <definedName name="DFSSXLTag_Param_1106E8FBEDDE9A4BBCE7E77F163A9984">#REF!</definedName>
    <definedName name="DFSSXLTag_Param_11688BC12774F7458F52D9EB05EE329F">#REF!</definedName>
    <definedName name="DFSSXLTag_Param_11865AAAFB05F041AEB227F2A7121C36">#REF!</definedName>
    <definedName name="DFSSXLTag_Param_11B96100B592F846BB71F582EF213F68">#REF!</definedName>
    <definedName name="DFSSXLTag_Param_1219852315D1EF42B1D0C73F9C84D272">#REF!</definedName>
    <definedName name="DFSSXLTag_Param_121DA59B0CE2C94A9DF6E3192CA246C2">#REF!</definedName>
    <definedName name="DFSSXLTag_Param_127643125F339C43B94E540E0D9742B5">#REF!</definedName>
    <definedName name="DFSSXLTag_Param_128E550FB5C4794EA5C9BB038795C6A9">#REF!</definedName>
    <definedName name="DFSSXLTag_Param_13088040B21E5B4CA46A6D92703F7B30">#REF!</definedName>
    <definedName name="DFSSXLTag_Param_13281470142DFF4AA41E007703C82D9E">#REF!</definedName>
    <definedName name="DFSSXLTag_Param_133DBAB8A11F8D40BFA4AB32C3CC2381">#REF!</definedName>
    <definedName name="DFSSXLTag_Param_13B9AFEF1209E540AB636F74334A81AB">#REF!</definedName>
    <definedName name="DFSSXLTag_Param_13C477399A8C044C9A768223932579CA">#REF!</definedName>
    <definedName name="DFSSXLTag_Param_14030E556882E940A8E2A6C9B7A1357F">#REF!</definedName>
    <definedName name="DFSSXLTag_Param_1424FB78317D654E85E7148C877B3D1D">#REF!</definedName>
    <definedName name="DFSSXLTag_Param_143372848C46B447910F8950CCF2724C">#REF!</definedName>
    <definedName name="DFSSXLTag_Param_14372C9A32C6314F9DFE1988946A168B">#REF!</definedName>
    <definedName name="DFSSXLTag_Param_148FF6AF651DD9488185AAE854BE365B">#REF!</definedName>
    <definedName name="DFSSXLTag_Param_14AC030293C0024C81D1A86B82DB4478">#REF!</definedName>
    <definedName name="DFSSXLTag_Param_151F890A2630D34D8B939BAA3AC12CF3">#REF!</definedName>
    <definedName name="DFSSXLTag_Param_154FD4AFD5E9C84BA0C8DCF64C7B137E">#REF!</definedName>
    <definedName name="DFSSXLTag_Param_1620342693DC4C4886D3B68CA9645C72">#REF!</definedName>
    <definedName name="DFSSXLTag_Param_1620C69FE10D7E438C0FF087EBD21D5D">#REF!</definedName>
    <definedName name="DFSSXLTag_Param_16A9D4A0810AC94CBBEBE5F760F17A94">#REF!</definedName>
    <definedName name="DFSSXLTag_Param_16A9F915E9F61C47A3A7934308A9FCD1">#REF!</definedName>
    <definedName name="DFSSXLTag_Param_16C3A71E39D2424E8689812FAC561BC2">#REF!</definedName>
    <definedName name="DFSSXLTag_Param_174BC7A760BD4A47825065DD46A8CE6D">#REF!</definedName>
    <definedName name="DFSSXLTag_Param_17C6A5191B09BC4894FEC9AE80D797A9">#REF!</definedName>
    <definedName name="DFSSXLTag_Param_17EF42FBD008094C82D465F00349867B">#REF!</definedName>
    <definedName name="DFSSXLTag_Param_18C3556E5448A24BAFF45153883511FA">#REF!</definedName>
    <definedName name="DFSSXLTag_Param_18CBA81D7BA7574F9A2D8F0002F533C5">#REF!</definedName>
    <definedName name="DFSSXLTag_Param_18D0F3481BA4954081433248DC9F6E03">#REF!</definedName>
    <definedName name="DFSSXLTag_Param_18F42F9EA9C05F45861E2E3A11066E6C">#REF!</definedName>
    <definedName name="DFSSXLTag_Param_1963579A76C6FB40993D7B30EC3BA529">#REF!</definedName>
    <definedName name="DFSSXLTag_Param_196EEAEF706DA54CA591981D803EE45C">#REF!</definedName>
    <definedName name="DFSSXLTag_Param_197EC92F75FBC841A788F0537619F428">#REF!</definedName>
    <definedName name="DFSSXLTag_Param_1A3E0572C12CF94D9B896E12843EFEC6">#REF!</definedName>
    <definedName name="DFSSXLTag_Param_1A4A14E5BCD3B54C885D746237E49BB7">#REF!</definedName>
    <definedName name="DFSSXLTag_Param_1A7EE183EE34D04DBB60B851444F6B9C">#REF!</definedName>
    <definedName name="DFSSXLTag_Param_1B041AA6FD13B34CAD88DA172AFD7ACB">#REF!</definedName>
    <definedName name="DFSSXLTag_Param_1B2A1AADC6C7694F849053528210D4DB">#REF!</definedName>
    <definedName name="DFSSXLTag_Param_1B484C76A55D53439B8665FF989E621F">#REF!</definedName>
    <definedName name="DFSSXLTag_Param_1B628D7CB1FB174097413E209F6AB1D5">#REF!</definedName>
    <definedName name="DFSSXLTag_Param_1B76E9BF61B3574AA78385CC987B3B3B">#REF!</definedName>
    <definedName name="DFSSXLTag_Param_1BB7730E90CFB04CB7CFFF19268EE9D7">#REF!</definedName>
    <definedName name="DFSSXLTag_Param_1BEC56DD68180048A0F59901807B87DA">#REF!</definedName>
    <definedName name="DFSSXLTag_Param_1C221FD6F1880C4B8E38BB0AFAD264C6">#REF!</definedName>
    <definedName name="DFSSXLTag_Param_1CDB26D3D7A61C4C8FC1A103817C1999">#REF!</definedName>
    <definedName name="DFSSXLTag_Param_1CF3EB3F72C7D94FA55E47E9CC4894BB">#REF!</definedName>
    <definedName name="DFSSXLTag_Param_1D8E5468E39CA74EB4DD59C5A3CFBE12">#REF!</definedName>
    <definedName name="DFSSXLTag_Param_1D964BADEA64E5449B629C05FC225EDC">#REF!</definedName>
    <definedName name="DFSSXLTag_Param_1DDBF228F8419945A15D2038F09402BE">#REF!</definedName>
    <definedName name="DFSSXLTag_Param_1E2A7181A503074ABF84BED2014BBE9A">#REF!</definedName>
    <definedName name="DFSSXLTag_Param_1E312B02A3031740946433CE6340AA6C">#REF!</definedName>
    <definedName name="DFSSXLTag_Param_1EC57AF80369FE49A25D07C7FA8855E2">#REF!</definedName>
    <definedName name="DFSSXLTag_Param_1EE666F1B79AC243848551A139714720">#REF!</definedName>
    <definedName name="DFSSXLTag_Param_1F5F38F7135C7144AD867614204982CB">#REF!</definedName>
    <definedName name="DFSSXLTag_Param_1F934E8AFF966947A0550598FA9E9869">#REF!</definedName>
    <definedName name="DFSSXLTag_Param_1FA609150EAD9342822DCB214ABC5D0B">#REF!</definedName>
    <definedName name="DFSSXLTag_Param_1FC31C927E1ABD40AE220EC241A5C4EA">#REF!</definedName>
    <definedName name="DFSSXLTag_Param_20293C8A0A9A6648A8B291DA2BFB750E">#REF!</definedName>
    <definedName name="DFSSXLTag_Param_2061D640E6825C47834A6EED04F68735">#REF!</definedName>
    <definedName name="DFSSXLTag_Param_20A8E54D2646DF4CA6E09FE328FF0602">#REF!</definedName>
    <definedName name="DFSSXLTag_Param_20D5CAE2F39F09479A56F1E9B1BCA8B7">#REF!</definedName>
    <definedName name="DFSSXLTag_Param_20E8DDCD5E923945B40305E282763212">#REF!</definedName>
    <definedName name="DFSSXLTag_Param_212D345F948E1A4AAA9ECF9BA42EEC82">#REF!</definedName>
    <definedName name="DFSSXLTag_Param_21471122F87EFA4494A51459434808C3">#REF!</definedName>
    <definedName name="DFSSXLTag_Param_2159045F72F3A544A35D5FD559E4FB6C">#REF!</definedName>
    <definedName name="DFSSXLTag_Param_21858E35749EC24B9BFBCBC7DDF093DB">#REF!</definedName>
    <definedName name="DFSSXLTag_Param_21D29E68C3A1DB4DB35F5C1D69ED21C0">#REF!</definedName>
    <definedName name="DFSSXLTag_Param_21EAFC07177A9E45AFACA9D55CA22109">#REF!</definedName>
    <definedName name="DFSSXLTag_Param_227A638437BA604BAD444ADAC40A94C3">#REF!</definedName>
    <definedName name="DFSSXLTag_Param_228A6F52CA17E242B85109BD648FE8B1">#REF!</definedName>
    <definedName name="DFSSXLTag_Param_2299D1A4F5F8784DBD9998B431D0896B">#REF!</definedName>
    <definedName name="DFSSXLTag_Param_22CF58CFBF8E8D438DCF0007D4F3529A">#REF!</definedName>
    <definedName name="DFSSXLTag_Param_22F5A7D66EC5F441A36FF64B775FAB8C">#REF!</definedName>
    <definedName name="DFSSXLTag_Param_22F6D575F2700941B41870F7CF5EE96F">#REF!</definedName>
    <definedName name="DFSSXLTag_Param_2370B97BEC70C14681C9F0C219CA8FEA">#REF!</definedName>
    <definedName name="DFSSXLTag_Param_23C2E40445407749868DC549E6F89B96">#REF!</definedName>
    <definedName name="DFSSXLTag_Param_23D4B10038C86343B486F40029539139">#REF!</definedName>
    <definedName name="DFSSXLTag_Param_2428674ED3C7D148A4113B51B28569F2">#REF!</definedName>
    <definedName name="DFSSXLTag_Param_24AA2CBC08C85D4D8BE5D5945B4E05F5">#REF!</definedName>
    <definedName name="DFSSXLTag_Param_24B287CB6E88CC4FA419D8921B8DD4D0">#REF!</definedName>
    <definedName name="DFSSXLTag_Param_24EBF6F35FC1F94A92238C8988F66C60">#REF!</definedName>
    <definedName name="DFSSXLTag_Param_250C3875C3352C41AC0B5BDF710C0C59">#REF!</definedName>
    <definedName name="DFSSXLTag_Param_2588978E8C9F6745A7F26ABF9F9610B6">#REF!</definedName>
    <definedName name="DFSSXLTag_Param_25A2275E360FFB42AF0CA3DBF0251D26">#REF!</definedName>
    <definedName name="DFSSXLTag_Param_25B1E9DBE6B32A41A6C3007E6D871148">#REF!</definedName>
    <definedName name="DFSSXLTag_Param_25C28CD9DF37A9459678EC765E6616DE">#REF!</definedName>
    <definedName name="DFSSXLTag_Param_2600E7FA4E56804ABA36C57D1BBD3400">#REF!</definedName>
    <definedName name="DFSSXLTag_Param_261B6226D5467C4083F584C3DE0D56CD">#REF!</definedName>
    <definedName name="DFSSXLTag_Param_2630E91F3346244FBA3409513F6723C2">#REF!</definedName>
    <definedName name="DFSSXLTag_Param_26B165D0B9A1D84089ADB7FB4BA90BAB">#REF!</definedName>
    <definedName name="DFSSXLTag_Param_26B2E4D48D48DB45A9A80A4E3B52D54B">#REF!</definedName>
    <definedName name="DFSSXLTag_Param_270720D40986C04A9ECDD8D90CD5CE2E">#REF!</definedName>
    <definedName name="DFSSXLTag_Param_2752375F340A794C96D2F9EFA08D38F3">#REF!</definedName>
    <definedName name="DFSSXLTag_Param_2784B44FCEC9FB4DA4D6BB7406AB2A43">#REF!</definedName>
    <definedName name="DFSSXLTag_Param_27F0C42A83FAAF4CA193752CF7484A7A">#REF!</definedName>
    <definedName name="DFSSXLTag_Param_282BF74A4B917A408F3973F4271D4600">#REF!</definedName>
    <definedName name="DFSSXLTag_Param_28346A30C217644FB379249D0902D5FA">#REF!</definedName>
    <definedName name="DFSSXLTag_Param_28FC1EF18B2DB24F8F9BC6DA5C4B7CA0">#REF!</definedName>
    <definedName name="DFSSXLTag_Param_29B5218E296A5D4D91257EFCAFE27C69">#REF!</definedName>
    <definedName name="DFSSXLTag_Param_29CD81A21B1A3D4D90E04EB9C9851488">#REF!</definedName>
    <definedName name="DFSSXLTag_Param_2A88E1A4B8796044984DCE404CE74E47">#REF!</definedName>
    <definedName name="DFSSXLTag_Param_2AE1FC7FB5DB8E4E8E851933FB846F95">#REF!</definedName>
    <definedName name="DFSSXLTag_Param_2B1F5FBE028D2443B77967AE0295E635">#REF!</definedName>
    <definedName name="DFSSXLTag_Param_2B3DB2AD3610F640B72F70C39E9D4AA8">#REF!</definedName>
    <definedName name="DFSSXLTag_Param_2B845D2A49FB2B46808BDB27A7673B93">#REF!</definedName>
    <definedName name="DFSSXLTag_Param_2BF7E6005C688F42A995F58997346E30">#REF!</definedName>
    <definedName name="DFSSXLTag_Param_2C3E9981E1412A4389505D6FA0EAB64A">#REF!</definedName>
    <definedName name="DFSSXLTag_Param_2C6295DE2E92714B8B2EF229CD24817E">#REF!</definedName>
    <definedName name="DFSSXLTag_Param_2C6FA2F35D6D2A488FD2E040D506D5A2">#REF!</definedName>
    <definedName name="DFSSXLTag_Param_2C85C925F819214D913546946861E8E6">#REF!</definedName>
    <definedName name="DFSSXLTag_Param_2C8F1F143F8EBF4DB104E19A2F69C430">#REF!</definedName>
    <definedName name="DFSSXLTag_Param_2C8FCACB7D705A40A62E6C186900D9C0">#REF!</definedName>
    <definedName name="DFSSXLTag_Param_2C98FFD595666741972A8316AF5AE4D4">#REF!</definedName>
    <definedName name="DFSSXLTag_Param_2CBFFF1D6EB43A4091071C3F4F5F9342">#REF!</definedName>
    <definedName name="DFSSXLTag_Param_2D1256D42107BC41A805384CF3C190B0">#REF!</definedName>
    <definedName name="DFSSXLTag_Param_2D6852B7438B304988B57A77FF36B0EC">#REF!</definedName>
    <definedName name="DFSSXLTag_Param_2D742D04B980ED4F9B240908D8F154A4">#REF!</definedName>
    <definedName name="DFSSXLTag_Param_2DCB09703F7CC34BA2D432FEA098C814">#REF!</definedName>
    <definedName name="DFSSXLTag_Param_2DCB48F4D5B5AC43B2587D8EF27405E3">#REF!</definedName>
    <definedName name="DFSSXLTag_Param_2DE1BC225E118344B971505D2DCE6B66">#REF!</definedName>
    <definedName name="DFSSXLTag_Param_2E0910F6A39B3F45B609550728FD396E">#REF!</definedName>
    <definedName name="DFSSXLTag_Param_2E39BDBDE6D4044D84C0DC3EAD86DBC1">#REF!</definedName>
    <definedName name="DFSSXLTag_Param_2E6824360CF22644BC623C859C5C76C5">#REF!</definedName>
    <definedName name="DFSSXLTag_Param_2E7C0D6313B4994A860C4C8E8901E450">#REF!</definedName>
    <definedName name="DFSSXLTag_Param_2EB83F1FD2909149B7CE79ECB5081467">#REF!</definedName>
    <definedName name="DFSSXLTag_Param_2F34EA58D9FEF041B1D98BC427FE81B0">#REF!</definedName>
    <definedName name="DFSSXLTag_Param_2F7F38D18D2D81449B4B1C389652DAFE">#REF!</definedName>
    <definedName name="DFSSXLTag_Param_2F93A6D6BA38374DA4C4A31F34ADC820">#REF!</definedName>
    <definedName name="DFSSXLTag_Param_2F96340566468D4795390BDAF246D4DA">#REF!</definedName>
    <definedName name="DFSSXLTag_Param_2FD7BD5104BFE24A85FB9033BDF42D79">#REF!</definedName>
    <definedName name="DFSSXLTag_Param_3002E131B0664D46839EE60B7DB115C7">#REF!</definedName>
    <definedName name="DFSSXLTag_Param_30044403A9A4D2498EF9B7A918DCAC2A">#REF!</definedName>
    <definedName name="DFSSXLTag_Param_3053A11F36D2894EB96B8AFFBDE829B2">#REF!</definedName>
    <definedName name="DFSSXLTag_Param_3053D1FAA1EA864A94E8BE1B4CCADC5B">#REF!</definedName>
    <definedName name="DFSSXLTag_Param_306AB5BDD47FA042912D72CF525AFE1A">#REF!</definedName>
    <definedName name="DFSSXLTag_Param_30B81F1F66212345B0EE8403DCFCFDC1">#REF!</definedName>
    <definedName name="DFSSXLTag_Param_30C27544562F4F4B9D158F5FA83D72F9">#REF!</definedName>
    <definedName name="DFSSXLTag_Param_30F36B0C0696CD4B9AEA24CC1734D27C">#REF!</definedName>
    <definedName name="DFSSXLTag_Param_3153282DD7C20A4694CE0352685DC85B">#REF!</definedName>
    <definedName name="DFSSXLTag_Param_315E0F6D11565F47A614C8373C218C45">#REF!</definedName>
    <definedName name="DFSSXLTag_Param_31869886B9380041B71BEEC4A715E94A">#REF!</definedName>
    <definedName name="DFSSXLTag_Param_318D3D3ACA7D3C4CAEF4C45AA65F3260">#REF!</definedName>
    <definedName name="DFSSXLTag_Param_31CBBBD727309B4F8AC05AF6B92F3FA6">#REF!</definedName>
    <definedName name="DFSSXLTag_Param_31CD6C3F7FC8984EB7AAFDA87C60C280">#REF!</definedName>
    <definedName name="DFSSXLTag_Param_31F70DEA80258A44AF5B758ACFC44FC4">#REF!</definedName>
    <definedName name="DFSSXLTag_Param_3217B378699CF4419199BC3E6F81697E">#REF!</definedName>
    <definedName name="DFSSXLTag_Param_325AF48551EA304C95B4A183D503AF40">#REF!</definedName>
    <definedName name="DFSSXLTag_Param_325F0466C2A7AE41813E6C27A64737CC">#REF!</definedName>
    <definedName name="DFSSXLTag_Param_3285BA3CEE16F649ADAED210A891E43A">#REF!</definedName>
    <definedName name="DFSSXLTag_Param_32B113FC33A61A4CB1B71617F8E547A1">#REF!</definedName>
    <definedName name="DFSSXLTag_Param_32E1FE854722EF4DAC2356F6BD4ED17F">#REF!</definedName>
    <definedName name="DFSSXLTag_Param_33256901AAF4F647888F8184A1BD0FE7">#REF!</definedName>
    <definedName name="DFSSXLTag_Param_33C17D0D7CB5A04F9CB3A6B91B389854">#REF!</definedName>
    <definedName name="DFSSXLTag_Param_34A8747B2F854D418688006611D45FF8">#REF!</definedName>
    <definedName name="DFSSXLTag_Param_34D34BF2131E5B46A64503147BB3D091">#REF!</definedName>
    <definedName name="DFSSXLTag_Param_34DAF9D3E9FB1F4EAF569BD5418A23FE">#REF!</definedName>
    <definedName name="DFSSXLTag_Param_35036D288E02C94696003CDCE6555845">#REF!</definedName>
    <definedName name="DFSSXLTag_Param_3527C3C3885F0241BCB844EB40536559">#REF!</definedName>
    <definedName name="DFSSXLTag_Param_3531136AC07F474289159A87A4048DEF">#REF!</definedName>
    <definedName name="DFSSXLTag_Param_355DE5539BA7D54E9D1D2B28AC913460">#REF!</definedName>
    <definedName name="DFSSXLTag_Param_358D6797BFB80F4A9BC3E4C96E857A09">#REF!</definedName>
    <definedName name="DFSSXLTag_Param_359A3729FDEE06419C43B16A498247C6">#REF!</definedName>
    <definedName name="DFSSXLTag_Param_35C1A010E4EBAC4098A6D0A10FA5BB15">#REF!</definedName>
    <definedName name="DFSSXLTag_Param_35E23331420DB54D885F91822BDD58BB">#REF!</definedName>
    <definedName name="DFSSXLTag_Param_3612A625E028DD49B4802F4171C0E00A">#REF!</definedName>
    <definedName name="DFSSXLTag_Param_361D3FF87ECFB648B2F88280EFE71772">#REF!</definedName>
    <definedName name="DFSSXLTag_Param_366B31240BF3014C8618333B41006649">#REF!</definedName>
    <definedName name="DFSSXLTag_Param_36A82B2F9136A742B77C089AAEEEAF83">#REF!</definedName>
    <definedName name="DFSSXLTag_Param_36B95DBDEDBCD549B949223EC737919C">#REF!</definedName>
    <definedName name="DFSSXLTag_Param_36C67A28B16C8A478408E21704D98997">#REF!</definedName>
    <definedName name="DFSSXLTag_Param_36F1F8172E030243B74DEA5F52F2CADC">#REF!</definedName>
    <definedName name="DFSSXLTag_Param_36FBD39C31C4A1449A4DF1AEA1AB1123">#REF!</definedName>
    <definedName name="DFSSXLTag_Param_3788820901ADA342A8441AF2A602979C">#REF!</definedName>
    <definedName name="DFSSXLTag_Param_37A5E9B7EC632747A3320D552DDC7931">#REF!</definedName>
    <definedName name="DFSSXLTag_Param_37DBA3A074F6DB4199D72517F8113D66">#REF!</definedName>
    <definedName name="DFSSXLTag_Param_37DD49AFCC5F6248998B5D06A9A96736">#REF!</definedName>
    <definedName name="DFSSXLTag_Param_386CF270A92C644E966AD7DC61175BE5">#REF!</definedName>
    <definedName name="DFSSXLTag_Param_393492ABCFA3894D9E500AD6AC97D90E">#REF!</definedName>
    <definedName name="DFSSXLTag_Param_39825EE70B5F7B42B537E2D98B5111B0">#REF!</definedName>
    <definedName name="DFSSXLTag_Param_3991719A4501EB4381679A04B2CE6E49">#REF!</definedName>
    <definedName name="DFSSXLTag_Param_39E4590C1376B44C87394D6C30EF500D">#REF!</definedName>
    <definedName name="DFSSXLTag_Param_39EC21145B804B4095809A5437E9C7B9">#REF!</definedName>
    <definedName name="DFSSXLTag_Param_3A2EB80D228289439286C35206CB7046">#REF!</definedName>
    <definedName name="DFSSXLTag_Param_3A4132B1EA8DBC4E979FE349A3592C25">#REF!</definedName>
    <definedName name="DFSSXLTag_Param_3A5A6258DC2F1F43B429C3824BD4AF7B">#REF!</definedName>
    <definedName name="DFSSXLTag_Param_3A7F92E96818B744AE95C1F6FDC4B3E3">#REF!</definedName>
    <definedName name="DFSSXLTag_Param_3AF17B16B64565408B9FE4A19C5541D5">#REF!</definedName>
    <definedName name="DFSSXLTag_Param_3B244A3CD059B94BB7885B901D449EB3">#REF!</definedName>
    <definedName name="DFSSXLTag_Param_3B2CA68E37DCF846AEBA386F61A58467">#REF!</definedName>
    <definedName name="DFSSXLTag_Param_3B4D723E4A6BC0429DE2249E39598E80">#REF!</definedName>
    <definedName name="DFSSXLTag_Param_3B6B9833FDBEDD4FA4CEDE85476A1FCB">#REF!</definedName>
    <definedName name="DFSSXLTag_Param_3BB0552833100D45A0BF3E339173BE03">#REF!</definedName>
    <definedName name="DFSSXLTag_Param_3BFB09705F2A24408A3362AE92C1C318">#REF!</definedName>
    <definedName name="DFSSXLTag_Param_3C0C6F78968A0B49A0745F177C2F7370">#REF!</definedName>
    <definedName name="DFSSXLTag_Param_3C197B79A9C5644E833BE7FF59C00FAC">#REF!</definedName>
    <definedName name="DFSSXLTag_Param_3C3067A6C2B53541BB254D378FB8BA82">#REF!</definedName>
    <definedName name="DFSSXLTag_Param_3C63F5DDB5F1D5449E5AAE9AF7D084F9">#REF!</definedName>
    <definedName name="DFSSXLTag_Param_3C76B52EB2A7724CB70BC0A0D76A147A">#REF!</definedName>
    <definedName name="DFSSXLTag_Param_3CBA32CDC4D2634E91B274AB47AFEF94">#REF!</definedName>
    <definedName name="DFSSXLTag_Param_3CBB14CFED4DEB4B9E4ECFB893A2A26A">#REF!</definedName>
    <definedName name="DFSSXLTag_Param_3D086672A1D4C04B9046AE3F8208C6DD">#REF!</definedName>
    <definedName name="DFSSXLTag_Param_3D0CA0F1213F1843BC5C1864BE0D40DE">#REF!</definedName>
    <definedName name="DFSSXLTag_Param_3D4C40E858365841B57727A6E67F9498">#REF!</definedName>
    <definedName name="DFSSXLTag_Param_3DAD3EEF3031D54A845E2768B3891878">#REF!</definedName>
    <definedName name="DFSSXLTag_Param_3DE2887D7595DB46B9B024041B7434F7">#REF!</definedName>
    <definedName name="DFSSXLTag_Param_3E08BBAA58CECC4793EE5213B423FA4C">#REF!</definedName>
    <definedName name="DFSSXLTag_Param_3E290E104DBFF84BAB8A6A8E9B1C643F">#REF!</definedName>
    <definedName name="DFSSXLTag_Param_3E74544B86B2E940AF8E2A0402170F18">#REF!</definedName>
    <definedName name="DFSSXLTag_Param_3E9ADE18376637478ECB23809CC508A3">#REF!</definedName>
    <definedName name="DFSSXLTag_Param_3E9F72634DEE1B4092C3F2FB542A8C7A">#REF!</definedName>
    <definedName name="DFSSXLTag_Param_3F4341A3487E684082279B0F596118F9">#REF!</definedName>
    <definedName name="DFSSXLTag_Param_3F6667BA8E6BD44D86EAF4059628125A">#REF!</definedName>
    <definedName name="DFSSXLTag_Param_3FCB7D1CC1D2CB45B5DE96911E94337E">#REF!</definedName>
    <definedName name="DFSSXLTag_Param_4052289CFEC3384E95AD6A118D8E84D8">#REF!</definedName>
    <definedName name="DFSSXLTag_Param_4060F0B7F2A94846A0BDA0E2031A4FAB">#REF!</definedName>
    <definedName name="DFSSXLTag_Param_40B7C1B54B923748B0E3DCC51942D1AC">#REF!</definedName>
    <definedName name="DFSSXLTag_Param_40E160EF3B918546ABBD512505DB15F7">#REF!</definedName>
    <definedName name="DFSSXLTag_Param_418D7B8306336C489F1577EFA39070FC">#REF!</definedName>
    <definedName name="DFSSXLTag_Param_41924F2A6386AB4F9DCCC6CD5C8E38BA">#REF!</definedName>
    <definedName name="DFSSXLTag_Param_41FC944D1611E749B622C28A587A9AFB">#REF!</definedName>
    <definedName name="DFSSXLTag_Param_4239BA6667337E49AE8B052E81145F96">#REF!</definedName>
    <definedName name="DFSSXLTag_Param_4267DFA2C6CCC444AF8D210834B7D6E7">#REF!</definedName>
    <definedName name="DFSSXLTag_Param_426B4D1730C44B4A9D6C67CE16961F7C">#REF!</definedName>
    <definedName name="DFSSXLTag_Param_42BEF46816867B4A8CB795568D54BA06">#REF!</definedName>
    <definedName name="DFSSXLTag_Param_42D20146B24C6A4DBE6D9D264851DD0A">#REF!</definedName>
    <definedName name="DFSSXLTag_Param_4367603E421BE74399C7DFBE385AD35E">#REF!</definedName>
    <definedName name="DFSSXLTag_Param_437DE59ED9909C4B97156E389ABDA7C2">#REF!</definedName>
    <definedName name="DFSSXLTag_Param_43A8F360FC99064D99EF2D783F8DFD35">#REF!</definedName>
    <definedName name="DFSSXLTag_Param_43CD8FFDA79BD74891EB80D774546E5C">#REF!</definedName>
    <definedName name="DFSSXLTag_Param_43F2191900E05946B2E01BE2002290E3">#REF!</definedName>
    <definedName name="DFSSXLTag_Param_440AA7D9F30F9846B7C8916986BD34C6">#REF!</definedName>
    <definedName name="DFSSXLTag_Param_4483F1658757AC4DAA888142CC8A1A40">#REF!</definedName>
    <definedName name="DFSSXLTag_Param_4530E1F67335D747B670D75F59C6A1B6">#REF!</definedName>
    <definedName name="DFSSXLTag_Param_4547614D7EE4184C86557A6316C53F4D">#REF!</definedName>
    <definedName name="DFSSXLTag_Param_458BE48C3DC6EC47A8DBA7B5A4B717EF">#REF!</definedName>
    <definedName name="DFSSXLTag_Param_458E52BA50B8FB40B2B31013A1838D74">#REF!</definedName>
    <definedName name="DFSSXLTag_Param_4592ADC595D356499C596CC576B5C0F7">#REF!</definedName>
    <definedName name="DFSSXLTag_Param_4596EFFCA4F898459497985191C06D6C">#REF!</definedName>
    <definedName name="DFSSXLTag_Param_459EE96D0CD3FF44B9EC2DDE42E755A2">#REF!</definedName>
    <definedName name="DFSSXLTag_Param_45AFFFCCAAE8E042B2BC6F0D9A8533CC">#REF!</definedName>
    <definedName name="DFSSXLTag_Param_4659275BB106614789F782FB8940A483">#REF!</definedName>
    <definedName name="DFSSXLTag_Param_46B3052BB2942B449F91B4621A68D591">#REF!</definedName>
    <definedName name="DFSSXLTag_Param_4705D690A333BC4280584832B480320C">#REF!</definedName>
    <definedName name="DFSSXLTag_Param_473F215AD1AD92439684CF6DD1FF1618">#REF!</definedName>
    <definedName name="DFSSXLTag_Param_4757B3AA65E13F48B2F452F99FDAB928">#REF!</definedName>
    <definedName name="DFSSXLTag_Param_47DC3D97CC05E941928A65089B3CF0E0">#REF!</definedName>
    <definedName name="DFSSXLTag_Param_4811340186A6EF409B54786E211344BC">#REF!</definedName>
    <definedName name="DFSSXLTag_Param_4843F0F475B7AD488F51B59B45BDD535">#REF!</definedName>
    <definedName name="DFSSXLTag_Param_4871D455C4B71E469170AE6D0336967C">#REF!</definedName>
    <definedName name="DFSSXLTag_Param_48F21F9FB552B94D80AE6CB17E898FE8">#REF!</definedName>
    <definedName name="DFSSXLTag_Param_49C0C44FAFBB8E4F8176D26DFCBB4D25">#REF!</definedName>
    <definedName name="DFSSXLTag_Param_49EC2308EDB5B84386D5E75CD4E5AFB5">#REF!</definedName>
    <definedName name="DFSSXLTag_Param_4A69FB363CF7CE43A30B7F0352E2914F">#REF!</definedName>
    <definedName name="DFSSXLTag_Param_4A79055CA31C554490AA7BED1BEB1482">#REF!</definedName>
    <definedName name="DFSSXLTag_Param_4A8F9D36F9BD4F44A39B40AA7A9804C1">#REF!</definedName>
    <definedName name="DFSSXLTag_Param_4AAA709E08229D4A9D042D1023BD2BDB">#REF!</definedName>
    <definedName name="DFSSXLTag_Param_4AACD0AD47A9DA46930DA7E53BC1971E">#REF!</definedName>
    <definedName name="DFSSXLTag_Param_4AB69386FCC3D7419E697E840DF00719">#REF!</definedName>
    <definedName name="DFSSXLTag_Param_4AC03E830EF99A4A914179C4420CDDC8">#REF!</definedName>
    <definedName name="DFSSXLTag_Param_4B114137B7282843B181FC67F643E1A8">#REF!</definedName>
    <definedName name="DFSSXLTag_Param_4BA7E2C2A84E864AAC85667988589089">#REF!</definedName>
    <definedName name="DFSSXLTag_Param_4BB58935303EE54AB406EC9A7EF38D37">#REF!</definedName>
    <definedName name="DFSSXLTag_Param_4BBBA780BCCA85449C113775A012F802">#REF!</definedName>
    <definedName name="DFSSXLTag_Param_4CA86C138F9C0547BB704E0AA14111E3">#REF!</definedName>
    <definedName name="DFSSXLTag_Param_4CCF35441748CA4A99411728868ACAA3">#REF!</definedName>
    <definedName name="DFSSXLTag_Param_4D98EFA8E7002044BFA93F370C767875">#REF!</definedName>
    <definedName name="DFSSXLTag_Param_4E2D20C68DA71740BD77C5D19149CFE5">#REF!</definedName>
    <definedName name="DFSSXLTag_Param_4E434CA1B7BECD499C5E7E37F17845CB">#REF!</definedName>
    <definedName name="DFSSXLTag_Param_4E6FC154FE8E2F44BE7157EC88B5706B">#REF!</definedName>
    <definedName name="DFSSXLTag_Param_4EC4DC8E31687745A4519B91715C88B8">#REF!</definedName>
    <definedName name="DFSSXLTag_Param_4ED43B04B31F5C4E902DB9E68431D7F1">#REF!</definedName>
    <definedName name="DFSSXLTag_Param_4F17D1EC89DD184BBFFDFF56914B9DDC">#REF!</definedName>
    <definedName name="DFSSXLTag_Param_4F3B435990399248B734C48F085EB806">#REF!</definedName>
    <definedName name="DFSSXLTag_Param_4F4AF83DD01FC841999CBF33B3ECA9BB">#REF!</definedName>
    <definedName name="DFSSXLTag_Param_4F54670F6528664E9473BFC0C038F696">#REF!</definedName>
    <definedName name="DFSSXLTag_Param_4F96C0C32867D74EB4FE0ED46E2ED6EA">#REF!</definedName>
    <definedName name="DFSSXLTag_Param_4F99330AABD1C741ACEB7151C3A51392">#REF!</definedName>
    <definedName name="DFSSXLTag_Param_4FC9665C694EDB4DA9B8045078C3DB1B">#REF!</definedName>
    <definedName name="DFSSXLTag_Param_4FE9DE6C035B0E40B80ACACB85CF3E52">#REF!</definedName>
    <definedName name="DFSSXLTag_Param_50253F71941D0B40BD7F6EC2B59FD33F">#REF!</definedName>
    <definedName name="DFSSXLTag_Param_5034012267D6E141BC5E6CFB5598EEA9">#REF!</definedName>
    <definedName name="DFSSXLTag_Param_50CD11A7C6D8BC4095D2706421633F75">#REF!</definedName>
    <definedName name="DFSSXLTag_Param_51106B646884D54EAD453FFB28869106">#REF!</definedName>
    <definedName name="DFSSXLTag_Param_51C2D4FB30BE034BB0E5559EE3EC8BC4">#REF!</definedName>
    <definedName name="DFSSXLTag_Param_51C34C696C28844C8026A15C32BDDB7B">#REF!</definedName>
    <definedName name="DFSSXLTag_Param_520BFEF859EA85478390AB16561A0160">#REF!</definedName>
    <definedName name="DFSSXLTag_Param_520DBDFC1D949841A41D10E97CF3A707">#REF!</definedName>
    <definedName name="DFSSXLTag_Param_52424A06C456524BAC394D5DF15083CD">#REF!</definedName>
    <definedName name="DFSSXLTag_Param_524463725E26824696D5764BC5DE4BE9">#REF!</definedName>
    <definedName name="DFSSXLTag_Param_52833FB9E987E44DB8A90BBCF86153A1">#REF!</definedName>
    <definedName name="DFSSXLTag_Param_52C302925D57364EBBFB798B4E520E23">#REF!</definedName>
    <definedName name="DFSSXLTag_Param_52D36D547F208642A1743BCCC06AF0BD">#REF!</definedName>
    <definedName name="DFSSXLTag_Param_52E514A21B21DA4597521CAD800B21F7">#REF!</definedName>
    <definedName name="DFSSXLTag_Param_52F51C5C4D34104FB526687888F51BC9">#REF!</definedName>
    <definedName name="DFSSXLTag_Param_5314DEBC739A7D41A90B0F78917F6A05">#REF!</definedName>
    <definedName name="DFSSXLTag_Param_53462CF1C3D7DD4A9763C5EA51F1DE0C">#REF!</definedName>
    <definedName name="DFSSXLTag_Param_537D85C3315A86478AF2A5F707F74F93">#REF!</definedName>
    <definedName name="DFSSXLTag_Param_5397231E189ACF4C92471B4BD80C4D7E">#REF!</definedName>
    <definedName name="DFSSXLTag_Param_53AF4A31B76DA84CA90A58D74DC26F19">#REF!</definedName>
    <definedName name="DFSSXLTag_Param_53F2A30C5F18E444905D48E2EF478D1D">#REF!</definedName>
    <definedName name="DFSSXLTag_Param_540051932A8B8E4490E50C92B3FF2E09">#REF!</definedName>
    <definedName name="DFSSXLTag_Param_54573752C0E83345A2B75FF920CA1F07">#REF!</definedName>
    <definedName name="DFSSXLTag_Param_547160523938FB4F82BC081332A84D22">#REF!</definedName>
    <definedName name="DFSSXLTag_Param_5490921379E2FE43A2318D8CE203EEE1">#REF!</definedName>
    <definedName name="DFSSXLTag_Param_54B42697650D9E42ADFBE97BD759F373">#REF!</definedName>
    <definedName name="DFSSXLTag_Param_54D889D6E2708D48845C5388B22E1492">#REF!</definedName>
    <definedName name="DFSSXLTag_Param_54D9D185E6F4E241AA9A939386406C3B">#REF!</definedName>
    <definedName name="DFSSXLTag_Param_5502AA112C415D4092BB78887998A05E">#REF!</definedName>
    <definedName name="DFSSXLTag_Param_55174C06A525F842AC26FCF1644F666E">#REF!</definedName>
    <definedName name="DFSSXLTag_Param_5569F40428270340B18F4107D0429016">#REF!</definedName>
    <definedName name="DFSSXLTag_Param_5592805C2D4DD342BD4E2032223898AB">#REF!</definedName>
    <definedName name="DFSSXLTag_Param_55E2D844F4BBBE44B6C09485C00E591C">#REF!</definedName>
    <definedName name="DFSSXLTag_Param_5604DD31067E25428743414B4587647D">#REF!</definedName>
    <definedName name="DFSSXLTag_Param_5668200BF181CE4D95B1ADD5EFB22B88">#REF!</definedName>
    <definedName name="DFSSXLTag_Param_566D50868535654F8E8CEE06BF46A817">#REF!</definedName>
    <definedName name="DFSSXLTag_Param_56D3073E9CAB9A459EA98AAD17F5421B">#REF!</definedName>
    <definedName name="DFSSXLTag_Param_577D31B4EFBC7E45B33D08F82DB517CD">#REF!</definedName>
    <definedName name="DFSSXLTag_Param_577F08DB34473140B63A42538E81007E">#REF!</definedName>
    <definedName name="DFSSXLTag_Param_57D3EB0C1183E04FBEE6490C7CA6C137">#REF!</definedName>
    <definedName name="DFSSXLTag_Param_58151003E4B2D04AA8F1FB91299C047D">#REF!</definedName>
    <definedName name="DFSSXLTag_Param_58A699E78BDF5949B1704BB10A24CA6E">#REF!</definedName>
    <definedName name="DFSSXLTag_Param_58ABFB41E94DCC43B3440B10A052A88B">#REF!</definedName>
    <definedName name="DFSSXLTag_Param_58B4815A2C6819458F96DD12E233EB49">#REF!</definedName>
    <definedName name="DFSSXLTag_Param_58F729D39FB4DE4E9313905979B6C8CE">#REF!</definedName>
    <definedName name="DFSSXLTag_Param_592C7A80650A494DA582E0CFB4D5450C">#REF!</definedName>
    <definedName name="DFSSXLTag_Param_593E8D54536C384898B8572F06E587BC">#REF!</definedName>
    <definedName name="DFSSXLTag_Param_596C50DC25753543A0CADBD33F97ED85">#REF!</definedName>
    <definedName name="DFSSXLTag_Param_59D82A072362E142AF60AFE5EACAF2FB">#REF!</definedName>
    <definedName name="DFSSXLTag_Param_59DE188FAA55BB41B78CE1ED6F92D418">#REF!</definedName>
    <definedName name="DFSSXLTag_Param_5AD61BA4D365714C802CF755A94CA271">#REF!</definedName>
    <definedName name="DFSSXLTag_Param_5B242169566E304F8EEDEBB703ABB1E3">#REF!</definedName>
    <definedName name="DFSSXLTag_Param_5B369CDC956F8F44AD9F48F0796003FA">#REF!</definedName>
    <definedName name="DFSSXLTag_Param_5B8687DAD289F740BFC5CCA33E20D723">#REF!</definedName>
    <definedName name="DFSSXLTag_Param_5BC454A57446B04A9C1F6D323E3F7466">#REF!</definedName>
    <definedName name="DFSSXLTag_Param_5BDD5FAAFB85D94D950C27BF2485C327">#REF!</definedName>
    <definedName name="DFSSXLTag_Param_5C2A7BE749D17C45B082CDCC82B762E0">#REF!</definedName>
    <definedName name="DFSSXLTag_Param_5CD8264EEC4573438CF74F1ECEDAC064">#REF!</definedName>
    <definedName name="DFSSXLTag_Param_5D1F6B9F732DAB4296050ABAA344E212">#REF!</definedName>
    <definedName name="DFSSXLTag_Param_5D2955887CE27646B886B91DC174E793">#REF!</definedName>
    <definedName name="DFSSXLTag_Param_5DA5AFCB2307F44CB858D30BB9C26404">#REF!</definedName>
    <definedName name="DFSSXLTag_Param_5DE48D5B09671F448D20969CC9527611">#REF!</definedName>
    <definedName name="DFSSXLTag_Param_5E345DDCB471A64E8DF18E7CB33B3A2A">#REF!</definedName>
    <definedName name="DFSSXLTag_Param_5E810336C4A33246ABE35FF2F7117339">#REF!</definedName>
    <definedName name="DFSSXLTag_Param_5E8F9C528666AD4588DC4F4CD68B19E9">#REF!</definedName>
    <definedName name="DFSSXLTag_Param_5F702E9DD3C22E419C7F14D12236FF0D">#REF!</definedName>
    <definedName name="DFSSXLTag_Param_5F78120F95FCAE4F9E2F783902D3B7B6">#REF!</definedName>
    <definedName name="DFSSXLTag_Param_5FD0C2DF44533D42B84E2973B1642543">#REF!</definedName>
    <definedName name="DFSSXLTag_Param_5FD840B76046E2499681DF94A76E1BF6">#REF!</definedName>
    <definedName name="DFSSXLTag_Param_601F1CCEB7A62F4791530F1358AA6AD4">#REF!</definedName>
    <definedName name="DFSSXLTag_Param_6023194308F84240A5429A73C63BFEAD">#REF!</definedName>
    <definedName name="DFSSXLTag_Param_6038527708FD104B8634A7E520DD573C">#REF!</definedName>
    <definedName name="DFSSXLTag_Param_604FA7C91F1BA7458F23EBE43821C6F2">#REF!</definedName>
    <definedName name="DFSSXLTag_Param_605C27F236F2C34F83DC231E70C89FB6">#REF!</definedName>
    <definedName name="DFSSXLTag_Param_60CDC3F513C1954AB0883E9FEEA701C4">#REF!</definedName>
    <definedName name="DFSSXLTag_Param_60CF754BF63E644CA16A1BC8E597AE30">#REF!</definedName>
    <definedName name="DFSSXLTag_Param_60DD6B32B0F13F44B3B22FE5F224A7A4">#REF!</definedName>
    <definedName name="DFSSXLTag_Param_6131AFD576FA4342A118D32B5CEFDDD2">#REF!</definedName>
    <definedName name="DFSSXLTag_Param_61686A1D63A29541898435705FFDE63D">#REF!</definedName>
    <definedName name="DFSSXLTag_Param_618933C4D56FEE4F9562ACC97CE72DF6">#REF!</definedName>
    <definedName name="DFSSXLTag_Param_6201D6D3C8B83340BF4EACCE4ACF2633">#REF!</definedName>
    <definedName name="DFSSXLTag_Param_622597130EBDD84AA07CAFAD77E533D9">#REF!</definedName>
    <definedName name="DFSSXLTag_Param_625DAF42BCA233429313987AAA19E7F6">#REF!</definedName>
    <definedName name="DFSSXLTag_Param_62D7B1B8B5E8954AAC2D874B756A2C48">#REF!</definedName>
    <definedName name="DFSSXLTag_Param_62F77F42C6454A47979209CDBD6D5AC1">#REF!</definedName>
    <definedName name="DFSSXLTag_Param_630A3619566127419876FF7DAD9EC012">#REF!</definedName>
    <definedName name="DFSSXLTag_Param_638F47D8013A3B4FA399DC897FBE7E42">#REF!</definedName>
    <definedName name="DFSSXLTag_Param_644438C75F31A145B6EBF101A3746162">#REF!</definedName>
    <definedName name="DFSSXLTag_Param_64479DAE80CDA945B98BC879089D3EA3">#REF!</definedName>
    <definedName name="DFSSXLTag_Param_6479B75D76EC5B44BFF4148CD7B517DF">#REF!</definedName>
    <definedName name="DFSSXLTag_Param_64852C0C0B632541BD3971E9ED68F002">#REF!</definedName>
    <definedName name="DFSSXLTag_Param_657CA9D43A30EC4B8F6409122765388A">#REF!</definedName>
    <definedName name="DFSSXLTag_Param_65DC9E3FE3851444BFE5268441C89E80">#REF!</definedName>
    <definedName name="DFSSXLTag_Param_65E3262F49324B468482803A2C8EE393">#REF!</definedName>
    <definedName name="DFSSXLTag_Param_65F79B7866DD6F4CA4BD086397C5C6E6">#REF!</definedName>
    <definedName name="DFSSXLTag_Param_660613D369A47149A3FCFE7F6DA02648">#REF!</definedName>
    <definedName name="DFSSXLTag_Param_66210DFDC8DE3B479F0384DEE3E977A0">#REF!</definedName>
    <definedName name="DFSSXLTag_Param_66407AF2203B3D4CAC91F8D0EEBC0D3B">#REF!</definedName>
    <definedName name="DFSSXLTag_Param_664AA3C68C92854C85830DAC3D933A09">#REF!</definedName>
    <definedName name="DFSSXLTag_Param_6668398B7AB5834F8181EEEDF1344938">#REF!</definedName>
    <definedName name="DFSSXLTag_Param_666D877DD5B36546A590EEDF7D02C50C">#REF!</definedName>
    <definedName name="DFSSXLTag_Param_677CED0FF5EFD04BA23E1C1D55661C12">#REF!</definedName>
    <definedName name="DFSSXLTag_Param_67D3F57F02EEFD4FA45E9E04555AB102">#REF!</definedName>
    <definedName name="DFSSXLTag_Param_682EEA5408C88B4DA4010BB52EEAA533">#REF!</definedName>
    <definedName name="DFSSXLTag_Param_684533385ED7B743A5166123BFA5F137">#REF!</definedName>
    <definedName name="DFSSXLTag_Param_68720C17FEE3FA4BB792110BF9EDE48A">#REF!</definedName>
    <definedName name="DFSSXLTag_Param_687A6E88E378FA47B3D3CB25BBC6788D">#REF!</definedName>
    <definedName name="DFSSXLTag_Param_69A104ADC0A5554BBC8510F56B88C3B6">#REF!</definedName>
    <definedName name="DFSSXLTag_Param_69C47D45DBEC294FB63187E1255251E7">#REF!</definedName>
    <definedName name="DFSSXLTag_Param_69CB430747620E4E9BB311EBBD532A0C">#REF!</definedName>
    <definedName name="DFSSXLTag_Param_6A19B0E77BE12A4190A5D16FA7744B56">#REF!</definedName>
    <definedName name="DFSSXLTag_Param_6ABCE0817C046E4D8A33572094C19F61">#REF!</definedName>
    <definedName name="DFSSXLTag_Param_6B0546B07EA1E54389B6505B1EDC6692">#REF!</definedName>
    <definedName name="DFSSXLTag_Param_6B1270F3021ED549B490CCD9A0F27A55">#REF!</definedName>
    <definedName name="DFSSXLTag_Param_6B1E54996325E741A85BAD78A73684CF">#REF!</definedName>
    <definedName name="DFSSXLTag_Param_6B645D39A086A743862AAC46CC5ED09C">#REF!</definedName>
    <definedName name="DFSSXLTag_Param_6B65533CE92B464282E4E74F9ECD30DE">#REF!</definedName>
    <definedName name="DFSSXLTag_Param_6BA077BA06FAA34780868D765D2B712C">#REF!</definedName>
    <definedName name="DFSSXLTag_Param_6BFD91146C532941AFCCD9E81938B8F7">#REF!</definedName>
    <definedName name="DFSSXLTag_Param_6C33D585EA2FB74A9FCCABD945500037">#REF!</definedName>
    <definedName name="DFSSXLTag_Param_6C39347402928548A1498ABD3AEE33F1">#REF!</definedName>
    <definedName name="DFSSXLTag_Param_6C520818F79E604092DE9FDEB62C1211">#REF!</definedName>
    <definedName name="DFSSXLTag_Param_6CA5C07E0F80C647AAA15BA37C0F6C26">#REF!</definedName>
    <definedName name="DFSSXLTag_Param_6D0D9F45225A61419EB7D5C42176D623">#REF!</definedName>
    <definedName name="DFSSXLTag_Param_6D1F1F1988BCBD45B5223663A160401F">#REF!</definedName>
    <definedName name="DFSSXLTag_Param_6D94812D49F72D40884FF195CC135F19">#REF!</definedName>
    <definedName name="DFSSXLTag_Param_6D9586CD14B6A44D8C4C3B4398C59CF0">#REF!</definedName>
    <definedName name="DFSSXLTag_Param_6DB3E5EC6A64934389C2FE862B71B4BF">#REF!</definedName>
    <definedName name="DFSSXLTag_Param_6E105196231E42438ED625C3A5656780">#REF!</definedName>
    <definedName name="DFSSXLTag_Param_6E159169E1868A49BBAB12D81D25266B">#REF!</definedName>
    <definedName name="DFSSXLTag_Param_6E3914CB16FC3143B9E93FF9A15F80F5">#REF!</definedName>
    <definedName name="DFSSXLTag_Param_6E82CC998DCC71428DF5C1208F9E5BBC">#REF!</definedName>
    <definedName name="DFSSXLTag_Param_6F046C7657889342A827D92B4FC4F407">#REF!</definedName>
    <definedName name="DFSSXLTag_Param_6F8F02F6B7D2F141AD0B69DEEE7619E2">#REF!</definedName>
    <definedName name="DFSSXLTag_Param_6FA34CEEC5C0E94E8FD0EDCD8EF24C88">#REF!</definedName>
    <definedName name="DFSSXLTag_Param_6FE7F733D16022478499D630B63BA610">#REF!</definedName>
    <definedName name="DFSSXLTag_Param_6FF91F6177D531468C37D27B4B9B1D89">#REF!</definedName>
    <definedName name="DFSSXLTag_Param_704F130E239A8A4E9F02379274F16B29">#REF!</definedName>
    <definedName name="DFSSXLTag_Param_7054F9EB9691774BA2F3ADFF45E6BC1C">#REF!</definedName>
    <definedName name="DFSSXLTag_Param_70FEB0D6F2673343AB54EFBE89ADEC64">#REF!</definedName>
    <definedName name="DFSSXLTag_Param_711DC1FCDB400C4BA5E2D7C031456F8A">#REF!</definedName>
    <definedName name="DFSSXLTag_Param_711FD286C9781D4FAFCFC54465961B09">#REF!</definedName>
    <definedName name="DFSSXLTag_Param_713C7F1952240A478A85087B419E7810">#REF!</definedName>
    <definedName name="DFSSXLTag_Param_721B91C5F389234594E6823F6C558EBD">#REF!</definedName>
    <definedName name="DFSSXLTag_Param_722814B15540CB4D9D0D65B169772DF0">#REF!</definedName>
    <definedName name="DFSSXLTag_Param_7228CBD6B54BFE4BAA35EB2E6938349F">#REF!</definedName>
    <definedName name="DFSSXLTag_Param_728382D19FFCF64DB85D008A3389412F">#REF!</definedName>
    <definedName name="DFSSXLTag_Param_728B7280BD042B45A2920A4778FA39BF">#REF!</definedName>
    <definedName name="DFSSXLTag_Param_72975E490FDFC246A558B584F0D2DA5E">#REF!</definedName>
    <definedName name="DFSSXLTag_Param_72C339A42BBFDA4E955AF85F044331C4">#REF!</definedName>
    <definedName name="DFSSXLTag_Param_72E6E782A941FF4387C1C9844611C0AB">#REF!</definedName>
    <definedName name="DFSSXLTag_Param_731FE123997F8140A55027C46512467B">#REF!</definedName>
    <definedName name="DFSSXLTag_Param_736958B6154442498F4346C17719873C">#REF!</definedName>
    <definedName name="DFSSXLTag_Param_74534C0C7FDC8E45AD040A3956058AA6">#REF!</definedName>
    <definedName name="DFSSXLTag_Param_7463314244CA784C8F26CE3675B63B5A">#REF!</definedName>
    <definedName name="DFSSXLTag_Param_74743B6347A86C41B27E22794A72914C">#REF!</definedName>
    <definedName name="DFSSXLTag_Param_74FD198621138742A29BC4ADAB08C01C">#REF!</definedName>
    <definedName name="DFSSXLTag_Param_752F8CDCAD24E1458B6CC3FAB4AAF3A5">#REF!</definedName>
    <definedName name="DFSSXLTag_Param_758E6FF4F5262C43A7630B4CD3C54378">#REF!</definedName>
    <definedName name="DFSSXLTag_Param_75932EA6D79F7740A699778A2A16AEEE">#REF!</definedName>
    <definedName name="DFSSXLTag_Param_75B987C1D130BD4FBF0D4258AC6298D9">#REF!</definedName>
    <definedName name="DFSSXLTag_Param_7625563D41C60848A5D8FA8DB3B02704">#REF!</definedName>
    <definedName name="DFSSXLTag_Param_7664FC7EC79E5448A69A156EAFA81AD9">#REF!</definedName>
    <definedName name="DFSSXLTag_Param_76842B878CF5314D86DC21626AA864B6">#REF!</definedName>
    <definedName name="DFSSXLTag_Param_76C8CBD576A6DB489B18FB0094A20125">#REF!</definedName>
    <definedName name="DFSSXLTag_Param_770255A6D5612F449298B6070F9EE8F9">#REF!</definedName>
    <definedName name="DFSSXLTag_Param_770CF9ACDBCFCE4FB91CEA75154A4ABE">#REF!</definedName>
    <definedName name="DFSSXLTag_Param_772C74EB08579F4D83CB8A7C43E290B2">#REF!</definedName>
    <definedName name="DFSSXLTag_Param_77B2D9BA6035C14CB4C1D24AD56834AC">#REF!</definedName>
    <definedName name="DFSSXLTag_Param_782C4180ED76094E92686F2D76B6E715">#REF!</definedName>
    <definedName name="DFSSXLTag_Param_7852B40E34B78848A94389105B1AA10D">#REF!</definedName>
    <definedName name="DFSSXLTag_Param_788EFCDD80AE1248A89A0EF6E2125840">#REF!</definedName>
    <definedName name="DFSSXLTag_Param_789B4A51A9017F4FA71D6FBD7D7FD1D5">#REF!</definedName>
    <definedName name="DFSSXLTag_Param_789FB8930B035B4093A0AD37F6CFCFA1">#REF!</definedName>
    <definedName name="DFSSXLTag_Param_78A152E8DF2BF04692B8B2B6B76B6CAA">#REF!</definedName>
    <definedName name="DFSSXLTag_Param_78F7EE3E88031B419D4FF402A27F4154">#REF!</definedName>
    <definedName name="DFSSXLTag_Param_7920125E54EDA844A67D95B027524EE9">#REF!</definedName>
    <definedName name="DFSSXLTag_Param_7949DCD74F6881428E5990484993210B">#REF!</definedName>
    <definedName name="DFSSXLTag_Param_7981FC93BA47AD4D9144F1C2050433FA">#REF!</definedName>
    <definedName name="DFSSXLTag_Param_79FAF571B7E7A14AAFAD9A0A179EADA5">#REF!</definedName>
    <definedName name="DFSSXLTag_Param_7A35FE17D101C846A6C1C3626AAD0627">#REF!</definedName>
    <definedName name="DFSSXLTag_Param_7A43BFF6168E0E4EAE923A13BEB2BC5E">#REF!</definedName>
    <definedName name="DFSSXLTag_Param_7A726815626ABA41B906AB73622F7FF0">#REF!</definedName>
    <definedName name="DFSSXLTag_Param_7A79996F1F00CE4F97C15A1CE4706466">#REF!</definedName>
    <definedName name="DFSSXLTag_Param_7A81DA4E6F634D45AAF2EB5986ECAF63">#REF!</definedName>
    <definedName name="DFSSXLTag_Param_7AD69B61EEAD60408AFFF2B07AC1C764">#REF!</definedName>
    <definedName name="DFSSXLTag_Param_7B41678277930C468695BB468DEDC9EE">#REF!</definedName>
    <definedName name="DFSSXLTag_Param_7B6A28B824CA7042B2DE5B67959C9406">#REF!</definedName>
    <definedName name="DFSSXLTag_Param_7B83ADCEC55AD84E8EF385327DEB2175">#REF!</definedName>
    <definedName name="DFSSXLTag_Param_7BF0853322718449ADE0329151366413">#REF!</definedName>
    <definedName name="DFSSXLTag_Param_7C5C18AA02DB7846AA503F7A65C66A86">#REF!</definedName>
    <definedName name="DFSSXLTag_Param_7C639C99949C0946A0F08D2AFF2946B5">#REF!</definedName>
    <definedName name="DFSSXLTag_Param_7D9AE87FEBFCDC4F90C6CCEC99D9207A">#REF!</definedName>
    <definedName name="DFSSXLTag_Param_7DAC40157CE9E3429E951A1C279BED38">#REF!</definedName>
    <definedName name="DFSSXLTag_Param_7DCBC173F647F4489025912A91B85D98">#REF!</definedName>
    <definedName name="DFSSXLTag_Param_7DD696E6E25EDE4393B121590C06A9CE">#REF!</definedName>
    <definedName name="DFSSXLTag_Param_7DF032BA826D5C488A5CD4B689848E47">#REF!</definedName>
    <definedName name="DFSSXLTag_Param_7DFF23F5F79A3842AEA097FAA682C2DC">#REF!</definedName>
    <definedName name="DFSSXLTag_Param_7E00E0808EFEA84EB77712B56D7CC452">#REF!</definedName>
    <definedName name="DFSSXLTag_Param_7EC0D7B7938AC840A16B6931329B96B3">#REF!</definedName>
    <definedName name="DFSSXLTag_Param_7F2F95FC3206B249835C21C0D449EFB1">#REF!</definedName>
    <definedName name="DFSSXLTag_Param_7F41155321D637409CC09137BD721248">#REF!</definedName>
    <definedName name="DFSSXLTag_Param_7FDDB90290510740AF798379A116FFFE">#REF!</definedName>
    <definedName name="DFSSXLTag_Param_7FEA0FF65290C246ACCA73F72C115862">#REF!</definedName>
    <definedName name="DFSSXLTag_Param_803385F7467CD844A4B562F1E001C62A">#REF!</definedName>
    <definedName name="DFSSXLTag_Param_807236C8ED4F5E45B26F785DB76E67FE">#REF!</definedName>
    <definedName name="DFSSXLTag_Param_8185DF9FC2362442A1348B85C2597ED1">#REF!</definedName>
    <definedName name="DFSSXLTag_Param_81E5F650E952A94491AEF0FFAE015285">#REF!</definedName>
    <definedName name="DFSSXLTag_Param_820FFED758136340917397259B867A9A">#REF!</definedName>
    <definedName name="DFSSXLTag_Param_82C44CA1C4C37E4998D665CE6EAC14EB">#REF!</definedName>
    <definedName name="DFSSXLTag_Param_82D2F77EE2F4CC49A9D2AB07BC585775">#REF!</definedName>
    <definedName name="DFSSXLTag_Param_835D0ECFAA736D4BAFF7BAC5769E0BEB">#REF!</definedName>
    <definedName name="DFSSXLTag_Param_83C3D7523F75954986082C86CB73BBEC">#REF!</definedName>
    <definedName name="DFSSXLTag_Param_84278D8E8AA53F47A3C455EFD1D0FA25">#REF!</definedName>
    <definedName name="DFSSXLTag_Param_847E96F9E7CEB5448BA540D4F7D63C2D">#REF!</definedName>
    <definedName name="DFSSXLTag_Param_84C0A9DB66FCEF4BAFFC58B7E7E8034F">#REF!</definedName>
    <definedName name="DFSSXLTag_Param_84F1BB7F15A37C498680810610930576">#REF!</definedName>
    <definedName name="DFSSXLTag_Param_852B3100D13AF94C89E1221A180E5E30">#REF!</definedName>
    <definedName name="DFSSXLTag_Param_856A7979EB4D544DAFC5FC206508D692">#REF!</definedName>
    <definedName name="DFSSXLTag_Param_85B812704F49DF42A4F0C0F0DD7E5063">#REF!</definedName>
    <definedName name="DFSSXLTag_Param_85C43B011DA83E49A8DD08A48ADFBF7C">#REF!</definedName>
    <definedName name="DFSSXLTag_Param_867591850061A2469A02ACB015CB918F">#REF!</definedName>
    <definedName name="DFSSXLTag_Param_867831DBA5875C48BF77AE6535D3A995">#REF!</definedName>
    <definedName name="DFSSXLTag_Param_868A8004FF15E041993004CD26631775">#REF!</definedName>
    <definedName name="DFSSXLTag_Param_86B2C55A1C506848AE406731DBDEC20E">#REF!</definedName>
    <definedName name="DFSSXLTag_Param_86EE396A57FE6444842C6B1CC30F409F">#REF!</definedName>
    <definedName name="DFSSXLTag_Param_87732DAAEE52AF4CA584B9089C82B334">#REF!</definedName>
    <definedName name="DFSSXLTag_Param_878E6AF2609BBE4A9ADC63C973FC1701">#REF!</definedName>
    <definedName name="DFSSXLTag_Param_879FB3561523124CAA6A1B11417B9C68">#REF!</definedName>
    <definedName name="DFSSXLTag_Param_87B1216743CF3F4D96F5F2E5024D0D54">#REF!</definedName>
    <definedName name="DFSSXLTag_Param_87E0F5EF729562438E5432BBE565D781">#REF!</definedName>
    <definedName name="DFSSXLTag_Param_87F17DBF81009D4B87FF654955C66684">#REF!</definedName>
    <definedName name="DFSSXLTag_Param_8806582BC8D58045953973B802F1D3B2">#REF!</definedName>
    <definedName name="DFSSXLTag_Param_882F83F71C85AD48B04C03E3374C3A8F">#REF!</definedName>
    <definedName name="DFSSXLTag_Param_88FF6FBFC651784381F16A7551F1EA78">#REF!</definedName>
    <definedName name="DFSSXLTag_Param_890EF8FF7C61AC4FA5B1AC085F516B87">#REF!</definedName>
    <definedName name="DFSSXLTag_Param_89216973387E744BBF96840C3DAB1964">#REF!</definedName>
    <definedName name="DFSSXLTag_Param_89338EA69B1B6142AC441C8CD4BB8233">#REF!</definedName>
    <definedName name="DFSSXLTag_Param_89AD9162BCC9944C803291D7BFFE0035">#REF!</definedName>
    <definedName name="DFSSXLTag_Param_89E16862DE74CF4087030D2DD5A48E05">#REF!</definedName>
    <definedName name="DFSSXLTag_Param_89FE4F2677084448828E69749D58DF3B">#REF!</definedName>
    <definedName name="DFSSXLTag_Param_8AAD94F3D1639443BF4317AA646F7C09">#REF!</definedName>
    <definedName name="DFSSXLTag_Param_8AB05D9FE38FC54E9055EB55FD6FB420">#REF!</definedName>
    <definedName name="DFSSXLTag_Param_8B156090F4A50246A85999CAD35541D2">#REF!</definedName>
    <definedName name="DFSSXLTag_Param_8B9FF3963A69924AACF487E21AD9EEC3">#REF!</definedName>
    <definedName name="DFSSXLTag_Param_8BD4FEA058E88347AA94BD82CBEF4A71">#REF!</definedName>
    <definedName name="DFSSXLTag_Param_8C3547F4F6C16A44BBB295EA2969BD5B">#REF!</definedName>
    <definedName name="DFSSXLTag_Param_8C3EB158FFF3D0428502E1F153A44753">#REF!</definedName>
    <definedName name="DFSSXLTag_Param_8C9113290F817F4EADB55C8FD8E3C0EE">#REF!</definedName>
    <definedName name="DFSSXLTag_Param_8CB1B5B3D3C5C34B8899D7C186F29490">#REF!</definedName>
    <definedName name="DFSSXLTag_Param_8CCEA9B568E63A4B9FA34774CB9BDA5F">#REF!</definedName>
    <definedName name="DFSSXLTag_Param_8CDA3977E7FFB84CB7490AF2953B0DBD">#REF!</definedName>
    <definedName name="DFSSXLTag_Param_8D09C992B0204E4B8FFC70E3681CE1B1">#REF!</definedName>
    <definedName name="DFSSXLTag_Param_8D292EAAF3BDBE43AC25BBC4179A2E94">#REF!</definedName>
    <definedName name="DFSSXLTag_Param_8D6438AEE6072642B7903715C3314C3A">#REF!</definedName>
    <definedName name="DFSSXLTag_Param_8D8072EEA092E2419D08B3B5295BB905">#REF!</definedName>
    <definedName name="DFSSXLTag_Param_8DC94CB008549C4AA133F4F5BD297E99">#REF!</definedName>
    <definedName name="DFSSXLTag_Param_8DE272E23050FC4B9A4A59BA54873195">#REF!</definedName>
    <definedName name="DFSSXLTag_Param_8E032FD6B0B1E24C882D0BE281F3E516">#REF!</definedName>
    <definedName name="DFSSXLTag_Param_8E1ED0F4582AB3448A03E2862637A45F">#REF!</definedName>
    <definedName name="DFSSXLTag_Param_8E37048C947823459D6532B100BE1B53">#REF!</definedName>
    <definedName name="DFSSXLTag_Param_8E648B022206CB41B05340526F857F2A">#REF!</definedName>
    <definedName name="DFSSXLTag_Param_8E7B76660C689F42A2D661EAD9A1AD37">#REF!</definedName>
    <definedName name="DFSSXLTag_Param_8E83180544787A46A2D62FAA59BF99F7">#REF!</definedName>
    <definedName name="DFSSXLTag_Param_8ED143D3BA03714CAB658C150248EB75">#REF!</definedName>
    <definedName name="DFSSXLTag_Param_8EFA5BDD0CAB6A4885513A25FDDDF67C">#REF!</definedName>
    <definedName name="DFSSXLTag_Param_8F40CAB364AC214A8BDC7F0421CAECC1">#REF!</definedName>
    <definedName name="DFSSXLTag_Param_8F41043FC602304BB19A0A4E9E1B2BED">#REF!</definedName>
    <definedName name="DFSSXLTag_Param_8F6AC81558967043B9BC3F9B6CDA57BF">#REF!</definedName>
    <definedName name="DFSSXLTag_Param_8FF4F130A4AA0E43B5E5DEA9100D000C">#REF!</definedName>
    <definedName name="DFSSXLTag_Param_907DA3018C314B40A05F6BF5AE34FCF4">#REF!</definedName>
    <definedName name="DFSSXLTag_Param_90B83516F995E2418A2E27EB40F77DD6">#REF!</definedName>
    <definedName name="DFSSXLTag_Param_90EAF829D03095469008EF60B804D5AA">#REF!</definedName>
    <definedName name="DFSSXLTag_Param_913BB0DF360A664986310B1A6AAC3A76">#REF!</definedName>
    <definedName name="DFSSXLTag_Param_918FA340DD5D83428439D4D15F8A0562">#REF!</definedName>
    <definedName name="DFSSXLTag_Param_91D7AD2926D23C499B946D3BFBB8300A">#REF!</definedName>
    <definedName name="DFSSXLTag_Param_91E1AB6CD19ADE4A949F624B45BAED69">#REF!</definedName>
    <definedName name="DFSSXLTag_Param_920280BD58665944AD77C3D9DA7FDE38">#REF!</definedName>
    <definedName name="DFSSXLTag_Param_924B1C1667505C42A6D897F7A79CCD18">#REF!</definedName>
    <definedName name="DFSSXLTag_Param_92632123F2BDA9479F0699E17BC53AA3">#REF!</definedName>
    <definedName name="DFSSXLTag_Param_9286DFDAD6A84849A8FBB652ADB590A5">#REF!</definedName>
    <definedName name="DFSSXLTag_Param_92B6D6D48AB0D246B1DB263BB02D2C62">#REF!</definedName>
    <definedName name="DFSSXLTag_Param_92D867A7E5AE654BA241B863C55D349F">#REF!</definedName>
    <definedName name="DFSSXLTag_Param_92E83ABFA9F31447831BC79AE684BC7B">#REF!</definedName>
    <definedName name="DFSSXLTag_Param_932DA5AAEF302A43948E14A9B14104B2">#REF!</definedName>
    <definedName name="DFSSXLTag_Param_934C2106D62942478F67F4DDE3100ADF">#REF!</definedName>
    <definedName name="DFSSXLTag_Param_93541AF1E5A0B748ADE8B29BC607DA18">#REF!</definedName>
    <definedName name="DFSSXLTag_Param_936FEBB700BD8543A5A5FCE86828858E">#REF!</definedName>
    <definedName name="DFSSXLTag_Param_93858D817D9B9E4B96FF832F330C38F6">#REF!</definedName>
    <definedName name="DFSSXLTag_Param_93BA8A283445424EA748E0CC83D57718">#REF!</definedName>
    <definedName name="DFSSXLTag_Param_93FC66D68A56D3438D9F3A6B697AA930">#REF!</definedName>
    <definedName name="DFSSXLTag_Param_94329F5671ABD049808B057F87786165">#REF!</definedName>
    <definedName name="DFSSXLTag_Param_948A3027E24FF84B89D58D8B22158367">#REF!</definedName>
    <definedName name="DFSSXLTag_Param_957D043C504EBD45A2620BF7A8865E8D">#REF!</definedName>
    <definedName name="DFSSXLTag_Param_95A0E417A17F9747BE2B11061C3F06D0">#REF!</definedName>
    <definedName name="DFSSXLTag_Param_95E1DC137CC9E649A8267EE147FC3099">#REF!</definedName>
    <definedName name="DFSSXLTag_Param_960F15077D72FA45AAA86FC9C7EFB633">#REF!</definedName>
    <definedName name="DFSSXLTag_Param_961421E2366F014DB8EA9F328C7AC5A3">#REF!</definedName>
    <definedName name="DFSSXLTag_Param_96460986F994794EBBF15049535190B8">#REF!</definedName>
    <definedName name="DFSSXLTag_Param_971D4F70933DEF4D95979011DCB9BB47">#REF!</definedName>
    <definedName name="DFSSXLTag_Param_9744CF6C8A7E57498E2BEE3EED6BB473">#REF!</definedName>
    <definedName name="DFSSXLTag_Param_9773535F10FF0F4C851EB592C2E7BEAE">#REF!</definedName>
    <definedName name="DFSSXLTag_Param_9789A8068856324ABB15B5435C7E5C66">#REF!</definedName>
    <definedName name="DFSSXLTag_Param_97BF350CA2F5CD4F8643C41CEBC023C4">#REF!</definedName>
    <definedName name="DFSSXLTag_Param_97E8B300EA646049ACBF4D86445FB65D">#REF!</definedName>
    <definedName name="DFSSXLTag_Param_97FCC74020425048B1EB78A18FAD5566">#REF!</definedName>
    <definedName name="DFSSXLTag_Param_9826995F847DEC498630C08A714B6FFF">#REF!</definedName>
    <definedName name="DFSSXLTag_Param_9879B8486EA9CA4CBE64F3ECF5F7D0B8">#REF!</definedName>
    <definedName name="DFSSXLTag_Param_987CCAECA5C93E4BB58939BEB0A9A34C">#REF!</definedName>
    <definedName name="DFSSXLTag_Param_99AC2E094883144C9DF75B040932B0AD">#REF!</definedName>
    <definedName name="DFSSXLTag_Param_99E253F6F2221C479E1D6B65AD0E8329">#REF!</definedName>
    <definedName name="DFSSXLTag_Param_99E2DFE43114074190EFE33BCB60F86D">#REF!</definedName>
    <definedName name="DFSSXLTag_Param_99F058111BEC0345A109ED41F73B94AC">#REF!</definedName>
    <definedName name="DFSSXLTag_Param_9A21AD02DAC81247895B7B2DC42ABB10">#REF!</definedName>
    <definedName name="DFSSXLTag_Param_9A3891719F24CB44A772D2451322C3AE">#REF!</definedName>
    <definedName name="DFSSXLTag_Param_9A8449BB05C17F43A51071FA06A996B7">#REF!</definedName>
    <definedName name="DFSSXLTag_Param_9ABEBFC06C16A949B28DE81B62792FFD">#REF!</definedName>
    <definedName name="DFSSXLTag_Param_9AD61C60E574A840A735E17F0E65EF5D">#REF!</definedName>
    <definedName name="DFSSXLTag_Param_9AFE9F041C84494193C58D3CE793521C">#REF!</definedName>
    <definedName name="DFSSXLTag_Param_9B8882AF7A29D24CBA63B3D57983C290">#REF!</definedName>
    <definedName name="DFSSXLTag_Param_9BDE456D3537A14F8973EF600884A5D2">#REF!</definedName>
    <definedName name="DFSSXLTag_Param_9C299CC8AC3740469446B141A5B14C3F">#REF!</definedName>
    <definedName name="DFSSXLTag_Param_9C94E44C48C195439C27F9AD2C2E4501">#REF!</definedName>
    <definedName name="DFSSXLTag_Param_9CDB017A17368244B6ADA79A41F9AB01">#REF!</definedName>
    <definedName name="DFSSXLTag_Param_9D0A542876FD154FAA8E1496E8E52E48">#REF!</definedName>
    <definedName name="DFSSXLTag_Param_9E00B14E8A5819459CA1BF67973EB393">#REF!</definedName>
    <definedName name="DFSSXLTag_Param_9E01A03CCC46EF49945EA6E835C129A5">#REF!</definedName>
    <definedName name="DFSSXLTag_Param_9E1AD28C1CB04A489441B4FC4749D646">#REF!</definedName>
    <definedName name="DFSSXLTag_Param_9EB9D60F954A0C41A643E6CC4198CAB3">#REF!</definedName>
    <definedName name="DFSSXLTag_Param_9EE5B62F002A6F40B83833CCCE5F78B1">#REF!</definedName>
    <definedName name="DFSSXLTag_Param_9F0A3ABB1A42A244B839F60BCD7EE609">#REF!</definedName>
    <definedName name="DFSSXLTag_Param_9F2E83887BAC214E85E310973325EB99">#REF!</definedName>
    <definedName name="DFSSXLTag_Param_A010AE3E09FF444E88073D69DF5990BB">#REF!</definedName>
    <definedName name="DFSSXLTag_Param_A0378A9ACF38D445B333586FB7CA1E04">#REF!</definedName>
    <definedName name="DFSSXLTag_Param_A05C16A83E022E4DBE1DF8C64209FFE5">#REF!</definedName>
    <definedName name="DFSSXLTag_Param_A06D5120ACA2E440BE2CA7846EA7D00E">#REF!</definedName>
    <definedName name="DFSSXLTag_Param_A097AF9409F64D44A925880BD47210E1">#REF!</definedName>
    <definedName name="DFSSXLTag_Param_A0C35320253429469F0E9484EEF2F996">#REF!</definedName>
    <definedName name="DFSSXLTag_Param_A0CAD1EF7B85B74DA9438169CCF3EE41">#REF!</definedName>
    <definedName name="DFSSXLTag_Param_A0E57A626C537D44BC47B422D67A816E">#REF!</definedName>
    <definedName name="DFSSXLTag_Param_A138391A668EBF4A9B16D730F2FF4197">#REF!</definedName>
    <definedName name="DFSSXLTag_Param_A13C5613FF1BAB4CA2DEF8A4655C10CD">#REF!</definedName>
    <definedName name="DFSSXLTag_Param_A18B67715049A8498A0FA59E3AD6C783">#REF!</definedName>
    <definedName name="DFSSXLTag_Param_A1BC8676F9A8014C8B5638A774E5B9D2">#REF!</definedName>
    <definedName name="DFSSXLTag_Param_A1E988E801E2AE4EA956A3775904EB4C">#REF!</definedName>
    <definedName name="DFSSXLTag_Param_A219D13AFD82D34BA79109F72DEDF0E7">#REF!</definedName>
    <definedName name="DFSSXLTag_Param_A2443692A9171D4486D705966FE0A308">#REF!</definedName>
    <definedName name="DFSSXLTag_Param_A2637EFD87A1224DA8FC210EC049F09A">#REF!</definedName>
    <definedName name="DFSSXLTag_Param_A2732361191802448C644C76488C3941">#REF!</definedName>
    <definedName name="DFSSXLTag_Param_A285538FE27D14418C58A55D020F7002">#REF!</definedName>
    <definedName name="DFSSXLTag_Param_A29C92305942EB499909696F606D0BF1">#REF!</definedName>
    <definedName name="DFSSXLTag_Param_A2BA0401B8DE8A40A1394B2EB5A7BEE6">#REF!</definedName>
    <definedName name="DFSSXLTag_Param_A31739693619914795CD8DAF4D9D5565">#REF!</definedName>
    <definedName name="DFSSXLTag_Param_A31B01AD1D5B4548B18B21F9E459FE93">#REF!</definedName>
    <definedName name="DFSSXLTag_Param_A32E1BA13ADEBB49897763E15FD70D5F">#REF!</definedName>
    <definedName name="DFSSXLTag_Param_A39CC1EACED9D840AC99FEA4CFF7150D">#REF!</definedName>
    <definedName name="DFSSXLTag_Param_A3A82A9983FA6C49837831D7B6915646">#REF!</definedName>
    <definedName name="DFSSXLTag_Param_A3B4F015D55405408A8D91E008062F2C">#REF!</definedName>
    <definedName name="DFSSXLTag_Param_A3BF28102028D247901CA06F626E7866">#REF!</definedName>
    <definedName name="DFSSXLTag_Param_A3E8215D8014B1439287D334D6AA44C6">#REF!</definedName>
    <definedName name="DFSSXLTag_Param_A4323719A3763D449D1D91FB156714DD">#REF!</definedName>
    <definedName name="DFSSXLTag_Param_A4AFD84E5F146644A68E3CDEADBB1402">#REF!</definedName>
    <definedName name="DFSSXLTag_Param_A4B292822D519341A5940626DD7BFBE2">#REF!</definedName>
    <definedName name="DFSSXLTag_Param_A4C207B2D5978F409AFF24385373C51C">#REF!</definedName>
    <definedName name="DFSSXLTag_Param_A4EE225C35D02849AAE1BACC105092EE">#REF!</definedName>
    <definedName name="DFSSXLTag_Param_A523E1F063ABEB42A5071635B494BB88">#REF!</definedName>
    <definedName name="DFSSXLTag_Param_A5476B9CFE2A5E4B842388F560B00A33">#REF!</definedName>
    <definedName name="DFSSXLTag_Param_A55BE317C1CCA146BBEA091D42158973">#REF!</definedName>
    <definedName name="DFSSXLTag_Param_A5659CCFB2DB6E4D9374A05396FC473D">#REF!</definedName>
    <definedName name="DFSSXLTag_Param_A5EBCA890FC79348861A710340FBD2D9">#REF!</definedName>
    <definedName name="DFSSXLTag_Param_A677CAFDC24C6646B8694B3CDE7E4B81">#REF!</definedName>
    <definedName name="DFSSXLTag_Param_A6849267193F7A44B16881D90D4C9B26">#REF!</definedName>
    <definedName name="DFSSXLTag_Param_A69B682D6C92CF46865D91D972A9E188">#REF!</definedName>
    <definedName name="DFSSXLTag_Param_A6D58ECF275E02448562B296114D76AA">#REF!</definedName>
    <definedName name="DFSSXLTag_Param_A6DD9B1FBBE98B479ED22CE2E7D63781">#REF!</definedName>
    <definedName name="DFSSXLTag_Param_A73F1A82B12020478510B43E8E9837FF">#REF!</definedName>
    <definedName name="DFSSXLTag_Param_A7C60269B311C74C8863508FE8548ABF">#REF!</definedName>
    <definedName name="DFSSXLTag_Param_A801A367CD23BA45A1C769521D9F99C0">#REF!</definedName>
    <definedName name="DFSSXLTag_Param_A8046495DC913D4E90CA870748CC497A">#REF!</definedName>
    <definedName name="DFSSXLTag_Param_A81ABFA8451E78439B41532F6469E8C2">#REF!</definedName>
    <definedName name="DFSSXLTag_Param_A839D5F4AF89754998C60E577AC19927">#REF!</definedName>
    <definedName name="DFSSXLTag_Param_A8460CEDA0368C4D89C51B0631B4D9EE">#REF!</definedName>
    <definedName name="DFSSXLTag_Param_A847C5410FA75E48B54B34B3161BA7B7">#REF!</definedName>
    <definedName name="DFSSXLTag_Param_A847F0233423664F87B0DE1C85A957B1">#REF!</definedName>
    <definedName name="DFSSXLTag_Param_A868D17F8AD8C14E9E82FBD9B7BC1436">#REF!</definedName>
    <definedName name="DFSSXLTag_Param_A8C985002A0B0B48A869605153D42DAD">#REF!</definedName>
    <definedName name="DFSSXLTag_Param_A9772B4FDF7B9A4484564CAADFA018FD">#REF!</definedName>
    <definedName name="DFSSXLTag_Param_A9A65322F6326A45AE292DE41B3C5DB4">#REF!</definedName>
    <definedName name="DFSSXLTag_Param_A9C82F54B7FDC24A80E1AACDD57E1DE5">#REF!</definedName>
    <definedName name="DFSSXLTag_Param_AA30EA2818CD0940A0AA5E33E4FC3B5D">#REF!</definedName>
    <definedName name="DFSSXLTag_Param_AAC55EE4A7B75E45B7B3D5C2899AC7DF">#REF!</definedName>
    <definedName name="DFSSXLTag_Param_AB2802E48E579B4DBCF43F4009A1FA25">#REF!</definedName>
    <definedName name="DFSSXLTag_Param_AB44C6389AC0FF4586F9C879BF69E36A">#REF!</definedName>
    <definedName name="DFSSXLTag_Param_AB79122496547140A11ADC5C77B05B8B">#REF!</definedName>
    <definedName name="DFSSXLTag_Param_ABF3D0691381CC4D8D9D2032701758BE">#REF!</definedName>
    <definedName name="DFSSXLTag_Param_AC0D7178D1435242B1FC26334D62B281">#REF!</definedName>
    <definedName name="DFSSXLTag_Param_ACA750CC4503044880A1A2D125B8DAE6">#REF!</definedName>
    <definedName name="DFSSXLTag_Param_ACB61916A42EFE47B339B868FDA534FA">#REF!</definedName>
    <definedName name="DFSSXLTag_Param_AD651CB5D605F0469BAD505DB711E990">#REF!</definedName>
    <definedName name="DFSSXLTag_Param_AED2C1140E7B2846BCD205FEAAA449CB">#REF!</definedName>
    <definedName name="DFSSXLTag_Param_AF1862048F84A54287146528171F3169">#REF!</definedName>
    <definedName name="DFSSXLTag_Param_AF4509ECB804634AB9FEE73BF536247C">#REF!</definedName>
    <definedName name="DFSSXLTag_Param_AF7469BD7CBC884FA0BF0C80F52D830C">#REF!</definedName>
    <definedName name="DFSSXLTag_Param_AF966682CE131841941C2476DA7AF80F">#REF!</definedName>
    <definedName name="DFSSXLTag_Param_AF9A3E00B592FA4698A0C74A4B5FF093">#REF!</definedName>
    <definedName name="DFSSXLTag_Param_B03A240583994F489B3EDA1A09CF609C">#REF!</definedName>
    <definedName name="DFSSXLTag_Param_B096A7D080DB414797B058C578B1900E">#REF!</definedName>
    <definedName name="DFSSXLTag_Param_B13349712B717E4EA440C678B7891F59">#REF!</definedName>
    <definedName name="DFSSXLTag_Param_B13A5E3424A55E478AED53510BD6313A">#REF!</definedName>
    <definedName name="DFSSXLTag_Param_B1530FBFAE60E54BAD85031789FE840E">#REF!</definedName>
    <definedName name="DFSSXLTag_Param_B1570A9E23C9324597E1164BDDAA2AE1">#REF!</definedName>
    <definedName name="DFSSXLTag_Param_B1655D0567EB284488C89ADDB1C15227">#REF!</definedName>
    <definedName name="DFSSXLTag_Param_B1D460F66838E841848B0A9131168F10">#REF!</definedName>
    <definedName name="DFSSXLTag_Param_B1FEA7C5FDB829469918AB0B5302BA34">#REF!</definedName>
    <definedName name="DFSSXLTag_Param_B23A361064AAE441B31DF30D87D05EA0">#REF!</definedName>
    <definedName name="DFSSXLTag_Param_B249D1E438CDB84BAFED2F31F4ADB60F">#REF!</definedName>
    <definedName name="DFSSXLTag_Param_B2AF80E089CA094DBCF3A1B4089064D5">#REF!</definedName>
    <definedName name="DFSSXLTag_Param_B340B94BB0841B4F8ACD2C0B7A652D1F">#REF!</definedName>
    <definedName name="DFSSXLTag_Param_B39ED05E742F0946957E051871F440C6">#REF!</definedName>
    <definedName name="DFSSXLTag_Param_B3AB9077DB140D48A17676C9D1754665">#REF!</definedName>
    <definedName name="DFSSXLTag_Param_B40FF48795F4904C8538E26B83D69C19">#REF!</definedName>
    <definedName name="DFSSXLTag_Param_B42E2FC53921754B8C7D0DA26685DAB1">#REF!</definedName>
    <definedName name="DFSSXLTag_Param_B4563F7D8E0B8C45818BD47BD744FC91">#REF!</definedName>
    <definedName name="DFSSXLTag_Param_B506E15332B2B14E87376CC43594B80E">#REF!</definedName>
    <definedName name="DFSSXLTag_Param_B5F1D4F44744864B8FDE154BB5D18940">#REF!</definedName>
    <definedName name="DFSSXLTag_Param_B642EE0149009C43BD0CB297B932D18E">#REF!</definedName>
    <definedName name="DFSSXLTag_Param_B68914B0B289E540B96776C9B04A25B0">#REF!</definedName>
    <definedName name="DFSSXLTag_Param_B6EFC1EA63486849A92DF12E96BAFBC0">#REF!</definedName>
    <definedName name="DFSSXLTag_Param_B73C7D40E89F9643BB85D5E2A1E2DFF6">#REF!</definedName>
    <definedName name="DFSSXLTag_Param_B7AE4F6E8D469948B7548012718B0EBC">#REF!</definedName>
    <definedName name="DFSSXLTag_Param_B850A1A91FBE454CB8A1457CB245931B">#REF!</definedName>
    <definedName name="DFSSXLTag_Param_B85EBA2A3EE8394B9B26F9679FFB610D">#REF!</definedName>
    <definedName name="DFSSXLTag_Param_B88561EDECF29E42A33766CFA9931BDF">#REF!</definedName>
    <definedName name="DFSSXLTag_Param_B88AF1F73C7118419117ACEFB758CB49">#REF!</definedName>
    <definedName name="DFSSXLTag_Param_B8E980052C6E704092C9F731D087DE32">#REF!</definedName>
    <definedName name="DFSSXLTag_Param_B8F657433D1CAC41987D6BAE13213EDF">#REF!</definedName>
    <definedName name="DFSSXLTag_Param_B8FD795E3DA4CB41A05A3191F675636D">#REF!</definedName>
    <definedName name="DFSSXLTag_Param_B8FE01DBA43A37418D1FBFEE79B130BB">#REF!</definedName>
    <definedName name="DFSSXLTag_Param_B9047911CB8518498642AB14C1FEF0B4">#REF!</definedName>
    <definedName name="DFSSXLTag_Param_B920E44C13E6C946B45132F3BA394943">#REF!</definedName>
    <definedName name="DFSSXLTag_Param_B9BB60CB0A3C9F439FA53C455FA9F46F">#REF!</definedName>
    <definedName name="DFSSXLTag_Param_BA2D6CDE764C2A4DA307A986AB04BA04">#REF!</definedName>
    <definedName name="DFSSXLTag_Param_BADBD1BCE4BE4344A7212B8685120B54">#REF!</definedName>
    <definedName name="DFSSXLTag_Param_BB22207EEB6B2F449ACF1195859259FD">#REF!</definedName>
    <definedName name="DFSSXLTag_Param_BB8B50D03059F748A8428CA1BB89C8F8">#REF!</definedName>
    <definedName name="DFSSXLTag_Param_BBC7B858728AC04E97B5752CCC29924C">#REF!</definedName>
    <definedName name="DFSSXLTag_Param_BBC88139FDC6A944B680DAE1EAD418DC">#REF!</definedName>
    <definedName name="DFSSXLTag_Param_BBD856E77F2C5D4489CB6B7EE51AA670">#REF!</definedName>
    <definedName name="DFSSXLTag_Param_BC1D142B279CD741B064E9A73C23183E">#REF!</definedName>
    <definedName name="DFSSXLTag_Param_BC25C41570C9C246886E546CEF0CA783">#REF!</definedName>
    <definedName name="DFSSXLTag_Param_BC35197FB3AC6A4B83E341A4E82C5A64">#REF!</definedName>
    <definedName name="DFSSXLTag_Param_BC4B80FB91A46A44B9C88205D9B22B8B">#REF!</definedName>
    <definedName name="DFSSXLTag_Param_BC4B913C35729E4D943DD766CD19E249">#REF!</definedName>
    <definedName name="DFSSXLTag_Param_BC7D4A3BE353324BB519D6A201D2834B">#REF!</definedName>
    <definedName name="DFSSXLTag_Param_BC916662BC4C9A40918874A946F23B60">#REF!</definedName>
    <definedName name="DFSSXLTag_Param_BCAF54A9A3C6DA48BCFA4455A2C6D0B1">#REF!</definedName>
    <definedName name="DFSSXLTag_Param_BCB81940F556A846BFE3E591C11BE046">#REF!</definedName>
    <definedName name="DFSSXLTag_Param_BCC32864255B0F43B4DBAE0557B10480">#REF!</definedName>
    <definedName name="DFSSXLTag_Param_BCCE979ADF5EA44CA8E42D5A23AE00D8">#REF!</definedName>
    <definedName name="DFSSXLTag_Param_BCDC6D0B25399440878343E53DCB8C5B">#REF!</definedName>
    <definedName name="DFSSXLTag_Param_BCE723B7BB35434D847A3BE041252132">#REF!</definedName>
    <definedName name="DFSSXLTag_Param_BD094994E2DD55439C34B6118E550D8F">#REF!</definedName>
    <definedName name="DFSSXLTag_Param_BD0ADF777819234EADF893C116011BBD">#REF!</definedName>
    <definedName name="DFSSXLTag_Param_BD258B7A88F04C4BA33BC548A8830481">#REF!</definedName>
    <definedName name="DFSSXLTag_Param_BD53B144006422429650912B71D5CCE6">#REF!</definedName>
    <definedName name="DFSSXLTag_Param_BD8D1B8EC755F24190450D027CEFBC81">#REF!</definedName>
    <definedName name="DFSSXLTag_Param_BDED3D6B5DE00F43ACF6B692FF7494F4">#REF!</definedName>
    <definedName name="DFSSXLTag_Param_BE3F4792D2E86D4AA016285C65A74795">#REF!</definedName>
    <definedName name="DFSSXLTag_Param_BE5696F08B027B4E97A5F69C989F1D00">#REF!</definedName>
    <definedName name="DFSSXLTag_Param_BE5B55B7050EB245BBA1A4C9A9A56460">#REF!</definedName>
    <definedName name="DFSSXLTag_Param_BE6114D0394E7C4AAB700616498E5821">#REF!</definedName>
    <definedName name="DFSSXLTag_Param_BF3138677D7EE948ADAE798B08CDDD7B">#REF!</definedName>
    <definedName name="DFSSXLTag_Param_BFAC0CC5EB284043A5916126C3E2EF6A">#REF!</definedName>
    <definedName name="DFSSXLTag_Param_BFED1BADA6066A4881F0E50146FB4711">#REF!</definedName>
    <definedName name="DFSSXLTag_Param_C0493875E1C3D54B9B462B378DA12685">#REF!</definedName>
    <definedName name="DFSSXLTag_Param_C0FF1AC4EEAC46478196A101F103B054">#REF!</definedName>
    <definedName name="DFSSXLTag_Param_C13F5FB6AE9CB94B997078413C9FFBC1">#REF!</definedName>
    <definedName name="DFSSXLTag_Param_C170D849EE030241970D916D060BC040">#REF!</definedName>
    <definedName name="DFSSXLTag_Param_C18E2D9E3FFFD147AC2EED56505041A8">#REF!</definedName>
    <definedName name="DFSSXLTag_Param_C1ED884050E7084482FA7C1B435B6D39">#REF!</definedName>
    <definedName name="DFSSXLTag_Param_C241D23DF0DCB64C9914F43210BB9580">#REF!</definedName>
    <definedName name="DFSSXLTag_Param_C24B1ECF16F40848955C9B995035DAD0">#REF!</definedName>
    <definedName name="DFSSXLTag_Param_C316D8075D9FD04AACBCE77DFE86C7B7">#REF!</definedName>
    <definedName name="DFSSXLTag_Param_C31D393AD200824BA9B41A815EB9453D">#REF!</definedName>
    <definedName name="DFSSXLTag_Param_C33E51EBE475C74EB655404B71425994">#REF!</definedName>
    <definedName name="DFSSXLTag_Param_C37205F3629EA3478CFE40A5B4994F17">#REF!</definedName>
    <definedName name="DFSSXLTag_Param_C38B699D662E7A409F0E1DB202F7849D">#REF!</definedName>
    <definedName name="DFSSXLTag_Param_C4ABD9715352AB4EA94D7AAB63AD403B">#REF!</definedName>
    <definedName name="DFSSXLTag_Param_C4B2E568D171DE47808363DB4CBDBE44">#REF!</definedName>
    <definedName name="DFSSXLTag_Param_C4E085D2611C204FB53F2B7D7E3F2F45">#REF!</definedName>
    <definedName name="DFSSXLTag_Param_C527120DAF742B46AE2A4061B90E13B4">#REF!</definedName>
    <definedName name="DFSSXLTag_Param_C5A5D606F0100B4682942A9CC291FB77">#REF!</definedName>
    <definedName name="DFSSXLTag_Param_C5BD386085C94845A0E136F91B5B3A54">#REF!</definedName>
    <definedName name="DFSSXLTag_Param_C5DDAEAC239AD244987BB4472D9281DD">#REF!</definedName>
    <definedName name="DFSSXLTag_Param_C63F22B1A1E4F34283BB31F3E7116497">#REF!</definedName>
    <definedName name="DFSSXLTag_Param_C680EC37D071EB45840E0A35EF7CDC15">#REF!</definedName>
    <definedName name="DFSSXLTag_Param_C6B68E964D3C1F4C8EDAC6CBAB6D9108">#REF!</definedName>
    <definedName name="DFSSXLTag_Param_C71477EA82C350429DFFB1C651AB62E6">#REF!</definedName>
    <definedName name="DFSSXLTag_Param_C772D152DDC7EF45BBD5544337B5DD50">#REF!</definedName>
    <definedName name="DFSSXLTag_Param_C7F3C0A58C37304FA985118A685EB04F">#REF!</definedName>
    <definedName name="DFSSXLTag_Param_C82B59F87B11AE4782CBCD822648C5D6">#REF!</definedName>
    <definedName name="DFSSXLTag_Param_C88AB4A4EF579C45A9FD80134B3A2D3F">#REF!</definedName>
    <definedName name="DFSSXLTag_Param_C9085823F7BF694A95406D7CD92B7563">#REF!</definedName>
    <definedName name="DFSSXLTag_Param_C92FBE3807A5144B9466334E26FD426F">#REF!</definedName>
    <definedName name="DFSSXLTag_Param_C98AE9CB3679754EB3F6201758F8FF71">#REF!</definedName>
    <definedName name="DFSSXLTag_Param_C9EA90709C928F44AB922BE593070623">#REF!</definedName>
    <definedName name="DFSSXLTag_Param_CA0B9BEEDB93C646938C9398573799D1">#REF!</definedName>
    <definedName name="DFSSXLTag_Param_CA0EB4EB8E92E845BD3B63D08A7347BD">#REF!</definedName>
    <definedName name="DFSSXLTag_Param_CA31EEBF9AE0A0409FB23B0C59AE6E84">#REF!</definedName>
    <definedName name="DFSSXLTag_Param_CAB19CEC681B8F44AC19688F7C4F9E81">#REF!</definedName>
    <definedName name="DFSSXLTag_Param_CB1891C6ED57FF4FABC7343E82BE4CAE">#REF!</definedName>
    <definedName name="DFSSXLTag_Param_CB240FDC25E0FF4A8D40B2F35642D254">#REF!</definedName>
    <definedName name="DFSSXLTag_Param_CB5CCDB0EBC53749B96AC85CD8404A18">#REF!</definedName>
    <definedName name="DFSSXLTag_Param_CB6E44CC50C1664D9BCFE946275F7186">#REF!</definedName>
    <definedName name="DFSSXLTag_Param_CB9C141CB3CBDB4F8F3814D056436DA2">#REF!</definedName>
    <definedName name="DFSSXLTag_Param_CBAAE3D9228BE04C9F5BB5CE50019F64">#REF!</definedName>
    <definedName name="DFSSXLTag_Param_CC3D9AFA05534B4782DD517747A5CF66">#REF!</definedName>
    <definedName name="DFSSXLTag_Param_CC40DF6C927C34449F418AC681BC9D23">#REF!</definedName>
    <definedName name="DFSSXLTag_Param_CC73A15CE382AA4C97D0EACF5C2B8F8A">#REF!</definedName>
    <definedName name="DFSSXLTag_Param_CC7F911B3A89A74BA1A931ECCF33B3E3">#REF!</definedName>
    <definedName name="DFSSXLTag_Param_CC817A13D6B43E42B58017AF40745CA7">#REF!</definedName>
    <definedName name="DFSSXLTag_Param_CC880308DADC0648898BD7E821AF8FDB">#REF!</definedName>
    <definedName name="DFSSXLTag_Param_CCA6C2561BB26C49BD654B044D244BB7">#REF!</definedName>
    <definedName name="DFSSXLTag_Param_CCD11102B3A59744A328E28E050BF5AA">#REF!</definedName>
    <definedName name="DFSSXLTag_Param_CCFDC41D38C76C4F8CD5187694B981FB">#REF!</definedName>
    <definedName name="DFSSXLTag_Param_CD715A0F3E03674A81B0B3DA6C2E0D94">#REF!</definedName>
    <definedName name="DFSSXLTag_Param_CDD67017C7E7284198CFEB0B71A099A1">#REF!</definedName>
    <definedName name="DFSSXLTag_Param_CDE67A435D572A48877A69D30DD12F02">#REF!</definedName>
    <definedName name="DFSSXLTag_Param_CE0E7FAFDD4DE843831829C6D6FC8A42">#REF!</definedName>
    <definedName name="DFSSXLTag_Param_CE358DA05FC1A64EBD3DDDC3B43713CD">#REF!</definedName>
    <definedName name="DFSSXLTag_Param_CF3932B2E55B9C4BA0D007E87110EE65">#REF!</definedName>
    <definedName name="DFSSXLTag_Param_CF47FD5C5B5EC04F91D0ABECDD6F93B3">#REF!</definedName>
    <definedName name="DFSSXLTag_Param_CF8C06802AB3DD4FB3F8A27C10CF9B82">#REF!</definedName>
    <definedName name="DFSSXLTag_Param_CFD1171D11E7C244A92CDA69CF2D9C71">#REF!</definedName>
    <definedName name="DFSSXLTag_Param_CFD6E96E7614814A8D408F393977E509">#REF!</definedName>
    <definedName name="DFSSXLTag_Param_CFFAFC88D065C74884B09BEB1A6738E5">#REF!</definedName>
    <definedName name="DFSSXLTag_Param_D0687E547C124B4390282DAB131DB84D">#REF!</definedName>
    <definedName name="DFSSXLTag_Param_D06C13B9ECAC384BA5F9DA13CF0C444F">#REF!</definedName>
    <definedName name="DFSSXLTag_Param_D0990D68B7EC50438660C0201F292233">#REF!</definedName>
    <definedName name="DFSSXLTag_Param_D0DF468DB763A74D8CC2D5EDCEF0BDC8">#REF!</definedName>
    <definedName name="DFSSXLTag_Param_D0FB2B42AC892C419B9FC3E004E36478">#REF!</definedName>
    <definedName name="DFSSXLTag_Param_D10688053319AC4EAE8453CBC091C0D3">#REF!</definedName>
    <definedName name="DFSSXLTag_Param_D117A4ADED9DEB4BBC86AE19710D5156">#REF!</definedName>
    <definedName name="DFSSXLTag_Param_D15A9A28F0DCD444814D67133A60C3F1">#REF!</definedName>
    <definedName name="DFSSXLTag_Param_D16DCCDD4BFE4C4BA4A3F83F404B78B2">#REF!</definedName>
    <definedName name="DFSSXLTag_Param_D1D8ACE72E25DB4182859D752A80F18A">#REF!</definedName>
    <definedName name="DFSSXLTag_Param_D1E159DC46BA1B4BB503007D0C33AC06">#REF!</definedName>
    <definedName name="DFSSXLTag_Param_D282F76A91B66A4A9F6CE306A32F1422">#REF!</definedName>
    <definedName name="DFSSXLTag_Param_D2E3124818A2904182A12C6131ED62E8">#REF!</definedName>
    <definedName name="DFSSXLTag_Param_D3428D11EB6C334BB39F280BB962A7BA">#REF!</definedName>
    <definedName name="DFSSXLTag_Param_D37BBD0FD846C74AB90254056B4EC829">#REF!</definedName>
    <definedName name="DFSSXLTag_Param_D3A73FA68234FE4199A28D129205A9CC">#REF!</definedName>
    <definedName name="DFSSXLTag_Param_D3E4626ED4EB434A84EF755517FAAB5B">#REF!</definedName>
    <definedName name="DFSSXLTag_Param_D40CC33EFA38864C9FD804E74B41EDA0">#REF!</definedName>
    <definedName name="DFSSXLTag_Param_D41BF06412B5544AA67D7E56E424B689">#REF!</definedName>
    <definedName name="DFSSXLTag_Param_D434FEC00F677F44B421703F8A0847DF">#REF!</definedName>
    <definedName name="DFSSXLTag_Param_D45A7C52A30C274A8FFA957F486A056E">#REF!</definedName>
    <definedName name="DFSSXLTag_Param_D4905C02E0024041BD13C12C86196821">#REF!</definedName>
    <definedName name="DFSSXLTag_Param_D4FCDD64D3A517439DC4C41F03187E2D">#REF!</definedName>
    <definedName name="DFSSXLTag_Param_D4FD8E8CF52899469DA76E466397399E">#REF!</definedName>
    <definedName name="DFSSXLTag_Param_D52A6F512299E7499FCA218483888888">#REF!</definedName>
    <definedName name="DFSSXLTag_Param_D57F47ECC52EAA41B0DD1DA92F1956A3">#REF!</definedName>
    <definedName name="DFSSXLTag_Param_D60ADF67AEBE3F44A713D52DD6BEEAF1">#REF!</definedName>
    <definedName name="DFSSXLTag_Param_D62353E73D7C5E4FA19147FBC0A1E482">#REF!</definedName>
    <definedName name="DFSSXLTag_Param_D6531E23A3F26847A6CA64D113B3C8D9">#REF!</definedName>
    <definedName name="DFSSXLTag_Param_D66060552E527643877226459F31FF18">#REF!</definedName>
    <definedName name="DFSSXLTag_Param_D6A89F8C71ACEB4995B4DACA62BD112D">#REF!</definedName>
    <definedName name="DFSSXLTag_Param_D6A99E31F0FD2F49B5DCB56D3A3B4B76">#REF!</definedName>
    <definedName name="DFSSXLTag_Param_D70C8A15604CCA40B3AA1CEFB358903E">#REF!</definedName>
    <definedName name="DFSSXLTag_Param_D768304162712548883693A5110D6D9A">#REF!</definedName>
    <definedName name="DFSSXLTag_Param_D76BBEFE3B948C4A84F42CEA2B983665">#REF!</definedName>
    <definedName name="DFSSXLTag_Param_D83465A7E858344DA1BD50792E5D48CF">#REF!</definedName>
    <definedName name="DFSSXLTag_Param_D83A0687E90314438357BA685A90DC0C">#REF!</definedName>
    <definedName name="DFSSXLTag_Param_D8622E44172C45449AFB52F32AF5D672">#REF!</definedName>
    <definedName name="DFSSXLTag_Param_D8A353D60F720A46B238C75863B2B51D">#REF!</definedName>
    <definedName name="DFSSXLTag_Param_D963DE8F2051E146BAF75C97FA66C121">#REF!</definedName>
    <definedName name="DFSSXLTag_Param_D9C78C5541F8434FB1FF61653429C62B">#REF!</definedName>
    <definedName name="DFSSXLTag_Param_DA102AA23F38E240B83F8E163F11BC2B">#REF!</definedName>
    <definedName name="DFSSXLTag_Param_DA25FDE65465EF4CA90DAA6A6862727C">#REF!</definedName>
    <definedName name="DFSSXLTag_Param_DA5C9E7F6DA9B54897A1369BC3EEEFFB">#REF!</definedName>
    <definedName name="DFSSXLTag_Param_DA5ED2886CA85142BEEF6CD6963612B3">#REF!</definedName>
    <definedName name="DFSSXLTag_Param_DA8DD88132973C409CCBCC903F8D29E3">#REF!</definedName>
    <definedName name="DFSSXLTag_Param_DB1C058F26B161419B5AE7C2797FCDF1">#REF!</definedName>
    <definedName name="DFSSXLTag_Param_DB61FE2ABDF91E40A33D87953EAFB3D6">#REF!</definedName>
    <definedName name="DFSSXLTag_Param_DC09501235703349838DFA26C9E584F6">#REF!</definedName>
    <definedName name="DFSSXLTag_Param_DCC120E0E966DA428046411C5565EB3B">#REF!</definedName>
    <definedName name="DFSSXLTag_Param_DCF3DD5FB844B74D9BBDC742124C4E3A">#REF!</definedName>
    <definedName name="DFSSXLTag_Param_DD0C6C1E051C134FB1A73761643F3A8A">#REF!</definedName>
    <definedName name="DFSSXLTag_Param_DD7815AB265949449FBAC83CA306E00C">#REF!</definedName>
    <definedName name="DFSSXLTag_Param_DDC399657DFD57458996D4546ED5DD59">#REF!</definedName>
    <definedName name="DFSSXLTag_Param_DDF8B5B586432247B3E8DAE90564B290">#REF!</definedName>
    <definedName name="DFSSXLTag_Param_DE2B069884C5D842B7A2EA8417B43AAB">#REF!</definedName>
    <definedName name="DFSSXLTag_Param_DE77A38007DAED4F949FEC76975CACDA">#REF!</definedName>
    <definedName name="DFSSXLTag_Param_DEABD121004ED346AB76903AA62C2FAE">#REF!</definedName>
    <definedName name="DFSSXLTag_Param_DECA7A29F56572458856572B09C8D299">#REF!</definedName>
    <definedName name="DFSSXLTag_Param_DED91FCF21E9AC47854944DC3095A3E9">#REF!</definedName>
    <definedName name="DFSSXLTag_Param_DEEA779FFDFCCC4EB20725D221FC47FC">#REF!</definedName>
    <definedName name="DFSSXLTag_Param_DF3754584C58A94C8D9C3DCBC44F930D">#REF!</definedName>
    <definedName name="DFSSXLTag_Param_DF63D45FFAC31245A191BB0E4A22F4C2">#REF!</definedName>
    <definedName name="DFSSXLTag_Param_DFA92C0E15D5F14795865BC822FFD495">#REF!</definedName>
    <definedName name="DFSSXLTag_Param_DFCFBFA529465344BF994F315C5FFFAC">#REF!</definedName>
    <definedName name="DFSSXLTag_Param_DFD6CDACFE822C4DAFEAFE6F6C5DC4BD">#REF!</definedName>
    <definedName name="DFSSXLTag_Param_E0A28911D6B07841A9D14B2FFECD2A97">#REF!</definedName>
    <definedName name="DFSSXLTag_Param_E0CA631B763C6E418AA219E94BA5D0BF">#REF!</definedName>
    <definedName name="DFSSXLTag_Param_E1249EDB8633BD43A6B9FC7F1427DD4E">#REF!</definedName>
    <definedName name="DFSSXLTag_Param_E1BEE3DD7842E445B51F6AC12D9921B1">#REF!</definedName>
    <definedName name="DFSSXLTag_Param_E1E42448C92BF44EB4FA40E18176E8ED">#REF!</definedName>
    <definedName name="DFSSXLTag_Param_E216CA8A63DCE74BA9F7078FA4AB2573">#REF!</definedName>
    <definedName name="DFSSXLTag_Param_E2199A6E0A33E9498145EA937FA00C02">#REF!</definedName>
    <definedName name="DFSSXLTag_Param_E23A0D478028B14DBA80DF226FE92EC2">#REF!</definedName>
    <definedName name="DFSSXLTag_Param_E275CADD17CEAA47A12162993D9DE1B8">#REF!</definedName>
    <definedName name="DFSSXLTag_Param_E28F4D08E220E34E850E8474F3BE5703">#REF!</definedName>
    <definedName name="DFSSXLTag_Param_E2E0CD6F7F6D4749B0826386B21299A6">#REF!</definedName>
    <definedName name="DFSSXLTag_Param_E349FCA504333749973C285EE90903A3">#REF!</definedName>
    <definedName name="DFSSXLTag_Param_E3AD90982F66694EB5FA0EE2E4C3DB65">#REF!</definedName>
    <definedName name="DFSSXLTag_Param_E3BBB8685AF328409ADF73C31BDA0671">#REF!</definedName>
    <definedName name="DFSSXLTag_Param_E3BFEE44ADF48940803A170FF3F2CC9A">#REF!</definedName>
    <definedName name="DFSSXLTag_Param_E3C373703DE9B0438606047A5DB8A5D1">#REF!</definedName>
    <definedName name="DFSSXLTag_Param_E3CBA59B4B907E40A45AAAD7F535BD4C">#REF!</definedName>
    <definedName name="DFSSXLTag_Param_E44678DDCF2CCB42ACAA4DB550E37851">#REF!</definedName>
    <definedName name="DFSSXLTag_Param_E495824BEF009247BD954A82A1865C22">#REF!</definedName>
    <definedName name="DFSSXLTag_Param_E4966308B267254B8AA8E638E37B70CC">#REF!</definedName>
    <definedName name="DFSSXLTag_Param_E4AF1731C81FD9419F7405C9D354DABF">#REF!</definedName>
    <definedName name="DFSSXLTag_Param_E4C3FED27D057048A0C8CB181D38A730">#REF!</definedName>
    <definedName name="DFSSXLTag_Param_E50FE1954056F249B6E34793F99A7FA9">#REF!</definedName>
    <definedName name="DFSSXLTag_Param_E54AC2474C19894FA840AFCA2E94AE48">#REF!</definedName>
    <definedName name="DFSSXLTag_Param_E58B43036466974595A007FB5EB40DFA">#REF!</definedName>
    <definedName name="DFSSXLTag_Param_E5A5E7853237774989012FBFA9AFD3A2">#REF!</definedName>
    <definedName name="DFSSXLTag_Param_E5ED4C937A93C143A2EE4B83DD92E9B9">#REF!</definedName>
    <definedName name="DFSSXLTag_Param_E5EDB3E0788C9743B5376843755D5C07">#REF!</definedName>
    <definedName name="DFSSXLTag_Param_E5F262F4D7FF87468FFBC3E04A1A369E">#REF!</definedName>
    <definedName name="DFSSXLTag_Param_E61445DCD502E84FAB1468CAD2AF54C3">#REF!</definedName>
    <definedName name="DFSSXLTag_Param_E61549D8B7228E44BFD60DE3A6BAEF69">#REF!</definedName>
    <definedName name="DFSSXLTag_Param_E617D653037A2B4680A1E2189AD9961E">#REF!</definedName>
    <definedName name="DFSSXLTag_Param_E6E475D3217D0B478A474F80FC729D99">#REF!</definedName>
    <definedName name="DFSSXLTag_Param_E6F09D732E92D64191FBE89EA0FD9EF8">#REF!</definedName>
    <definedName name="DFSSXLTag_Param_E706FA22A4D44C4F9C6DCEBD2C1FFB4E">#REF!</definedName>
    <definedName name="DFSSXLTag_Param_E72A24038E4FA9429CAEE8A09AAD281D">#REF!</definedName>
    <definedName name="DFSSXLTag_Param_E79BB112FBCC33439E2FD26A75D261D8">#REF!</definedName>
    <definedName name="DFSSXLTag_Param_E7E614EC9E2AC94CB1240EF67DAA66AF">#REF!</definedName>
    <definedName name="DFSSXLTag_Param_E853B2CE403D4144BD811D3E4AA5E7FE">#REF!</definedName>
    <definedName name="DFSSXLTag_Param_E857EB9505CC644FABC22E0B24492031">#REF!</definedName>
    <definedName name="DFSSXLTag_Param_E86A56914B478341BB94DB9B6CCFCE72">#REF!</definedName>
    <definedName name="DFSSXLTag_Param_E8DA30F3884D1242AB349EB2ACA60D07">#REF!</definedName>
    <definedName name="DFSSXLTag_Param_E95ADF7B2F397B4A98A531BC5FB348FC">#REF!</definedName>
    <definedName name="DFSSXLTag_Param_E96B1B9D5D07694189D55285E314C987">#REF!</definedName>
    <definedName name="DFSSXLTag_Param_E96B8B57BA01354BBA0B09AA60911250">#REF!</definedName>
    <definedName name="DFSSXLTag_Param_E99D7F7D66F86E4296DD5FF25D758743">#REF!</definedName>
    <definedName name="DFSSXLTag_Param_E99EF8E25314DC44B2A432FE708C30F9">#REF!</definedName>
    <definedName name="DFSSXLTag_Param_E9AC05D54E37294697D4D111DE464B75">#REF!</definedName>
    <definedName name="DFSSXLTag_Param_E9D8BD44EED5274088E2A159FA44CC41">#REF!</definedName>
    <definedName name="DFSSXLTag_Param_EA1DA068ABC4D348A13412AF1E8B75A6">#REF!</definedName>
    <definedName name="DFSSXLTag_Param_EA69587DEA33BC43B6DA8EE233FC73DB">#REF!</definedName>
    <definedName name="DFSSXLTag_Param_EAB5A661BCF23249A1B14FE689BF8988">#REF!</definedName>
    <definedName name="DFSSXLTag_Param_EAFA1CC7AE2E8849BDBE5B84782FB03F">#REF!</definedName>
    <definedName name="DFSSXLTag_Param_EB20DE02915B7046A1CA6FDF2917C3FF">#REF!</definedName>
    <definedName name="DFSSXLTag_Param_EB474679A3BE554B974B868DEBD740F6">#REF!</definedName>
    <definedName name="DFSSXLTag_Param_EB6232D3F303DD45BF8F66820B3AD488">#REF!</definedName>
    <definedName name="DFSSXLTag_Param_EB7D3E18FF8C2B45A0721242BEF8E1C6">#REF!</definedName>
    <definedName name="DFSSXLTag_Param_EB908C784ED3C343B1AC06D68967B2BB">#REF!</definedName>
    <definedName name="DFSSXLTag_Param_EB9C57D33630D24D8AAE983977601A92">#REF!</definedName>
    <definedName name="DFSSXLTag_Param_EC0868DB28310F40AD1415BA342F8811">#REF!</definedName>
    <definedName name="DFSSXLTag_Param_ECA63654F203D547BD58DB2E166228C8">#REF!</definedName>
    <definedName name="DFSSXLTag_Param_ED1EA56AB436CE46BF161E1FB2DF9A2A">#REF!</definedName>
    <definedName name="DFSSXLTag_Param_ED2A8847D80955409D077F08D1B71320">#REF!</definedName>
    <definedName name="DFSSXLTag_Param_ED5F9705505BDD478A720C2CB041591A">#REF!</definedName>
    <definedName name="DFSSXLTag_Param_ED856C84869F4C4DBE5C5CE5A140E072">#REF!</definedName>
    <definedName name="DFSSXLTag_Param_EDABCF2EB491274C9FFDF3195B0CF552">#REF!</definedName>
    <definedName name="DFSSXLTag_Param_EE14FE578A35654CBC36F06102B37459">#REF!</definedName>
    <definedName name="DFSSXLTag_Param_EE63658D420DDE45868F315C16B2AB5C">#REF!</definedName>
    <definedName name="DFSSXLTag_Param_EE8BC53E09BC52489399FA17DF557291">#REF!</definedName>
    <definedName name="DFSSXLTag_Param_EF018D10DD7A1D42891CDA2B2050B2B9">#REF!</definedName>
    <definedName name="DFSSXLTag_Param_EF10021514DE914793E89F84CD2BB194">#REF!</definedName>
    <definedName name="DFSSXLTag_Param_EF3A88F0F6E5B74984C9DEB9D45FA6A0">#REF!</definedName>
    <definedName name="DFSSXLTag_Param_EFA3E43FEB4BD343BC35B15D68CD9FD6">#REF!</definedName>
    <definedName name="DFSSXLTag_Param_EFE88666E4F6AF4F9571F0EFFFEACEF1">#REF!</definedName>
    <definedName name="DFSSXLTag_Param_EFF7C6DBB5616F4F89E71760ED79AAB3">#REF!</definedName>
    <definedName name="DFSSXLTag_Param_F050E44DD4ABA24B97A13597F260B7C1">#REF!</definedName>
    <definedName name="DFSSXLTag_Param_F05C4EF0AAA11E4ABE760C4026D41B19">#REF!</definedName>
    <definedName name="DFSSXLTag_Param_F0A62733C6ECEF4FBCC3C2AC9075E25B">#REF!</definedName>
    <definedName name="DFSSXLTag_Param_F0B1F922039B3C4689897BCBF2113B12">#REF!</definedName>
    <definedName name="DFSSXLTag_Param_F0C8E584273817428FCA1308D9814A94">#REF!</definedName>
    <definedName name="DFSSXLTag_Param_F20894FB84E96A458F1BE3D748A2C166">#REF!</definedName>
    <definedName name="DFSSXLTag_Param_F2AE98B2A1F8BE48A9C61C6A69CBE0F7">#REF!</definedName>
    <definedName name="DFSSXLTag_Param_F2D3FD92D8C4F34A97195F0270CC208F">#REF!</definedName>
    <definedName name="DFSSXLTag_Param_F3A5DD570010C941999BC77F0581F0FD">#REF!</definedName>
    <definedName name="DFSSXLTag_Param_F3AC43BE81FE08408388147D4DCFCC8D">#REF!</definedName>
    <definedName name="DFSSXLTag_Param_F42D57103CC7494EB54DCE6CE153ED45">#REF!</definedName>
    <definedName name="DFSSXLTag_Param_F448ED4E652AF440A4B3BD3D6E96139E">#REF!</definedName>
    <definedName name="DFSSXLTag_Param_F4813A698A4A2344A800689CF90CC9E5">#REF!</definedName>
    <definedName name="DFSSXLTag_Param_F52C238907481D4ABD3BC403140E3D2D">#REF!</definedName>
    <definedName name="DFSSXLTag_Param_F530C795A0FF88499713A77C24B6D402">#REF!</definedName>
    <definedName name="DFSSXLTag_Param_F561F30C1DA338468C093C30D7CDD7B6">#REF!</definedName>
    <definedName name="DFSSXLTag_Param_F57BB7357B5722499242C6037D877BCE">#REF!</definedName>
    <definedName name="DFSSXLTag_Param_F5DF843C4E1613458D9192C18816FC21">#REF!</definedName>
    <definedName name="DFSSXLTag_Param_F62619BEEB02B34AA065111CCD259501">#REF!</definedName>
    <definedName name="DFSSXLTag_Param_F6A1847039CF0140B9ACEBEE561838B8">#REF!</definedName>
    <definedName name="DFSSXLTag_Param_F6BE0B36A795A445B0A3778A8376831A">#REF!</definedName>
    <definedName name="DFSSXLTag_Param_F709E1D56F409D4585495FED202AAB44">#REF!</definedName>
    <definedName name="DFSSXLTag_Param_F734925C7454124F9CA06B90BAB35D8C">#REF!</definedName>
    <definedName name="DFSSXLTag_Param_F7458311956B55489E1025A1045B7950">#REF!</definedName>
    <definedName name="DFSSXLTag_Param_F7B1AF3F3D35D241AE2629A64851AAA4">#REF!</definedName>
    <definedName name="DFSSXLTag_Param_F7BC734FC4D5354A8093438734DA519E">#REF!</definedName>
    <definedName name="DFSSXLTag_Param_F7D7F120C167314080CE9F9D7A16BF4A">#REF!</definedName>
    <definedName name="DFSSXLTag_Param_F819905097FF744A81C541D682F5CAAC">#REF!</definedName>
    <definedName name="DFSSXLTag_Param_F890EE5382DA7349AB4A462F4C4023EA">#REF!</definedName>
    <definedName name="DFSSXLTag_Param_F926785C3A923943AF5440B2285641A1">#REF!</definedName>
    <definedName name="DFSSXLTag_Param_F93663F41436944A9D9883AE7B7DBC49">#REF!</definedName>
    <definedName name="DFSSXLTag_Param_F9FA769881F7E544951C981AC5B5F7DE">#REF!</definedName>
    <definedName name="DFSSXLTag_Param_FA95FF7403047B459E7F0F12AAA16881">#REF!</definedName>
    <definedName name="DFSSXLTag_Param_FAD3670CB2328B448D3F100C50A80A59">#REF!</definedName>
    <definedName name="DFSSXLTag_Param_FADF5DB3F4706D47929CD72FD44266D6">#REF!</definedName>
    <definedName name="DFSSXLTag_Param_FB105B8C6FD7AC4C94ADE49923617FA5">#REF!</definedName>
    <definedName name="DFSSXLTag_Param_FB18601487AF45409CCBE592D5984F66">#REF!</definedName>
    <definedName name="DFSSXLTag_Param_FB1C3F52D3842B49A40C97ED835306FB">#REF!</definedName>
    <definedName name="DFSSXLTag_Param_FB20C79462323F41A44C9C531C4D9244">#REF!</definedName>
    <definedName name="DFSSXLTag_Param_FB4BA2F53BC6C345961F3601A3EDE558">#REF!</definedName>
    <definedName name="DFSSXLTag_Param_FB68E3576C81BA42B8A024A1F4F0F795">#REF!</definedName>
    <definedName name="DFSSXLTag_Param_FB6AFB0102BEFE4EA57EC5535BEB83FA">#REF!</definedName>
    <definedName name="DFSSXLTag_Param_FC32A05B19E03F4CAF9F691864F2596A">#REF!</definedName>
    <definedName name="DFSSXLTag_Param_FC441B64FA762943841AE04E86E79173">#REF!</definedName>
    <definedName name="DFSSXLTag_Param_FC585FF24F204145AE61A121E26BF985">#REF!</definedName>
    <definedName name="DFSSXLTag_Param_FC8A99041ADFA745AC00FCBFFA8ECF88">#REF!</definedName>
    <definedName name="DFSSXLTag_Param_FCC178622514B84494769250DBF42EE4">#REF!</definedName>
    <definedName name="DFSSXLTag_Param_FCE523F303154E428E4C307D6A3EAF78">#REF!</definedName>
    <definedName name="DFSSXLTag_Param_FD38F58309EA164AAF4AF0D716404997">#REF!</definedName>
    <definedName name="DFSSXLTag_Param_FD85724DF4CFEB489A30047B29C08C8F">#REF!</definedName>
    <definedName name="DFSSXLTag_Param_FD95C5C0820DE64AAD2C8D0CD26E928A">#REF!</definedName>
    <definedName name="DFSSXLTag_Param_FD98467A054C1E45B783B638D20408E1">#REF!</definedName>
    <definedName name="DFSSXLTag_Param_FE13561769E58D49A12541CBDD0F0AF4">#REF!</definedName>
    <definedName name="DFSSXLTag_Param_FE97325D6892B64A9887FDA125B2AD10">#REF!</definedName>
    <definedName name="DFSSXLTag_Param_FF25091DD68C904FBD8B7D549909B13B">#REF!</definedName>
    <definedName name="DFSSXLTag_Param_FF725F8446A8A04DAE6458A723C1031D">#REF!</definedName>
    <definedName name="DFSSXLTag_Param_FFD0BFB89D9BD44EAE7940DEB18A1624">#REF!</definedName>
    <definedName name="Direct_POMC_Maintenance_Renewal">#REF!</definedName>
    <definedName name="dist_fp">#REF!</definedName>
    <definedName name="DR_2PP" localSheetId="3">#REF!</definedName>
    <definedName name="DR_2PP">#REF!</definedName>
    <definedName name="DR_2PP_YTD" localSheetId="3">#REF!</definedName>
    <definedName name="DR_2PP_YTD">#REF!</definedName>
    <definedName name="DR_2PQE" localSheetId="3">#REF!</definedName>
    <definedName name="DR_2PQE">#REF!</definedName>
    <definedName name="DR_2PY">#REF!</definedName>
    <definedName name="DR_2PYE">#REF!</definedName>
    <definedName name="DR_2PYTD">#REF!</definedName>
    <definedName name="DR_3PYE">#REF!</definedName>
    <definedName name="DR_CFY_PFY">#REF!</definedName>
    <definedName name="DR_CP">#REF!</definedName>
    <definedName name="DR_CP_PP">#REF!</definedName>
    <definedName name="DR_CP_YTD">#REF!</definedName>
    <definedName name="DR_CPPP_YTDs">#REF!</definedName>
    <definedName name="DR_CQE">#REF!</definedName>
    <definedName name="DR_CY">#REF!</definedName>
    <definedName name="DR_CYE">#REF!</definedName>
    <definedName name="DR_CYTD">#REF!</definedName>
    <definedName name="DR_CYTD_PYTD">#REF!</definedName>
    <definedName name="DR_File_Date">#REF!</definedName>
    <definedName name="DR_PFY_2PFY">#REF!</definedName>
    <definedName name="DR_PP">#REF!</definedName>
    <definedName name="DR_PP_YTD">#REF!</definedName>
    <definedName name="DR_PQE">#REF!</definedName>
    <definedName name="DR_PY">#REF!</definedName>
    <definedName name="DR_PYE">#REF!</definedName>
    <definedName name="DR_PYTD">#REF!</definedName>
    <definedName name="entry1" localSheetId="3">#REF!</definedName>
    <definedName name="entry1" localSheetId="6">#REF!</definedName>
    <definedName name="entry1" localSheetId="7">#REF!</definedName>
    <definedName name="entry1" localSheetId="8">#REF!</definedName>
    <definedName name="entry1" localSheetId="9">#REF!</definedName>
    <definedName name="entry1">#REF!</definedName>
    <definedName name="exhibits1" localSheetId="3">#REF!</definedName>
    <definedName name="exhibits1" localSheetId="6">#REF!</definedName>
    <definedName name="exhibits1" localSheetId="7">#REF!</definedName>
    <definedName name="exhibits1" localSheetId="8">#REF!</definedName>
    <definedName name="exhibits1" localSheetId="9">#REF!</definedName>
    <definedName name="exhibits1">#REF!</definedName>
    <definedName name="fff" localSheetId="3">#REF!</definedName>
    <definedName name="fff" localSheetId="6">#REF!</definedName>
    <definedName name="fff" localSheetId="7">#REF!</definedName>
    <definedName name="fff" localSheetId="8">#REF!</definedName>
    <definedName name="fff" localSheetId="9">#REF!</definedName>
    <definedName name="fff">#REF!</definedName>
    <definedName name="FSoPacific" localSheetId="3">#REF!</definedName>
    <definedName name="FSoPacific" localSheetId="6">#REF!</definedName>
    <definedName name="FSoPacific" localSheetId="7">#REF!</definedName>
    <definedName name="FSoPacific" localSheetId="8">#REF!</definedName>
    <definedName name="FSoPacific" localSheetId="9">#REF!</definedName>
    <definedName name="FSoPacific">#REF!</definedName>
    <definedName name="gc" localSheetId="3">#REF!</definedName>
    <definedName name="gc" localSheetId="6">#REF!</definedName>
    <definedName name="gc" localSheetId="7">#REF!</definedName>
    <definedName name="gc" localSheetId="8">#REF!</definedName>
    <definedName name="gc" localSheetId="9">#REF!</definedName>
    <definedName name="gc">#REF!</definedName>
    <definedName name="gcgc" localSheetId="3">#REF!</definedName>
    <definedName name="gcgc" localSheetId="6">#REF!</definedName>
    <definedName name="gcgc" localSheetId="7">#REF!</definedName>
    <definedName name="gcgc" localSheetId="8">#REF!</definedName>
    <definedName name="gcgc" localSheetId="9">#REF!</definedName>
    <definedName name="gcgc">#REF!</definedName>
    <definedName name="gcgc1" localSheetId="3">#REF!</definedName>
    <definedName name="gcgc1" localSheetId="6">#REF!</definedName>
    <definedName name="gcgc1" localSheetId="7">#REF!</definedName>
    <definedName name="gcgc1" localSheetId="8">#REF!</definedName>
    <definedName name="gcgc1" localSheetId="9">#REF!</definedName>
    <definedName name="gcgc1">#REF!</definedName>
    <definedName name="gvv_fp">#REF!</definedName>
    <definedName name="HL_Sheet_Main_4">#REF!</definedName>
    <definedName name="iLevelHighlightingNameWaterfall" localSheetId="3">#REF!</definedName>
    <definedName name="iLevelHighlightingNameWaterfall">#REF!</definedName>
    <definedName name="iLevelHighlightingNameWorth" localSheetId="3">#REF!</definedName>
    <definedName name="iLevelHighlightingNameWorth">#REF!</definedName>
    <definedName name="INTERNET" localSheetId="3">#REF!</definedName>
    <definedName name="INTERNET" localSheetId="6">#REF!</definedName>
    <definedName name="INTERNET" localSheetId="7">#REF!</definedName>
    <definedName name="INTERNET" localSheetId="8">#REF!</definedName>
    <definedName name="INTERNET" localSheetId="9">#REF!</definedName>
    <definedName name="INTERNET">#REF!</definedName>
    <definedName name="listings_p_seller">#REF!</definedName>
    <definedName name="Maintenance_Booking" localSheetId="3">#REF!</definedName>
    <definedName name="Maintenance_Booking" localSheetId="6">#REF!</definedName>
    <definedName name="Maintenance_Booking" localSheetId="7">#REF!</definedName>
    <definedName name="Maintenance_Booking" localSheetId="8">#REF!</definedName>
    <definedName name="Maintenance_Booking" localSheetId="9">#REF!</definedName>
    <definedName name="Maintenance_Booking">#REF!</definedName>
    <definedName name="MDA_CF_NetLossCQ" localSheetId="3">#REF!</definedName>
    <definedName name="MDA_CF_NetLossCQ" localSheetId="7">#REF!</definedName>
    <definedName name="MDA_CF_NetLossCQ" localSheetId="8">#REF!</definedName>
    <definedName name="MDA_CF_NetLossCQ" localSheetId="9">#REF!</definedName>
    <definedName name="MDA_CF_NetLossCQ">#REF!</definedName>
    <definedName name="MDA_CF_NetLossPQ" localSheetId="3">#REF!</definedName>
    <definedName name="MDA_CF_NetLossPQ" localSheetId="7">#REF!</definedName>
    <definedName name="MDA_CF_NetLossPQ" localSheetId="8">#REF!</definedName>
    <definedName name="MDA_CF_NetLossPQ" localSheetId="9">#REF!</definedName>
    <definedName name="MDA_CF_NetLossPQ">#REF!</definedName>
    <definedName name="MDA_CFFinancingCQ">#REF!</definedName>
    <definedName name="MDA_CFFinancingPQ">#REF!</definedName>
    <definedName name="MDA_CFInvestingCQ">#REF!</definedName>
    <definedName name="MDA_CFInvestingPQ">#REF!</definedName>
    <definedName name="MDA_CFOIFA">#REF!</definedName>
    <definedName name="MDA_KOFM">#REF!</definedName>
    <definedName name="MDA_OperatingCQ">#REF!</definedName>
    <definedName name="MDA_OperatingPQ">#REF!</definedName>
    <definedName name="MDA_QRoO_T1" localSheetId="3">#REF!</definedName>
    <definedName name="MDA_QRoO_T1">#REF!</definedName>
    <definedName name="MDA_QRoO_T2" localSheetId="3">#REF!</definedName>
    <definedName name="MDA_QRoO_T2">#REF!</definedName>
    <definedName name="MDA_QRoO_T3" localSheetId="3">#REF!</definedName>
    <definedName name="MDA_QRoO_T3">#REF!</definedName>
    <definedName name="MDA_SCF_AP" localSheetId="3">#REF!</definedName>
    <definedName name="MDA_SCF_AP">#REF!</definedName>
    <definedName name="MDA_SCF_APPQ" localSheetId="3">#REF!</definedName>
    <definedName name="MDA_SCF_APPQ">#REF!</definedName>
    <definedName name="MDA_SCF_ARChgs" localSheetId="3">#REF!</definedName>
    <definedName name="MDA_SCF_ARChgs">#REF!</definedName>
    <definedName name="MDA_SCF_ARChgsPQ">#REF!</definedName>
    <definedName name="MDA_SCF_ChangeOpAL_CQ">#REF!</definedName>
    <definedName name="MDA_SCF_ChangeOpAL_PQ">#REF!</definedName>
    <definedName name="MDA_SCF_ChangesLiabilitesCQ">#REF!</definedName>
    <definedName name="MDA_SCF_ChangesLiabilitesPQ">#REF!</definedName>
    <definedName name="MDA_SCF_ChangesOtherAssetsCQ">#REF!</definedName>
    <definedName name="MDA_SCF_ChangesOtherAssetsPQ">#REF!</definedName>
    <definedName name="MDA_SCF_NoncashchangesCQ">#REF!</definedName>
    <definedName name="MDA_SCF_NoncashchangesPQ">#REF!</definedName>
    <definedName name="mnnn" localSheetId="3">#REF!</definedName>
    <definedName name="mnnn" localSheetId="6">#REF!</definedName>
    <definedName name="mnnn" localSheetId="7">#REF!</definedName>
    <definedName name="mnnn" localSheetId="8">#REF!</definedName>
    <definedName name="mnnn" localSheetId="9">#REF!</definedName>
    <definedName name="mnnn">#REF!</definedName>
    <definedName name="n">#REF!</definedName>
    <definedName name="ok" localSheetId="3">#REF!</definedName>
    <definedName name="ok" localSheetId="6">#REF!</definedName>
    <definedName name="ok" localSheetId="7">#REF!</definedName>
    <definedName name="ok" localSheetId="8">#REF!</definedName>
    <definedName name="ok" localSheetId="9">#REF!</definedName>
    <definedName name="ok">#REF!</definedName>
    <definedName name="POMC_Maintenance_Renewal">#REF!</definedName>
    <definedName name="PowerP2V_Maintenance_Renewal" localSheetId="3">#REF!</definedName>
    <definedName name="PowerP2V_Maintenance_Renewal">#REF!</definedName>
    <definedName name="price_fp30" localSheetId="3">#REF!</definedName>
    <definedName name="price_fp30">#REF!</definedName>
    <definedName name="price_fp60" localSheetId="3">#REF!</definedName>
    <definedName name="price_fp60">#REF!</definedName>
    <definedName name="print" localSheetId="3">#REF!</definedName>
    <definedName name="print" localSheetId="6">#REF!</definedName>
    <definedName name="print" localSheetId="7">#REF!</definedName>
    <definedName name="print" localSheetId="8">#REF!</definedName>
    <definedName name="print" localSheetId="9">#REF!</definedName>
    <definedName name="print">#REF!</definedName>
    <definedName name="Print_AreA2" localSheetId="3">#REF!</definedName>
    <definedName name="Print_AreA2">#REF!</definedName>
    <definedName name="Print_Range_1" localSheetId="3">#REF!</definedName>
    <definedName name="Print_Range_1">#REF!</definedName>
    <definedName name="print1" localSheetId="3">#REF!</definedName>
    <definedName name="print1" localSheetId="6">#REF!</definedName>
    <definedName name="print1" localSheetId="7">#REF!</definedName>
    <definedName name="print1" localSheetId="8">#REF!</definedName>
    <definedName name="print1" localSheetId="9">#REF!</definedName>
    <definedName name="print1">#REF!</definedName>
    <definedName name="Quarterly" localSheetId="3">#REF!</definedName>
    <definedName name="Quarterly" localSheetId="6">#REF!</definedName>
    <definedName name="Quarterly" localSheetId="7">#REF!</definedName>
    <definedName name="Quarterly" localSheetId="8">#REF!</definedName>
    <definedName name="Quarterly" localSheetId="9">#REF!</definedName>
    <definedName name="Quarterly">#REF!</definedName>
    <definedName name="Quarterly1" localSheetId="3">#REF!</definedName>
    <definedName name="Quarterly1" localSheetId="6">#REF!</definedName>
    <definedName name="Quarterly1" localSheetId="7">#REF!</definedName>
    <definedName name="Quarterly1" localSheetId="8">#REF!</definedName>
    <definedName name="Quarterly1" localSheetId="9">#REF!</definedName>
    <definedName name="Quarterly1">#REF!</definedName>
    <definedName name="Revenue_CDN">#REF!</definedName>
    <definedName name="sdf" localSheetId="3">#REF!</definedName>
    <definedName name="sdf" localSheetId="6">#REF!</definedName>
    <definedName name="sdf" localSheetId="7">#REF!</definedName>
    <definedName name="sdf" localSheetId="8">#REF!</definedName>
    <definedName name="sdf" localSheetId="9">#REF!</definedName>
    <definedName name="sdf">#REF!</definedName>
    <definedName name="sf" localSheetId="3">#REF!</definedName>
    <definedName name="sf" localSheetId="6">#REF!</definedName>
    <definedName name="sf" localSheetId="7">#REF!</definedName>
    <definedName name="sf" localSheetId="8">#REF!</definedName>
    <definedName name="sf" localSheetId="9">#REF!</definedName>
    <definedName name="sf">#REF!</definedName>
    <definedName name="sold_p_buyer">#REF!</definedName>
    <definedName name="solver_opt">#REF!</definedName>
    <definedName name="Staffing">#REF!</definedName>
    <definedName name="Support4" localSheetId="3">#REF!</definedName>
    <definedName name="Support4" localSheetId="6">#REF!</definedName>
    <definedName name="Support4" localSheetId="7">#REF!</definedName>
    <definedName name="Support4" localSheetId="8">#REF!</definedName>
    <definedName name="Support4" localSheetId="9">#REF!</definedName>
    <definedName name="Support4">#REF!</definedName>
    <definedName name="tax" localSheetId="3">#REF!</definedName>
    <definedName name="tax" localSheetId="6">#REF!</definedName>
    <definedName name="tax" localSheetId="7">#REF!</definedName>
    <definedName name="tax" localSheetId="8">#REF!</definedName>
    <definedName name="tax" localSheetId="9">#REF!</definedName>
    <definedName name="tax">#REF!</definedName>
    <definedName name="Tax_Rate">#REF!</definedName>
    <definedName name="test" localSheetId="3">#REF!</definedName>
    <definedName name="test">#REF!</definedName>
    <definedName name="US_Summary" localSheetId="3">#REF!</definedName>
    <definedName name="US_Summary">#REF!</definedName>
    <definedName name="wavylws" localSheetId="3">#REF!</definedName>
    <definedName name="wavylws" localSheetId="6">#REF!</definedName>
    <definedName name="wavylws" localSheetId="7">#REF!</definedName>
    <definedName name="wavylws" localSheetId="8">#REF!</definedName>
    <definedName name="wavylws" localSheetId="9">#REF!</definedName>
    <definedName name="wavylws">#REF!</definedName>
    <definedName name="wishlws" localSheetId="3">#REF!</definedName>
    <definedName name="wishlws" localSheetId="6">#REF!</definedName>
    <definedName name="wishlws" localSheetId="7">#REF!</definedName>
    <definedName name="wishlws" localSheetId="8">#REF!</definedName>
    <definedName name="wishlws" localSheetId="9">#REF!</definedName>
    <definedName name="wishlws">#REF!</definedName>
    <definedName name="wrn.Actual._.Data._.Entry." localSheetId="3">#REF!</definedName>
    <definedName name="wrn.Actual._.Data._.Entry." localSheetId="6">#REF!</definedName>
    <definedName name="wrn.Actual._.Data._.Entry." localSheetId="7">#REF!</definedName>
    <definedName name="wrn.Actual._.Data._.Entry." localSheetId="8">#REF!</definedName>
    <definedName name="wrn.Actual._.Data._.Entry." localSheetId="9">#REF!</definedName>
    <definedName name="wrn.Actual._.Data._.Entry.">#REF!</definedName>
    <definedName name="wrn.All." localSheetId="3">#REF!</definedName>
    <definedName name="wrn.All." localSheetId="6">#REF!</definedName>
    <definedName name="wrn.All." localSheetId="7">#REF!</definedName>
    <definedName name="wrn.All." localSheetId="8">#REF!</definedName>
    <definedName name="wrn.All." localSheetId="9">#REF!</definedName>
    <definedName name="wrn.All.">#REF!</definedName>
    <definedName name="wrn.All._.Sheets." localSheetId="3">#REF!</definedName>
    <definedName name="wrn.All._.Sheets." localSheetId="6">#REF!</definedName>
    <definedName name="wrn.All._.Sheets." localSheetId="7">#REF!</definedName>
    <definedName name="wrn.All._.Sheets." localSheetId="8">#REF!</definedName>
    <definedName name="wrn.All._.Sheets." localSheetId="9">#REF!</definedName>
    <definedName name="wrn.All._.Sheets.">#REF!</definedName>
    <definedName name="wrn.Annual_n_Quarterly." localSheetId="3">#REF!</definedName>
    <definedName name="wrn.Annual_n_Quarterly." localSheetId="6">#REF!</definedName>
    <definedName name="wrn.Annual_n_Quarterly." localSheetId="7">#REF!</definedName>
    <definedName name="wrn.Annual_n_Quarterly." localSheetId="8">#REF!</definedName>
    <definedName name="wrn.Annual_n_Quarterly." localSheetId="9">#REF!</definedName>
    <definedName name="wrn.Annual_n_Quarterly.">#REF!</definedName>
    <definedName name="wrn.BBE._.Budget._.Draft." localSheetId="3">#REF!</definedName>
    <definedName name="wrn.BBE._.Budget._.Draft." localSheetId="6">#REF!</definedName>
    <definedName name="wrn.BBE._.Budget._.Draft." localSheetId="7">#REF!</definedName>
    <definedName name="wrn.BBE._.Budget._.Draft." localSheetId="8">#REF!</definedName>
    <definedName name="wrn.BBE._.Budget._.Draft." localSheetId="9">#REF!</definedName>
    <definedName name="wrn.BBE._.Budget._.Draft.">#REF!</definedName>
    <definedName name="wrn.Board._.Forecast." localSheetId="3">#REF!</definedName>
    <definedName name="wrn.Board._.Forecast." localSheetId="6">#REF!</definedName>
    <definedName name="wrn.Board._.Forecast." localSheetId="7">#REF!</definedName>
    <definedName name="wrn.Board._.Forecast." localSheetId="8">#REF!</definedName>
    <definedName name="wrn.Board._.Forecast." localSheetId="9">#REF!</definedName>
    <definedName name="wrn.Board._.Forecast.">#REF!</definedName>
    <definedName name="wrn.dcf." localSheetId="3">#REF!</definedName>
    <definedName name="wrn.dcf." localSheetId="6">#REF!</definedName>
    <definedName name="wrn.dcf." localSheetId="7">#REF!</definedName>
    <definedName name="wrn.dcf." localSheetId="8">#REF!</definedName>
    <definedName name="wrn.dcf." localSheetId="9">#REF!</definedName>
    <definedName name="wrn.dcf.">#REF!</definedName>
    <definedName name="wrn.FCB." localSheetId="3">#REF!</definedName>
    <definedName name="wrn.FCB." localSheetId="6">#REF!</definedName>
    <definedName name="wrn.FCB." localSheetId="7">#REF!</definedName>
    <definedName name="wrn.FCB." localSheetId="8">#REF!</definedName>
    <definedName name="wrn.FCB." localSheetId="9">#REF!</definedName>
    <definedName name="wrn.FCB.">#REF!</definedName>
    <definedName name="wrn.fcb2" localSheetId="3">#REF!</definedName>
    <definedName name="wrn.fcb2" localSheetId="6">#REF!</definedName>
    <definedName name="wrn.fcb2" localSheetId="7">#REF!</definedName>
    <definedName name="wrn.fcb2" localSheetId="8">#REF!</definedName>
    <definedName name="wrn.fcb2" localSheetId="9">#REF!</definedName>
    <definedName name="wrn.fcb2">#REF!</definedName>
    <definedName name="wrn.Financials." localSheetId="3">#REF!</definedName>
    <definedName name="wrn.Financials." localSheetId="6">#REF!</definedName>
    <definedName name="wrn.Financials." localSheetId="7">#REF!</definedName>
    <definedName name="wrn.Financials." localSheetId="8">#REF!</definedName>
    <definedName name="wrn.Financials." localSheetId="9">#REF!</definedName>
    <definedName name="wrn.Financials.">#REF!</definedName>
    <definedName name="wrn.formulas." localSheetId="3">#REF!</definedName>
    <definedName name="wrn.formulas." localSheetId="6">#REF!</definedName>
    <definedName name="wrn.formulas." localSheetId="7">#REF!</definedName>
    <definedName name="wrn.formulas." localSheetId="8">#REF!</definedName>
    <definedName name="wrn.formulas." localSheetId="9">#REF!</definedName>
    <definedName name="wrn.formulas.">#REF!</definedName>
    <definedName name="wrn.IPO._.Valuation." localSheetId="3">#REF!</definedName>
    <definedName name="wrn.IPO._.Valuation." localSheetId="6">#REF!</definedName>
    <definedName name="wrn.IPO._.Valuation." localSheetId="7">#REF!</definedName>
    <definedName name="wrn.IPO._.Valuation." localSheetId="8">#REF!</definedName>
    <definedName name="wrn.IPO._.Valuation." localSheetId="9">#REF!</definedName>
    <definedName name="wrn.IPO._.Valuation.">#REF!</definedName>
    <definedName name="wrn.LBO._.Summary." localSheetId="3">#REF!</definedName>
    <definedName name="wrn.LBO._.Summary." localSheetId="6">#REF!</definedName>
    <definedName name="wrn.LBO._.Summary." localSheetId="7">#REF!</definedName>
    <definedName name="wrn.LBO._.Summary." localSheetId="8">#REF!</definedName>
    <definedName name="wrn.LBO._.Summary." localSheetId="9">#REF!</definedName>
    <definedName name="wrn.LBO._.Summary.">#REF!</definedName>
    <definedName name="wrn.Market._.Share._.Report." localSheetId="3">#REF!</definedName>
    <definedName name="wrn.Market._.Share._.Report." localSheetId="6">#REF!</definedName>
    <definedName name="wrn.Market._.Share._.Report." localSheetId="7">#REF!</definedName>
    <definedName name="wrn.Market._.Share._.Report." localSheetId="8">#REF!</definedName>
    <definedName name="wrn.Market._.Share._.Report." localSheetId="9">#REF!</definedName>
    <definedName name="wrn.Market._.Share._.Report.">#REF!</definedName>
    <definedName name="wrn.May._.31._.2000." localSheetId="3">#REF!</definedName>
    <definedName name="wrn.May._.31._.2000." localSheetId="6">#REF!</definedName>
    <definedName name="wrn.May._.31._.2000." localSheetId="7">#REF!</definedName>
    <definedName name="wrn.May._.31._.2000." localSheetId="8">#REF!</definedName>
    <definedName name="wrn.May._.31._.2000." localSheetId="9">#REF!</definedName>
    <definedName name="wrn.May._.31._.2000.">#REF!</definedName>
    <definedName name="wrn.print." localSheetId="3">#REF!</definedName>
    <definedName name="wrn.print." localSheetId="6">#REF!</definedName>
    <definedName name="wrn.print." localSheetId="7">#REF!</definedName>
    <definedName name="wrn.print." localSheetId="8">#REF!</definedName>
    <definedName name="wrn.print." localSheetId="9">#REF!</definedName>
    <definedName name="wrn.print.">#REF!</definedName>
    <definedName name="wrn.Print._.All._.A4." localSheetId="3">#REF!</definedName>
    <definedName name="wrn.Print._.All._.A4." localSheetId="6">#REF!</definedName>
    <definedName name="wrn.Print._.All._.A4." localSheetId="7">#REF!</definedName>
    <definedName name="wrn.Print._.All._.A4." localSheetId="8">#REF!</definedName>
    <definedName name="wrn.Print._.All._.A4." localSheetId="9">#REF!</definedName>
    <definedName name="wrn.Print._.All._.A4.">#REF!</definedName>
    <definedName name="wrn.Print._.all._.exhibits." localSheetId="3">#REF!</definedName>
    <definedName name="wrn.Print._.all._.exhibits." localSheetId="6">#REF!</definedName>
    <definedName name="wrn.Print._.all._.exhibits." localSheetId="7">#REF!</definedName>
    <definedName name="wrn.Print._.all._.exhibits." localSheetId="8">#REF!</definedName>
    <definedName name="wrn.Print._.all._.exhibits." localSheetId="9">#REF!</definedName>
    <definedName name="wrn.Print._.all._.exhibits.">#REF!</definedName>
    <definedName name="wrn.Print._.All._.Letter." localSheetId="3">#REF!</definedName>
    <definedName name="wrn.Print._.All._.Letter." localSheetId="6">#REF!</definedName>
    <definedName name="wrn.Print._.All._.Letter." localSheetId="7">#REF!</definedName>
    <definedName name="wrn.Print._.All._.Letter." localSheetId="8">#REF!</definedName>
    <definedName name="wrn.Print._.All._.Letter." localSheetId="9">#REF!</definedName>
    <definedName name="wrn.Print._.All._.Letter.">#REF!</definedName>
    <definedName name="wrn.Print._.All._.Pages." localSheetId="3">#REF!</definedName>
    <definedName name="wrn.Print._.All._.Pages." localSheetId="6">#REF!</definedName>
    <definedName name="wrn.Print._.All._.Pages." localSheetId="7">#REF!</definedName>
    <definedName name="wrn.Print._.All._.Pages." localSheetId="8">#REF!</definedName>
    <definedName name="wrn.Print._.All._.Pages." localSheetId="9">#REF!</definedName>
    <definedName name="wrn.Print._.All._.Pages.">#REF!</definedName>
    <definedName name="wrn.Print._.all._.workpapers._.and._.exhibits." localSheetId="3">#REF!</definedName>
    <definedName name="wrn.Print._.all._.workpapers._.and._.exhibits." localSheetId="6">#REF!</definedName>
    <definedName name="wrn.Print._.all._.workpapers._.and._.exhibits." localSheetId="7">#REF!</definedName>
    <definedName name="wrn.Print._.all._.workpapers._.and._.exhibits." localSheetId="8">#REF!</definedName>
    <definedName name="wrn.Print._.all._.workpapers._.and._.exhibits." localSheetId="9">#REF!</definedName>
    <definedName name="wrn.Print._.all._.workpapers._.and._.exhibits.">#REF!</definedName>
    <definedName name="wrn.Print._.All._.Worksheets." localSheetId="3">#REF!</definedName>
    <definedName name="wrn.Print._.All._.Worksheets." localSheetId="6">#REF!</definedName>
    <definedName name="wrn.Print._.All._.Worksheets." localSheetId="7">#REF!</definedName>
    <definedName name="wrn.Print._.All._.Worksheets." localSheetId="8">#REF!</definedName>
    <definedName name="wrn.Print._.All._.Worksheets." localSheetId="9">#REF!</definedName>
    <definedName name="wrn.Print._.All._.Worksheets.">#REF!</definedName>
    <definedName name="wrn.Print._.exhibits._.used._.in._.Report." localSheetId="3">#REF!</definedName>
    <definedName name="wrn.Print._.exhibits._.used._.in._.Report." localSheetId="6">#REF!</definedName>
    <definedName name="wrn.Print._.exhibits._.used._.in._.Report." localSheetId="7">#REF!</definedName>
    <definedName name="wrn.Print._.exhibits._.used._.in._.Report." localSheetId="8">#REF!</definedName>
    <definedName name="wrn.Print._.exhibits._.used._.in._.Report." localSheetId="9">#REF!</definedName>
    <definedName name="wrn.Print._.exhibits._.used._.in._.Report.">#REF!</definedName>
    <definedName name="wrn.print._.graphs." localSheetId="3">#REF!</definedName>
    <definedName name="wrn.print._.graphs." localSheetId="6">#REF!</definedName>
    <definedName name="wrn.print._.graphs." localSheetId="7">#REF!</definedName>
    <definedName name="wrn.print._.graphs." localSheetId="8">#REF!</definedName>
    <definedName name="wrn.print._.graphs." localSheetId="9">#REF!</definedName>
    <definedName name="wrn.print._.graphs.">#REF!</definedName>
    <definedName name="wrn.print._.raw._.data._.entry." localSheetId="3">#REF!</definedName>
    <definedName name="wrn.print._.raw._.data._.entry." localSheetId="6">#REF!</definedName>
    <definedName name="wrn.print._.raw._.data._.entry." localSheetId="7">#REF!</definedName>
    <definedName name="wrn.print._.raw._.data._.entry." localSheetId="8">#REF!</definedName>
    <definedName name="wrn.print._.raw._.data._.entry." localSheetId="9">#REF!</definedName>
    <definedName name="wrn.print._.raw._.data._.entry.">#REF!</definedName>
    <definedName name="wrn.Print._.Results._.A4." localSheetId="3">#REF!</definedName>
    <definedName name="wrn.Print._.Results._.A4." localSheetId="6">#REF!</definedName>
    <definedName name="wrn.Print._.Results._.A4." localSheetId="7">#REF!</definedName>
    <definedName name="wrn.Print._.Results._.A4." localSheetId="8">#REF!</definedName>
    <definedName name="wrn.Print._.Results._.A4." localSheetId="9">#REF!</definedName>
    <definedName name="wrn.Print._.Results._.A4.">#REF!</definedName>
    <definedName name="wrn.Print._.Results._.Letter." localSheetId="3">#REF!</definedName>
    <definedName name="wrn.Print._.Results._.Letter." localSheetId="6">#REF!</definedName>
    <definedName name="wrn.Print._.Results._.Letter." localSheetId="7">#REF!</definedName>
    <definedName name="wrn.Print._.Results._.Letter." localSheetId="8">#REF!</definedName>
    <definedName name="wrn.Print._.Results._.Letter." localSheetId="9">#REF!</definedName>
    <definedName name="wrn.Print._.Results._.Letter.">#REF!</definedName>
    <definedName name="wrn.print._.summary._.sheets." localSheetId="3">#REF!</definedName>
    <definedName name="wrn.print._.summary._.sheets." localSheetId="6">#REF!</definedName>
    <definedName name="wrn.print._.summary._.sheets." localSheetId="7">#REF!</definedName>
    <definedName name="wrn.print._.summary._.sheets." localSheetId="8">#REF!</definedName>
    <definedName name="wrn.print._.summary._.sheets." localSheetId="9">#REF!</definedName>
    <definedName name="wrn.print._.summary._.sheets.">#REF!</definedName>
    <definedName name="wrn.Projected._.Financial._.Statements." localSheetId="3">#REF!</definedName>
    <definedName name="wrn.Projected._.Financial._.Statements." localSheetId="6">#REF!</definedName>
    <definedName name="wrn.Projected._.Financial._.Statements." localSheetId="7">#REF!</definedName>
    <definedName name="wrn.Projected._.Financial._.Statements." localSheetId="8">#REF!</definedName>
    <definedName name="wrn.Projected._.Financial._.Statements." localSheetId="9">#REF!</definedName>
    <definedName name="wrn.Projected._.Financial._.Statements.">#REF!</definedName>
    <definedName name="wrn.Projection._.supporting._.schedules." localSheetId="3">#REF!</definedName>
    <definedName name="wrn.Projection._.supporting._.schedules." localSheetId="6">#REF!</definedName>
    <definedName name="wrn.Projection._.supporting._.schedules." localSheetId="7">#REF!</definedName>
    <definedName name="wrn.Projection._.supporting._.schedules." localSheetId="8">#REF!</definedName>
    <definedName name="wrn.Projection._.supporting._.schedules." localSheetId="9">#REF!</definedName>
    <definedName name="wrn.Projection._.supporting._.schedules.">#REF!</definedName>
    <definedName name="wrn.STAND_ALONE_BOTH." localSheetId="3">#REF!</definedName>
    <definedName name="wrn.STAND_ALONE_BOTH." localSheetId="6">#REF!</definedName>
    <definedName name="wrn.STAND_ALONE_BOTH." localSheetId="7">#REF!</definedName>
    <definedName name="wrn.STAND_ALONE_BOTH." localSheetId="8">#REF!</definedName>
    <definedName name="wrn.STAND_ALONE_BOTH." localSheetId="9">#REF!</definedName>
    <definedName name="wrn.STAND_ALONE_BOTH.">#REF!</definedName>
    <definedName name="wrn.SUMMARY." localSheetId="3">#REF!</definedName>
    <definedName name="wrn.SUMMARY." localSheetId="6">#REF!</definedName>
    <definedName name="wrn.SUMMARY." localSheetId="7">#REF!</definedName>
    <definedName name="wrn.SUMMARY." localSheetId="8">#REF!</definedName>
    <definedName name="wrn.SUMMARY." localSheetId="9">#REF!</definedName>
    <definedName name="wrn.SUMMARY.">#REF!</definedName>
    <definedName name="wrn.TEST." localSheetId="3">#REF!</definedName>
    <definedName name="wrn.TEST." localSheetId="6">#REF!</definedName>
    <definedName name="wrn.TEST." localSheetId="7">#REF!</definedName>
    <definedName name="wrn.TEST." localSheetId="8">#REF!</definedName>
    <definedName name="wrn.TEST." localSheetId="9">#REF!</definedName>
    <definedName name="wrn.TEST.">#REF!</definedName>
    <definedName name="wrn.Trend._.Reports." localSheetId="3">#REF!</definedName>
    <definedName name="wrn.Trend._.Reports." localSheetId="6">#REF!</definedName>
    <definedName name="wrn.Trend._.Reports." localSheetId="7">#REF!</definedName>
    <definedName name="wrn.Trend._.Reports." localSheetId="8">#REF!</definedName>
    <definedName name="wrn.Trend._.Reports." localSheetId="9">#REF!</definedName>
    <definedName name="wrn.Trend._.Reports.">#REF!</definedName>
    <definedName name="wrnprint1" localSheetId="3">#REF!</definedName>
    <definedName name="wrnprint1" localSheetId="6">#REF!</definedName>
    <definedName name="wrnprint1" localSheetId="7">#REF!</definedName>
    <definedName name="wrnprint1" localSheetId="8">#REF!</definedName>
    <definedName name="wrnprint1" localSheetId="9">#REF!</definedName>
    <definedName name="wrnprint1">#REF!</definedName>
    <definedName name="wvu.inputs._.raw._.data." localSheetId="3">#REF!</definedName>
    <definedName name="wvu.inputs._.raw._.data." localSheetId="6">#REF!</definedName>
    <definedName name="wvu.inputs._.raw._.data." localSheetId="7">#REF!</definedName>
    <definedName name="wvu.inputs._.raw._.data." localSheetId="8">#REF!</definedName>
    <definedName name="wvu.inputs._.raw._.data." localSheetId="9">#REF!</definedName>
    <definedName name="wvu.inputs._.raw._.data.">#REF!</definedName>
    <definedName name="wvu.summary1." localSheetId="3">#REF!</definedName>
    <definedName name="wvu.summary1." localSheetId="6">#REF!</definedName>
    <definedName name="wvu.summary1." localSheetId="7">#REF!</definedName>
    <definedName name="wvu.summary1." localSheetId="8">#REF!</definedName>
    <definedName name="wvu.summary1." localSheetId="9">#REF!</definedName>
    <definedName name="wvu.summary1.">#REF!</definedName>
    <definedName name="wvu.summary2." localSheetId="3">#REF!</definedName>
    <definedName name="wvu.summary2." localSheetId="6">#REF!</definedName>
    <definedName name="wvu.summary2." localSheetId="7">#REF!</definedName>
    <definedName name="wvu.summary2." localSheetId="8">#REF!</definedName>
    <definedName name="wvu.summary2." localSheetId="9">#REF!</definedName>
    <definedName name="wvu.summary2.">#REF!</definedName>
    <definedName name="wvu.summary3." localSheetId="3">#REF!</definedName>
    <definedName name="wvu.summary3." localSheetId="6">#REF!</definedName>
    <definedName name="wvu.summary3." localSheetId="7">#REF!</definedName>
    <definedName name="wvu.summary3." localSheetId="8">#REF!</definedName>
    <definedName name="wvu.summary3." localSheetId="9">#REF!</definedName>
    <definedName name="wvu.summary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2" roundtripDataChecksum="5Jmen6LNh9e04jKHp8sefQw6Qlh4Jz25DCuf7zwRZ9M="/>
    </ext>
  </extLst>
</workbook>
</file>

<file path=xl/calcChain.xml><?xml version="1.0" encoding="utf-8"?>
<calcChain xmlns="http://schemas.openxmlformats.org/spreadsheetml/2006/main">
  <c r="Y18" i="6" l="1"/>
  <c r="AF8" i="7"/>
  <c r="AF10" i="7"/>
  <c r="AF9" i="7"/>
  <c r="AH12" i="7" l="1"/>
  <c r="AI18" i="8" l="1"/>
  <c r="AJ18" i="8"/>
  <c r="AH18" i="8"/>
  <c r="AF18" i="8"/>
  <c r="AB18" i="8"/>
  <c r="AC18" i="8"/>
  <c r="AD18" i="8"/>
  <c r="AA18" i="8"/>
  <c r="Y18" i="8"/>
  <c r="R18" i="8"/>
  <c r="K18" i="8"/>
  <c r="K30" i="11"/>
  <c r="K27" i="11"/>
  <c r="K26" i="11"/>
  <c r="K17" i="11"/>
  <c r="K12" i="11"/>
  <c r="H22" i="9"/>
  <c r="H21" i="9"/>
  <c r="H20" i="9"/>
  <c r="F21" i="9" l="1"/>
  <c r="F20" i="9"/>
  <c r="O11" i="9"/>
  <c r="M11" i="9"/>
  <c r="H11" i="9"/>
  <c r="F11" i="9"/>
  <c r="F16" i="9" s="1"/>
  <c r="D11" i="9"/>
  <c r="D16" i="9" s="1"/>
  <c r="O10" i="9"/>
  <c r="AA17" i="8"/>
  <c r="Y17" i="8"/>
  <c r="X17" i="8"/>
  <c r="W17" i="8"/>
  <c r="V17" i="8"/>
  <c r="U17" i="8"/>
  <c r="T17" i="8"/>
  <c r="R17" i="8"/>
  <c r="P17" i="8"/>
  <c r="O17" i="8"/>
  <c r="N17" i="8"/>
  <c r="M17" i="8"/>
  <c r="K17" i="8"/>
  <c r="K7" i="8"/>
  <c r="AC11" i="7"/>
  <c r="X11" i="7"/>
  <c r="T11" i="7"/>
  <c r="X10" i="7"/>
  <c r="T9" i="7"/>
  <c r="X8" i="7"/>
  <c r="Y32" i="6"/>
  <c r="W16" i="5"/>
  <c r="AC13" i="7" l="1"/>
  <c r="AF11" i="7"/>
  <c r="AF13" i="7" s="1"/>
  <c r="H23" i="9"/>
  <c r="H16" i="9"/>
  <c r="H14" i="9"/>
  <c r="H15" i="9"/>
  <c r="D14" i="9"/>
  <c r="F23" i="9"/>
  <c r="D15" i="9"/>
  <c r="D17" i="9" s="1"/>
  <c r="F15" i="9"/>
  <c r="F14" i="9"/>
  <c r="F17" i="9" l="1"/>
  <c r="H17" i="9"/>
</calcChain>
</file>

<file path=xl/sharedStrings.xml><?xml version="1.0" encoding="utf-8"?>
<sst xmlns="http://schemas.openxmlformats.org/spreadsheetml/2006/main" count="325" uniqueCount="148">
  <si>
    <t>Marketplace GMV</t>
  </si>
  <si>
    <t>Marketplace Units</t>
  </si>
  <si>
    <t>Consolidated Balance Sheet</t>
  </si>
  <si>
    <t>Q4-19</t>
  </si>
  <si>
    <t>Q4-20</t>
  </si>
  <si>
    <t>Q1-21</t>
  </si>
  <si>
    <t>Q2-21</t>
  </si>
  <si>
    <t>Q3-21</t>
  </si>
  <si>
    <t>Q4-21</t>
  </si>
  <si>
    <t>Q1-22</t>
  </si>
  <si>
    <t>Q2-22</t>
  </si>
  <si>
    <t>Q3-22</t>
  </si>
  <si>
    <t>Q4-22</t>
  </si>
  <si>
    <t>Q1-23</t>
  </si>
  <si>
    <t>Q2-23</t>
  </si>
  <si>
    <t>Q3-23</t>
  </si>
  <si>
    <t>Q4-23</t>
  </si>
  <si>
    <t>Q1-24</t>
  </si>
  <si>
    <t>Q2-24</t>
  </si>
  <si>
    <t>Assets</t>
  </si>
  <si>
    <t>Current Assets:</t>
  </si>
  <si>
    <t>Cash and cash equivalents</t>
  </si>
  <si>
    <t>Marketable securities</t>
  </si>
  <si>
    <t>Trade receivables (net of allowance)</t>
  </si>
  <si>
    <t>Finance receivables (net of allowance)</t>
  </si>
  <si>
    <t>Other current assets</t>
  </si>
  <si>
    <t>Total Current Assets</t>
  </si>
  <si>
    <t>Property and equipment, net</t>
  </si>
  <si>
    <t>Goodwill</t>
  </si>
  <si>
    <t>Acquired intangible assets, net</t>
  </si>
  <si>
    <t>Internal-use software costs, net</t>
  </si>
  <si>
    <t>Other assets</t>
  </si>
  <si>
    <t>Total assets</t>
  </si>
  <si>
    <t>Liabilities, Convertible Preferred Stock and Stockholders' Equity (Deficit)</t>
  </si>
  <si>
    <t>Current Liabilities :</t>
  </si>
  <si>
    <t>Accounts payable</t>
  </si>
  <si>
    <t>Accrued payroll</t>
  </si>
  <si>
    <t>Accrued other liabilities</t>
  </si>
  <si>
    <t xml:space="preserve"> Total current liabilities</t>
  </si>
  <si>
    <t>Long-term operating lease liabilities</t>
  </si>
  <si>
    <t>Long-term debt</t>
  </si>
  <si>
    <t>Other long-term liabilities</t>
  </si>
  <si>
    <t>Total liabilities</t>
  </si>
  <si>
    <t>Convertible preferred stock</t>
  </si>
  <si>
    <t>Total stockholders' equity (deficit)</t>
  </si>
  <si>
    <t>Total liabilities, convertible preferred stock and stockholders' equity (deficit)</t>
  </si>
  <si>
    <t>Certain items may not total due to rounding</t>
  </si>
  <si>
    <t>Consolidated Statement of Operations</t>
  </si>
  <si>
    <t>Q1-20</t>
  </si>
  <si>
    <t>Q2-20</t>
  </si>
  <si>
    <t>Q3-20</t>
  </si>
  <si>
    <t>Revenue:</t>
  </si>
  <si>
    <t>Marketplace &amp; Service Revenue</t>
  </si>
  <si>
    <t>Customer Assurance Revenue</t>
  </si>
  <si>
    <t>Total Revenue</t>
  </si>
  <si>
    <t>Operating Expenses:</t>
  </si>
  <si>
    <t>Customer assurance cost of revenue
   (excluding depreciation &amp; amortization)</t>
  </si>
  <si>
    <r>
      <rPr>
        <sz val="10"/>
        <color theme="1"/>
        <rFont val="Arial"/>
        <family val="2"/>
      </rPr>
      <t>Operations and technology</t>
    </r>
    <r>
      <rPr>
        <vertAlign val="superscript"/>
        <sz val="10"/>
        <color theme="1"/>
        <rFont val="Arial"/>
        <family val="2"/>
      </rPr>
      <t>1,6</t>
    </r>
  </si>
  <si>
    <r>
      <rPr>
        <sz val="10"/>
        <color theme="1"/>
        <rFont val="Arial"/>
        <family val="2"/>
      </rPr>
      <t>Depreciation and amortization</t>
    </r>
    <r>
      <rPr>
        <vertAlign val="superscript"/>
        <sz val="10"/>
        <color theme="1"/>
        <rFont val="Arial"/>
        <family val="2"/>
      </rPr>
      <t>3,4</t>
    </r>
  </si>
  <si>
    <t>Total Operating Expense</t>
  </si>
  <si>
    <t>Income (Loss) from Operations</t>
  </si>
  <si>
    <t>Interest Income</t>
  </si>
  <si>
    <t>Interest Expense</t>
  </si>
  <si>
    <t>Income Taxes</t>
  </si>
  <si>
    <t xml:space="preserve">GAAP Net Income (Loss) </t>
  </si>
  <si>
    <t>GAAP EPS (Basic)</t>
  </si>
  <si>
    <t>GAAP EPS (Diluted)</t>
  </si>
  <si>
    <t>Weighted average shares outstanding (Basic)</t>
  </si>
  <si>
    <t>Weighted average shares outstanding (Diluted)</t>
  </si>
  <si>
    <r>
      <rPr>
        <vertAlign val="superscript"/>
        <sz val="10"/>
        <color theme="1"/>
        <rFont val="Arial"/>
        <family val="2"/>
      </rPr>
      <t>1</t>
    </r>
    <r>
      <rPr>
        <sz val="10"/>
        <color theme="1"/>
        <rFont val="Arial"/>
        <family val="2"/>
      </rPr>
      <t>Includes stock-based compensation expense as follows:</t>
    </r>
  </si>
  <si>
    <t>Marketplace and service cost of revenue
   (excluding depreciation &amp; amortization)</t>
  </si>
  <si>
    <t>Operations and technology</t>
  </si>
  <si>
    <t>Selling, general and administrative</t>
  </si>
  <si>
    <t>Total stock-based compensation expense</t>
  </si>
  <si>
    <r>
      <rPr>
        <vertAlign val="superscript"/>
        <sz val="10"/>
        <color theme="1"/>
        <rFont val="Arial"/>
        <family val="2"/>
      </rPr>
      <t>2</t>
    </r>
    <r>
      <rPr>
        <sz val="10"/>
        <color theme="1"/>
        <rFont val="Arial"/>
        <family val="2"/>
      </rPr>
      <t>Includes contingent gains as follows:</t>
    </r>
  </si>
  <si>
    <r>
      <rPr>
        <vertAlign val="superscript"/>
        <sz val="10"/>
        <color theme="1"/>
        <rFont val="Arial"/>
        <family val="2"/>
      </rPr>
      <t>3</t>
    </r>
    <r>
      <rPr>
        <sz val="10"/>
        <color theme="1"/>
        <rFont val="Arial"/>
        <family val="2"/>
      </rPr>
      <t>Includes acquired intangibles amortization as follows:</t>
    </r>
  </si>
  <si>
    <t>Depreciation and amortization</t>
  </si>
  <si>
    <r>
      <rPr>
        <vertAlign val="superscript"/>
        <sz val="10"/>
        <color theme="1"/>
        <rFont val="Arial"/>
        <family val="2"/>
      </rPr>
      <t>4</t>
    </r>
    <r>
      <rPr>
        <sz val="10"/>
        <color theme="1"/>
        <rFont val="Arial"/>
        <family val="2"/>
      </rPr>
      <t>Includes amortization of capitalized stock-based compensation as follows:</t>
    </r>
  </si>
  <si>
    <r>
      <rPr>
        <vertAlign val="superscript"/>
        <sz val="10"/>
        <color theme="1"/>
        <rFont val="Arial"/>
        <family val="2"/>
      </rPr>
      <t>5</t>
    </r>
    <r>
      <rPr>
        <sz val="10"/>
        <color theme="1"/>
        <rFont val="Arial"/>
        <family val="2"/>
      </rPr>
      <t>Includes acquisition-related expenses as follows:</t>
    </r>
  </si>
  <si>
    <r>
      <rPr>
        <vertAlign val="superscript"/>
        <sz val="10"/>
        <color theme="1"/>
        <rFont val="Arial"/>
        <family val="2"/>
      </rPr>
      <t>6</t>
    </r>
    <r>
      <rPr>
        <sz val="10"/>
        <color theme="1"/>
        <rFont val="Arial"/>
        <family val="2"/>
      </rPr>
      <t>Includes other adjustments as follows:</t>
    </r>
  </si>
  <si>
    <t xml:space="preserve">Marketplace and service cost of revenue </t>
  </si>
  <si>
    <r>
      <rPr>
        <vertAlign val="superscript"/>
        <sz val="10"/>
        <color theme="1"/>
        <rFont val="Arial"/>
        <family val="2"/>
      </rPr>
      <t>7</t>
    </r>
    <r>
      <rPr>
        <sz val="10"/>
        <color theme="1"/>
        <rFont val="Arial"/>
        <family val="2"/>
      </rPr>
      <t>Includes litigation-related costs as follows:</t>
    </r>
  </si>
  <si>
    <t xml:space="preserve">Reconciliation GAAP Net Income (Loss)  to Non-GAAP Net Income (Loss) </t>
  </si>
  <si>
    <t>Non-GAAP Adjustments:</t>
  </si>
  <si>
    <t>Contingent Gain (Loss)</t>
  </si>
  <si>
    <t xml:space="preserve">Stock Based Compensation </t>
  </si>
  <si>
    <t>Intangible Amortization from Acquisitions</t>
  </si>
  <si>
    <t>Capitalized Stock Based Compensation Amortization</t>
  </si>
  <si>
    <t>Acquisition-related expenses</t>
  </si>
  <si>
    <t>Litigation-related costs</t>
  </si>
  <si>
    <t>Other</t>
  </si>
  <si>
    <t>Non-GAAP Net Income (Loss)</t>
  </si>
  <si>
    <t>Reconciliation Non-GAAP Net Income (Loss)  to Adj. EBITDA</t>
  </si>
  <si>
    <t>Add Back:</t>
  </si>
  <si>
    <t>Depreciation &amp; Amortization</t>
  </si>
  <si>
    <t>Other (Income) Expense, Net</t>
  </si>
  <si>
    <t>Taxes</t>
  </si>
  <si>
    <t>Adj. EBITDA</t>
  </si>
  <si>
    <t>Revenue from Income Statement</t>
  </si>
  <si>
    <t>Adj. EBITDA as a % of Revenue</t>
  </si>
  <si>
    <t>Consolidated Statement of Cash Flows</t>
  </si>
  <si>
    <r>
      <rPr>
        <sz val="10"/>
        <color theme="1"/>
        <rFont val="Arial"/>
        <family val="2"/>
      </rPr>
      <t>Net cash provided by (used in) operating activities</t>
    </r>
    <r>
      <rPr>
        <vertAlign val="superscript"/>
        <sz val="10"/>
        <color theme="1"/>
        <rFont val="Arial"/>
        <family val="2"/>
      </rPr>
      <t>1</t>
    </r>
  </si>
  <si>
    <t>Net cash provided by (used in) investing activities</t>
  </si>
  <si>
    <t>Net cash provided by (used in) financing activities</t>
  </si>
  <si>
    <t>Net increase (decrease) in cash and equivalents</t>
  </si>
  <si>
    <t>Cash and cash equivalents, beginning of period</t>
  </si>
  <si>
    <t>Cash and cash equivalents, end of period</t>
  </si>
  <si>
    <t>1. Change in marketplace float included within cash provided by (used in) operating activities</t>
  </si>
  <si>
    <t>Key Metrics</t>
  </si>
  <si>
    <t>Marketplace GMV ($B)</t>
  </si>
  <si>
    <t>GMV per Unit</t>
  </si>
  <si>
    <t>Auction &amp; Assurance RPU</t>
  </si>
  <si>
    <t>Change year over year:</t>
  </si>
  <si>
    <t>Product Line Revenue</t>
  </si>
  <si>
    <t>Revenue ($M):</t>
  </si>
  <si>
    <r>
      <rPr>
        <sz val="10"/>
        <color theme="1"/>
        <rFont val="Arial"/>
        <family val="2"/>
      </rPr>
      <t>Auction and Assurance</t>
    </r>
    <r>
      <rPr>
        <vertAlign val="superscript"/>
        <sz val="10"/>
        <color theme="1"/>
        <rFont val="Arial"/>
        <family val="2"/>
      </rPr>
      <t>1</t>
    </r>
  </si>
  <si>
    <r>
      <rPr>
        <sz val="10"/>
        <color theme="1"/>
        <rFont val="Arial"/>
        <family val="2"/>
      </rPr>
      <t>Marketplace Services</t>
    </r>
    <r>
      <rPr>
        <vertAlign val="superscript"/>
        <sz val="10"/>
        <color theme="1"/>
        <rFont val="Arial"/>
        <family val="2"/>
      </rPr>
      <t>2</t>
    </r>
  </si>
  <si>
    <r>
      <rPr>
        <sz val="10"/>
        <color theme="1"/>
        <rFont val="Arial"/>
        <family val="2"/>
      </rPr>
      <t>SaaS &amp; Data Services</t>
    </r>
    <r>
      <rPr>
        <vertAlign val="superscript"/>
        <sz val="10"/>
        <color theme="1"/>
        <rFont val="Arial"/>
        <family val="2"/>
      </rPr>
      <t>3</t>
    </r>
  </si>
  <si>
    <t>% of Revenue:</t>
  </si>
  <si>
    <t>Auction and Assurance</t>
  </si>
  <si>
    <t>Marketplace Services</t>
  </si>
  <si>
    <t>SaaS &amp; Data Services</t>
  </si>
  <si>
    <t>NM</t>
  </si>
  <si>
    <r>
      <rPr>
        <vertAlign val="superscript"/>
        <sz val="10"/>
        <color theme="1"/>
        <rFont val="Arial"/>
        <family val="2"/>
      </rPr>
      <t>1</t>
    </r>
    <r>
      <rPr>
        <sz val="10"/>
        <color theme="1"/>
        <rFont val="Arial"/>
        <family val="2"/>
      </rPr>
      <t>Includes auctions fees and Go Green customer assurance revenue</t>
    </r>
  </si>
  <si>
    <r>
      <rPr>
        <vertAlign val="superscript"/>
        <sz val="10"/>
        <color theme="1"/>
        <rFont val="Arial"/>
        <family val="2"/>
      </rPr>
      <t>2</t>
    </r>
    <r>
      <rPr>
        <sz val="10"/>
        <color theme="1"/>
        <rFont val="Arial"/>
        <family val="2"/>
      </rPr>
      <t>Includes transportation fees and capital financing fees</t>
    </r>
  </si>
  <si>
    <r>
      <rPr>
        <vertAlign val="superscript"/>
        <sz val="10"/>
        <color theme="1"/>
        <rFont val="Arial"/>
        <family val="2"/>
      </rPr>
      <t>3</t>
    </r>
    <r>
      <rPr>
        <sz val="10"/>
        <color theme="1"/>
        <rFont val="Arial"/>
        <family val="2"/>
      </rPr>
      <t>Includes SaaS revenue and fees from data-enabled inspection solutions</t>
    </r>
  </si>
  <si>
    <t>Non-GAAP Product Line Cost of Revenue</t>
  </si>
  <si>
    <t>Cost of Revenue ($M):</t>
  </si>
  <si>
    <r>
      <rPr>
        <sz val="10"/>
        <color theme="1"/>
        <rFont val="Arial"/>
        <family val="2"/>
      </rPr>
      <t>Auction and Assurance</t>
    </r>
    <r>
      <rPr>
        <vertAlign val="superscript"/>
        <sz val="10"/>
        <color theme="1"/>
        <rFont val="Arial"/>
        <family val="2"/>
      </rPr>
      <t>1</t>
    </r>
  </si>
  <si>
    <r>
      <rPr>
        <sz val="10"/>
        <color theme="1"/>
        <rFont val="Arial"/>
        <family val="2"/>
      </rPr>
      <t>Marketplace Services</t>
    </r>
    <r>
      <rPr>
        <vertAlign val="superscript"/>
        <sz val="10"/>
        <color theme="1"/>
        <rFont val="Arial"/>
        <family val="2"/>
      </rPr>
      <t>2</t>
    </r>
  </si>
  <si>
    <r>
      <rPr>
        <sz val="10"/>
        <color theme="1"/>
        <rFont val="Arial"/>
        <family val="2"/>
      </rPr>
      <t>SaaS &amp; Data Services</t>
    </r>
    <r>
      <rPr>
        <vertAlign val="superscript"/>
        <sz val="10"/>
        <color theme="1"/>
        <rFont val="Arial"/>
        <family val="2"/>
      </rPr>
      <t>3</t>
    </r>
  </si>
  <si>
    <t>Total Cost of Revenue</t>
  </si>
  <si>
    <t>Cost of Revenue % of Revenue:</t>
  </si>
  <si>
    <t>Total Cost of Revenue % of Revenue</t>
  </si>
  <si>
    <t>Total change year over year</t>
  </si>
  <si>
    <r>
      <rPr>
        <vertAlign val="superscript"/>
        <sz val="10"/>
        <color theme="1"/>
        <rFont val="Arial"/>
        <family val="2"/>
      </rPr>
      <t>1</t>
    </r>
    <r>
      <rPr>
        <sz val="10"/>
        <color theme="1"/>
        <rFont val="Arial"/>
        <family val="2"/>
      </rPr>
      <t>Costs associated with the auction marketplace and Go Green customer assurance products</t>
    </r>
  </si>
  <si>
    <r>
      <rPr>
        <vertAlign val="superscript"/>
        <sz val="10"/>
        <color theme="1"/>
        <rFont val="Arial"/>
        <family val="2"/>
      </rPr>
      <t>2</t>
    </r>
    <r>
      <rPr>
        <sz val="10"/>
        <color theme="1"/>
        <rFont val="Arial"/>
        <family val="2"/>
      </rPr>
      <t>Costs associated with transportation services and capital financing offerings</t>
    </r>
  </si>
  <si>
    <r>
      <rPr>
        <vertAlign val="superscript"/>
        <sz val="10"/>
        <color theme="1"/>
        <rFont val="Arial"/>
        <family val="2"/>
      </rPr>
      <t>3</t>
    </r>
    <r>
      <rPr>
        <sz val="10"/>
        <color theme="1"/>
        <rFont val="Arial"/>
        <family val="2"/>
      </rPr>
      <t>Costs associated with SaaS offerings and data-enabled inspection solutions</t>
    </r>
  </si>
  <si>
    <r>
      <t>Selling, general and administrative</t>
    </r>
    <r>
      <rPr>
        <vertAlign val="superscript"/>
        <sz val="10"/>
        <color theme="1"/>
        <rFont val="Arial"/>
        <family val="2"/>
      </rPr>
      <t>1,2,5,6</t>
    </r>
    <r>
      <rPr>
        <vertAlign val="superscript"/>
        <sz val="10"/>
        <color theme="1"/>
        <rFont val="Arial"/>
        <family val="2"/>
      </rPr>
      <t>,7</t>
    </r>
  </si>
  <si>
    <r>
      <t>Marketplace and service cost of revenue
   (excluding depreciation &amp; amortization)</t>
    </r>
    <r>
      <rPr>
        <vertAlign val="superscript"/>
        <sz val="10"/>
        <color theme="1"/>
        <rFont val="Arial"/>
        <family val="2"/>
      </rPr>
      <t>1</t>
    </r>
    <r>
      <rPr>
        <sz val="10"/>
        <color theme="1"/>
        <rFont val="Arial"/>
        <family val="2"/>
      </rPr>
      <t xml:space="preserve">, </t>
    </r>
    <r>
      <rPr>
        <vertAlign val="superscript"/>
        <sz val="10"/>
        <color theme="1"/>
        <rFont val="Arial"/>
        <family val="2"/>
      </rPr>
      <t>6</t>
    </r>
  </si>
  <si>
    <t>Real estate held for sale</t>
  </si>
  <si>
    <t>Q3-24</t>
  </si>
  <si>
    <t>Marketplace RPU</t>
  </si>
  <si>
    <t>Q4-24</t>
  </si>
  <si>
    <t>Non-GAAP Net Income (Loss) as a % of Revenue</t>
  </si>
  <si>
    <t>Q1-25</t>
  </si>
  <si>
    <t>NON-GAAP FINANCIAL MEASURES</t>
  </si>
  <si>
    <t>KEY OPERATING AND FINANCIAL METRICS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</si>
</sst>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7" formatCode="&quot;$&quot;#,##0.00_);\(&quot;$&quot;#,##0.00\)"/>
    <numFmt numFmtId="8" formatCode="&quot;$&quot;#,##0.00_);[Red]\(&quot;$&quot;#,##0.00\)"/>
    <numFmt numFmtId="43" formatCode="_(* #,##0.00_);_(* \(#,##0.00\);_(* &quot;-&quot;??_);_(@_)"/>
    <numFmt numFmtId="164" formatCode="&quot;$&quot;#,##0.0,,_);[Black]\(&quot;$&quot;0.0,,\)"/>
    <numFmt numFmtId="165" formatCode="#,##0.0,,_);[Black]\(0.0,,\)"/>
    <numFmt numFmtId="166" formatCode="_(* #,##0%_);_(* \(#,##0%\);_(* &quot;-&quot;_);_(@_)"/>
    <numFmt numFmtId="167" formatCode="&quot;$&quot;#,##0.0"/>
    <numFmt numFmtId="168" formatCode="#,##0.0,,_);[Black]\(&quot;$&quot;0.0,,\)"/>
    <numFmt numFmtId="169" formatCode="_(* #,##0_);_(* \(#,##0\);_(* &quot;-&quot;??_);_(@_)"/>
    <numFmt numFmtId="170" formatCode="&quot;$&quot;0.0,,_);[Black]\(&quot;$&quot;0.0,,\)"/>
    <numFmt numFmtId="171" formatCode="0.0%"/>
    <numFmt numFmtId="172" formatCode="#,##0.0_);\(#,##0.0\)"/>
    <numFmt numFmtId="173" formatCode="_(* #,##0.0_);_(* \(#,##0.0\);_(* &quot;-&quot;??_);_(@_)"/>
    <numFmt numFmtId="174" formatCode="&quot;$&quot;#,##0.0_);\(&quot;$&quot;#,##0.0\)"/>
    <numFmt numFmtId="175" formatCode="&quot;$&quot;#,##0.000,,_);[Black]\(&quot;$&quot;0.000,,\)"/>
    <numFmt numFmtId="176" formatCode="&quot;$&quot;#,##0.00"/>
    <numFmt numFmtId="177" formatCode="&quot;$&quot;0.00,,,_);[Black]\(&quot;$&quot;0.00,,\)"/>
    <numFmt numFmtId="178" formatCode="&quot;$&quot;#.0,,,_);[Black]\(&quot;$&quot;0.0,,\)"/>
    <numFmt numFmtId="179" formatCode="&quot;$&quot;#,##0"/>
    <numFmt numFmtId="180" formatCode="0.0"/>
    <numFmt numFmtId="181" formatCode="&quot;$&quot;#,##0.0_);[Red]\(&quot;$&quot;#,##0.0\)"/>
  </numFmts>
  <fonts count="21" x14ac:knownFonts="1">
    <font>
      <sz val="10"/>
      <color theme="1"/>
      <name val="Arial"/>
      <scheme val="minor"/>
    </font>
    <font>
      <sz val="11"/>
      <color theme="1"/>
      <name val="Arial"/>
      <family val="2"/>
      <scheme val="minor"/>
    </font>
    <font>
      <sz val="11"/>
      <color theme="1"/>
      <name val="Arial"/>
      <family val="2"/>
    </font>
    <font>
      <b/>
      <sz val="11"/>
      <color theme="1"/>
      <name val="Arial"/>
      <family val="2"/>
    </font>
    <font>
      <sz val="10"/>
      <color theme="1"/>
      <name val="Arial"/>
      <family val="2"/>
      <scheme val="minor"/>
    </font>
    <font>
      <sz val="10"/>
      <color theme="1"/>
      <name val="Arial"/>
      <family val="2"/>
    </font>
    <font>
      <b/>
      <sz val="10"/>
      <color rgb="FFFF0000"/>
      <name val="Arial"/>
      <family val="2"/>
    </font>
    <font>
      <b/>
      <sz val="10"/>
      <color theme="1"/>
      <name val="Arial"/>
      <family val="2"/>
    </font>
    <font>
      <sz val="10"/>
      <color theme="0"/>
      <name val="Arial"/>
      <family val="2"/>
    </font>
    <font>
      <i/>
      <sz val="10"/>
      <color theme="1"/>
      <name val="Arial"/>
      <family val="2"/>
    </font>
    <font>
      <b/>
      <i/>
      <sz val="10"/>
      <color theme="1"/>
      <name val="Arial"/>
      <family val="2"/>
    </font>
    <font>
      <sz val="10"/>
      <color rgb="FF000000"/>
      <name val="Arial"/>
      <family val="2"/>
    </font>
    <font>
      <sz val="6"/>
      <color theme="1"/>
      <name val="Arial"/>
      <family val="2"/>
    </font>
    <font>
      <sz val="10"/>
      <color rgb="FFFF0000"/>
      <name val="Arial"/>
      <family val="2"/>
    </font>
    <font>
      <b/>
      <sz val="8"/>
      <color theme="1"/>
      <name val="Times New Roman"/>
      <family val="1"/>
    </font>
    <font>
      <vertAlign val="superscript"/>
      <sz val="10"/>
      <color theme="1"/>
      <name val="Arial"/>
      <family val="2"/>
    </font>
    <font>
      <sz val="10"/>
      <color theme="1"/>
      <name val="Arial"/>
      <family val="2"/>
    </font>
    <font>
      <sz val="10"/>
      <color theme="1"/>
      <name val="Arial"/>
      <family val="2"/>
      <scheme val="minor"/>
    </font>
    <font>
      <sz val="10"/>
      <color theme="1"/>
      <name val="Calibri"/>
      <family val="2"/>
    </font>
    <font>
      <sz val="10"/>
      <color theme="1"/>
      <name val="Arial"/>
      <family val="2"/>
      <scheme val="minor"/>
    </font>
    <font>
      <sz val="10"/>
      <color rgb="FF000000"/>
      <name val="Arial"/>
      <family val="2"/>
      <scheme val="minor"/>
    </font>
  </fonts>
  <fills count="9">
    <fill>
      <patternFill patternType="none"/>
    </fill>
    <fill>
      <patternFill patternType="gray125"/>
    </fill>
    <fill>
      <patternFill patternType="solid">
        <fgColor theme="1"/>
        <bgColor theme="1"/>
      </patternFill>
    </fill>
    <fill>
      <patternFill patternType="solid">
        <fgColor rgb="FF3F3F3F"/>
        <bgColor rgb="FF3F3F3F"/>
      </patternFill>
    </fill>
    <fill>
      <patternFill patternType="solid">
        <fgColor theme="0"/>
        <bgColor theme="0"/>
      </patternFill>
    </fill>
    <fill>
      <patternFill patternType="solid">
        <fgColor theme="1"/>
        <bgColor indexed="64"/>
      </patternFill>
    </fill>
    <fill>
      <patternFill patternType="solid">
        <fgColor theme="1" tint="0.249977111117893"/>
        <bgColor indexed="64"/>
      </patternFill>
    </fill>
    <fill>
      <patternFill patternType="solid">
        <fgColor theme="0"/>
        <bgColor indexed="64"/>
      </patternFill>
    </fill>
    <fill>
      <patternFill patternType="solid">
        <fgColor theme="2"/>
        <bgColor indexed="64"/>
      </patternFill>
    </fill>
  </fills>
  <borders count="15">
    <border>
      <left/>
      <right/>
      <top/>
      <bottom/>
      <diagonal/>
    </border>
    <border>
      <left/>
      <right/>
      <top/>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bottom style="double">
        <color rgb="FF000000"/>
      </bottom>
      <diagonal/>
    </border>
    <border>
      <left/>
      <right/>
      <top style="thin">
        <color rgb="FF000000"/>
      </top>
      <bottom style="thin">
        <color rgb="FF000000"/>
      </bottom>
      <diagonal/>
    </border>
    <border>
      <left/>
      <right/>
      <top style="double">
        <color rgb="FF000000"/>
      </top>
      <bottom/>
      <diagonal/>
    </border>
    <border>
      <left/>
      <right/>
      <top/>
      <bottom style="thin">
        <color rgb="FF000000"/>
      </bottom>
      <diagonal/>
    </border>
    <border>
      <left/>
      <right/>
      <top style="thin">
        <color indexed="64"/>
      </top>
      <bottom style="double">
        <color indexed="64"/>
      </bottom>
      <diagonal/>
    </border>
    <border>
      <left/>
      <right/>
      <top/>
      <bottom style="thin">
        <color indexed="64"/>
      </bottom>
      <diagonal/>
    </border>
    <border>
      <left/>
      <right/>
      <top/>
      <bottom style="double">
        <color auto="1"/>
      </bottom>
      <diagonal/>
    </border>
    <border>
      <left/>
      <right/>
      <top style="thin">
        <color indexed="64"/>
      </top>
      <bottom style="thin">
        <color indexed="64"/>
      </bottom>
      <diagonal/>
    </border>
    <border>
      <left/>
      <right/>
      <top style="thin">
        <color indexed="64"/>
      </top>
      <bottom style="double">
        <color rgb="FF000000"/>
      </bottom>
      <diagonal/>
    </border>
    <border>
      <left/>
      <right/>
      <top/>
      <bottom style="medium">
        <color rgb="FF000000"/>
      </bottom>
      <diagonal/>
    </border>
  </borders>
  <cellStyleXfs count="7">
    <xf numFmtId="0" fontId="0" fillId="0" borderId="0"/>
    <xf numFmtId="0" fontId="4" fillId="0" borderId="1"/>
    <xf numFmtId="9" fontId="17" fillId="0" borderId="0" applyFont="0" applyFill="0" applyBorder="0" applyAlignment="0" applyProtection="0"/>
    <xf numFmtId="43" fontId="1" fillId="0" borderId="1" applyFont="0" applyFill="0" applyBorder="0" applyAlignment="0" applyProtection="0"/>
    <xf numFmtId="43" fontId="1" fillId="0" borderId="1" applyFont="0" applyFill="0" applyBorder="0" applyAlignment="0" applyProtection="0"/>
    <xf numFmtId="0" fontId="18" fillId="0" borderId="1"/>
    <xf numFmtId="43" fontId="19" fillId="0" borderId="0" applyFont="0" applyFill="0" applyBorder="0" applyAlignment="0" applyProtection="0"/>
  </cellStyleXfs>
  <cellXfs count="202">
    <xf numFmtId="0" fontId="0" fillId="0" borderId="0" xfId="0"/>
    <xf numFmtId="0" fontId="2" fillId="0" borderId="0" xfId="0" applyFont="1"/>
    <xf numFmtId="0" fontId="3" fillId="0" borderId="0" xfId="0" applyFont="1"/>
    <xf numFmtId="0" fontId="4" fillId="0" borderId="0" xfId="0" applyFont="1"/>
    <xf numFmtId="0" fontId="5" fillId="2" borderId="1" xfId="0" applyFont="1" applyFill="1" applyBorder="1"/>
    <xf numFmtId="0" fontId="5" fillId="0" borderId="0" xfId="0" applyFont="1" applyAlignment="1">
      <alignment horizontal="left"/>
    </xf>
    <xf numFmtId="0" fontId="6" fillId="0" borderId="0" xfId="0" applyFont="1"/>
    <xf numFmtId="0" fontId="7" fillId="0" borderId="0" xfId="0" applyFont="1"/>
    <xf numFmtId="0" fontId="6" fillId="0" borderId="0" xfId="0" applyFont="1" applyAlignment="1">
      <alignment horizontal="center"/>
    </xf>
    <xf numFmtId="17" fontId="8" fillId="3" borderId="1" xfId="0" applyNumberFormat="1" applyFont="1" applyFill="1" applyBorder="1" applyAlignment="1">
      <alignment horizontal="left"/>
    </xf>
    <xf numFmtId="17" fontId="8" fillId="0" borderId="0" xfId="0" applyNumberFormat="1" applyFont="1" applyAlignment="1">
      <alignment horizontal="left"/>
    </xf>
    <xf numFmtId="0" fontId="8" fillId="3" borderId="1" xfId="0" applyFont="1" applyFill="1" applyBorder="1" applyAlignment="1">
      <alignment horizontal="center"/>
    </xf>
    <xf numFmtId="0" fontId="8" fillId="0" borderId="0" xfId="0" applyFont="1" applyAlignment="1">
      <alignment horizontal="center"/>
    </xf>
    <xf numFmtId="17" fontId="8" fillId="3" borderId="1" xfId="0" applyNumberFormat="1" applyFont="1" applyFill="1" applyBorder="1" applyAlignment="1">
      <alignment horizontal="center"/>
    </xf>
    <xf numFmtId="17" fontId="8" fillId="0" borderId="0" xfId="0" applyNumberFormat="1" applyFont="1" applyAlignment="1">
      <alignment horizontal="center"/>
    </xf>
    <xf numFmtId="17" fontId="8" fillId="0" borderId="0" xfId="0" applyNumberFormat="1" applyFont="1" applyAlignment="1">
      <alignment horizontal="center" wrapText="1"/>
    </xf>
    <xf numFmtId="17" fontId="8" fillId="0" borderId="0" xfId="0" applyNumberFormat="1" applyFont="1"/>
    <xf numFmtId="0" fontId="5" fillId="0" borderId="0" xfId="0" applyFont="1" applyAlignment="1">
      <alignment horizontal="left" vertical="center"/>
    </xf>
    <xf numFmtId="164" fontId="5" fillId="0" borderId="0" xfId="0" applyNumberFormat="1" applyFont="1"/>
    <xf numFmtId="167" fontId="5" fillId="0" borderId="0" xfId="0" applyNumberFormat="1" applyFont="1"/>
    <xf numFmtId="168" fontId="5" fillId="0" borderId="0" xfId="0" applyNumberFormat="1" applyFont="1"/>
    <xf numFmtId="164" fontId="5" fillId="0" borderId="4" xfId="0" applyNumberFormat="1" applyFont="1" applyBorder="1"/>
    <xf numFmtId="167" fontId="5" fillId="0" borderId="4" xfId="0" applyNumberFormat="1" applyFont="1" applyBorder="1"/>
    <xf numFmtId="0" fontId="7" fillId="0" borderId="0" xfId="0" applyFont="1" applyAlignment="1">
      <alignment horizontal="left"/>
    </xf>
    <xf numFmtId="164" fontId="5" fillId="0" borderId="5" xfId="0" applyNumberFormat="1" applyFont="1" applyBorder="1"/>
    <xf numFmtId="0" fontId="12" fillId="0" borderId="0" xfId="0" applyFont="1"/>
    <xf numFmtId="169" fontId="5" fillId="0" borderId="0" xfId="0" applyNumberFormat="1" applyFont="1"/>
    <xf numFmtId="17" fontId="8" fillId="2" borderId="1" xfId="0" applyNumberFormat="1" applyFont="1" applyFill="1" applyBorder="1" applyAlignment="1">
      <alignment horizontal="center" wrapText="1"/>
    </xf>
    <xf numFmtId="17" fontId="8" fillId="2" borderId="1" xfId="0" applyNumberFormat="1" applyFont="1" applyFill="1" applyBorder="1"/>
    <xf numFmtId="0" fontId="10" fillId="0" borderId="0" xfId="0" applyFont="1" applyAlignment="1">
      <alignment horizontal="left"/>
    </xf>
    <xf numFmtId="170" fontId="5" fillId="0" borderId="0" xfId="0" applyNumberFormat="1" applyFont="1"/>
    <xf numFmtId="171" fontId="5" fillId="0" borderId="0" xfId="0" applyNumberFormat="1" applyFont="1"/>
    <xf numFmtId="165" fontId="5" fillId="0" borderId="0" xfId="0" applyNumberFormat="1" applyFont="1"/>
    <xf numFmtId="167" fontId="5" fillId="0" borderId="0" xfId="0" applyNumberFormat="1" applyFont="1" applyAlignment="1">
      <alignment horizontal="right" vertical="center"/>
    </xf>
    <xf numFmtId="172" fontId="5" fillId="0" borderId="0" xfId="0" applyNumberFormat="1" applyFont="1"/>
    <xf numFmtId="165" fontId="5" fillId="0" borderId="1" xfId="0" applyNumberFormat="1" applyFont="1" applyBorder="1"/>
    <xf numFmtId="174" fontId="5" fillId="0" borderId="0" xfId="0" applyNumberFormat="1" applyFont="1"/>
    <xf numFmtId="169" fontId="5" fillId="2" borderId="1" xfId="0" applyNumberFormat="1" applyFont="1" applyFill="1" applyBorder="1"/>
    <xf numFmtId="8" fontId="5" fillId="0" borderId="0" xfId="0" applyNumberFormat="1" applyFont="1"/>
    <xf numFmtId="175" fontId="5" fillId="0" borderId="0" xfId="0" applyNumberFormat="1" applyFont="1"/>
    <xf numFmtId="176" fontId="5" fillId="0" borderId="0" xfId="0" applyNumberFormat="1" applyFont="1"/>
    <xf numFmtId="0" fontId="6" fillId="0" borderId="0" xfId="0" applyFont="1" applyAlignment="1">
      <alignment horizontal="left"/>
    </xf>
    <xf numFmtId="166" fontId="5" fillId="0" borderId="7" xfId="0" applyNumberFormat="1" applyFont="1" applyBorder="1" applyAlignment="1">
      <alignment vertical="center"/>
    </xf>
    <xf numFmtId="166" fontId="5" fillId="0" borderId="0" xfId="0" applyNumberFormat="1" applyFont="1" applyAlignment="1">
      <alignment vertical="center"/>
    </xf>
    <xf numFmtId="9" fontId="5" fillId="0" borderId="0" xfId="0" applyNumberFormat="1" applyFont="1"/>
    <xf numFmtId="0" fontId="5" fillId="4" borderId="1" xfId="0" applyFont="1" applyFill="1" applyBorder="1"/>
    <xf numFmtId="0" fontId="14" fillId="4" borderId="1" xfId="0" applyFont="1" applyFill="1" applyBorder="1" applyAlignment="1">
      <alignment horizontal="center" wrapText="1"/>
    </xf>
    <xf numFmtId="0" fontId="14" fillId="0" borderId="0" xfId="0" applyFont="1" applyAlignment="1">
      <alignment horizontal="center" wrapText="1"/>
    </xf>
    <xf numFmtId="0" fontId="5" fillId="0" borderId="0" xfId="0" applyFont="1" applyAlignment="1">
      <alignment wrapText="1"/>
    </xf>
    <xf numFmtId="17" fontId="8" fillId="4" borderId="1" xfId="0" applyNumberFormat="1" applyFont="1" applyFill="1" applyBorder="1" applyAlignment="1">
      <alignment horizontal="center"/>
    </xf>
    <xf numFmtId="169" fontId="5" fillId="0" borderId="0" xfId="0" applyNumberFormat="1" applyFont="1" applyAlignment="1">
      <alignment horizontal="right" vertical="center"/>
    </xf>
    <xf numFmtId="164" fontId="5" fillId="0" borderId="0" xfId="0" applyNumberFormat="1" applyFont="1" applyAlignment="1">
      <alignment horizontal="right" vertical="center"/>
    </xf>
    <xf numFmtId="167" fontId="6" fillId="0" borderId="0" xfId="0" applyNumberFormat="1" applyFont="1"/>
    <xf numFmtId="167" fontId="5" fillId="2" borderId="1" xfId="0" applyNumberFormat="1" applyFont="1" applyFill="1" applyBorder="1"/>
    <xf numFmtId="177" fontId="5" fillId="0" borderId="0" xfId="0" applyNumberFormat="1" applyFont="1"/>
    <xf numFmtId="178" fontId="5" fillId="0" borderId="0" xfId="0" applyNumberFormat="1" applyFont="1"/>
    <xf numFmtId="179" fontId="5" fillId="0" borderId="0" xfId="0" applyNumberFormat="1" applyFont="1"/>
    <xf numFmtId="5" fontId="5" fillId="0" borderId="0" xfId="0" applyNumberFormat="1" applyFont="1"/>
    <xf numFmtId="179" fontId="5" fillId="0" borderId="0" xfId="0" applyNumberFormat="1" applyFont="1" applyAlignment="1">
      <alignment horizontal="right" vertical="center"/>
    </xf>
    <xf numFmtId="180" fontId="5" fillId="0" borderId="0" xfId="0" applyNumberFormat="1" applyFont="1"/>
    <xf numFmtId="0" fontId="7" fillId="2" borderId="1" xfId="0" applyFont="1" applyFill="1" applyBorder="1"/>
    <xf numFmtId="17" fontId="8" fillId="2" borderId="1" xfId="0" applyNumberFormat="1" applyFont="1" applyFill="1" applyBorder="1" applyAlignment="1">
      <alignment horizontal="center"/>
    </xf>
    <xf numFmtId="164" fontId="5" fillId="2" borderId="1" xfId="0" applyNumberFormat="1" applyFont="1" applyFill="1" applyBorder="1" applyAlignment="1">
      <alignment horizontal="right" vertical="center"/>
    </xf>
    <xf numFmtId="164" fontId="5" fillId="2" borderId="1" xfId="0" applyNumberFormat="1" applyFont="1" applyFill="1" applyBorder="1"/>
    <xf numFmtId="9" fontId="5" fillId="2" borderId="1" xfId="0" applyNumberFormat="1" applyFont="1" applyFill="1" applyBorder="1"/>
    <xf numFmtId="9" fontId="5" fillId="0" borderId="0" xfId="0" applyNumberFormat="1" applyFont="1" applyAlignment="1">
      <alignment horizontal="right" vertical="center"/>
    </xf>
    <xf numFmtId="9" fontId="5" fillId="0" borderId="4" xfId="0" applyNumberFormat="1" applyFont="1" applyBorder="1"/>
    <xf numFmtId="9" fontId="5" fillId="0" borderId="0" xfId="0" applyNumberFormat="1" applyFont="1" applyAlignment="1">
      <alignment horizontal="right"/>
    </xf>
    <xf numFmtId="7" fontId="0" fillId="0" borderId="0" xfId="0" applyNumberFormat="1"/>
    <xf numFmtId="0" fontId="10" fillId="0" borderId="0" xfId="0" applyFont="1"/>
    <xf numFmtId="164" fontId="5" fillId="0" borderId="6" xfId="0" applyNumberFormat="1" applyFont="1" applyBorder="1"/>
    <xf numFmtId="170" fontId="5" fillId="0" borderId="0" xfId="0" applyNumberFormat="1" applyFont="1" applyAlignment="1">
      <alignment horizontal="right" vertical="center"/>
    </xf>
    <xf numFmtId="0" fontId="16" fillId="0" borderId="1" xfId="0" applyFont="1" applyBorder="1" applyAlignment="1">
      <alignment horizontal="left" wrapText="1"/>
    </xf>
    <xf numFmtId="0" fontId="5" fillId="0" borderId="1" xfId="0" applyFont="1" applyBorder="1" applyAlignment="1">
      <alignment horizontal="left" wrapText="1"/>
    </xf>
    <xf numFmtId="0" fontId="16" fillId="0" borderId="0" xfId="0" applyFont="1" applyAlignment="1">
      <alignment horizontal="left"/>
    </xf>
    <xf numFmtId="165" fontId="5" fillId="0" borderId="6" xfId="0" applyNumberFormat="1" applyFont="1" applyBorder="1"/>
    <xf numFmtId="165" fontId="13" fillId="0" borderId="0" xfId="0" applyNumberFormat="1" applyFont="1" applyAlignment="1">
      <alignment horizontal="right"/>
    </xf>
    <xf numFmtId="173" fontId="5" fillId="0" borderId="0" xfId="0" applyNumberFormat="1" applyFont="1"/>
    <xf numFmtId="7" fontId="5" fillId="0" borderId="0" xfId="0" applyNumberFormat="1" applyFont="1"/>
    <xf numFmtId="7" fontId="5" fillId="0" borderId="1" xfId="0" applyNumberFormat="1" applyFont="1" applyBorder="1"/>
    <xf numFmtId="0" fontId="8" fillId="0" borderId="1" xfId="0" applyFont="1" applyBorder="1" applyAlignment="1">
      <alignment horizontal="center"/>
    </xf>
    <xf numFmtId="17" fontId="8" fillId="0" borderId="1" xfId="0" applyNumberFormat="1" applyFont="1" applyBorder="1" applyAlignment="1">
      <alignment horizontal="center"/>
    </xf>
    <xf numFmtId="49" fontId="5" fillId="0" borderId="1" xfId="0" applyNumberFormat="1" applyFont="1" applyBorder="1" applyAlignment="1">
      <alignment horizontal="left" vertical="top" wrapText="1"/>
    </xf>
    <xf numFmtId="0" fontId="5" fillId="0" borderId="1" xfId="0" applyFont="1" applyBorder="1"/>
    <xf numFmtId="164" fontId="5" fillId="0" borderId="1" xfId="0" applyNumberFormat="1" applyFont="1" applyBorder="1"/>
    <xf numFmtId="49" fontId="5" fillId="0" borderId="1" xfId="0" quotePrefix="1" applyNumberFormat="1" applyFont="1" applyBorder="1" applyAlignment="1">
      <alignment horizontal="left" vertical="top" wrapText="1"/>
    </xf>
    <xf numFmtId="165" fontId="5" fillId="0" borderId="2" xfId="0" applyNumberFormat="1" applyFont="1" applyBorder="1"/>
    <xf numFmtId="165" fontId="5" fillId="0" borderId="8" xfId="0" applyNumberFormat="1" applyFont="1" applyBorder="1"/>
    <xf numFmtId="0" fontId="4" fillId="0" borderId="1" xfId="1"/>
    <xf numFmtId="0" fontId="5" fillId="2" borderId="1" xfId="1" applyFont="1" applyFill="1"/>
    <xf numFmtId="0" fontId="5" fillId="0" borderId="1" xfId="1" applyFont="1" applyAlignment="1">
      <alignment horizontal="left"/>
    </xf>
    <xf numFmtId="0" fontId="6" fillId="0" borderId="1" xfId="1" applyFont="1"/>
    <xf numFmtId="0" fontId="7" fillId="0" borderId="1" xfId="1" applyFont="1"/>
    <xf numFmtId="0" fontId="6" fillId="0" borderId="1" xfId="1" applyFont="1" applyAlignment="1">
      <alignment horizontal="center"/>
    </xf>
    <xf numFmtId="17" fontId="8" fillId="3" borderId="1" xfId="1" applyNumberFormat="1" applyFont="1" applyFill="1" applyAlignment="1">
      <alignment horizontal="left"/>
    </xf>
    <xf numFmtId="17" fontId="8" fillId="0" borderId="1" xfId="1" applyNumberFormat="1" applyFont="1" applyAlignment="1">
      <alignment horizontal="left"/>
    </xf>
    <xf numFmtId="0" fontId="8" fillId="3" borderId="1" xfId="1" applyFont="1" applyFill="1" applyAlignment="1">
      <alignment horizontal="center"/>
    </xf>
    <xf numFmtId="0" fontId="8" fillId="0" borderId="1" xfId="1" applyFont="1" applyAlignment="1">
      <alignment horizontal="center"/>
    </xf>
    <xf numFmtId="17" fontId="8" fillId="3" borderId="1" xfId="1" applyNumberFormat="1" applyFont="1" applyFill="1" applyAlignment="1">
      <alignment horizontal="center"/>
    </xf>
    <xf numFmtId="17" fontId="8" fillId="0" borderId="1" xfId="1" applyNumberFormat="1" applyFont="1" applyAlignment="1">
      <alignment horizontal="center"/>
    </xf>
    <xf numFmtId="17" fontId="8" fillId="0" borderId="1" xfId="1" applyNumberFormat="1" applyFont="1" applyAlignment="1">
      <alignment horizontal="center" wrapText="1"/>
    </xf>
    <xf numFmtId="17" fontId="8" fillId="0" borderId="1" xfId="1" applyNumberFormat="1" applyFont="1"/>
    <xf numFmtId="17" fontId="5" fillId="0" borderId="1" xfId="1" applyNumberFormat="1" applyFont="1" applyAlignment="1">
      <alignment horizontal="left"/>
    </xf>
    <xf numFmtId="17" fontId="9" fillId="0" borderId="1" xfId="1" applyNumberFormat="1" applyFont="1" applyAlignment="1">
      <alignment horizontal="left"/>
    </xf>
    <xf numFmtId="0" fontId="5" fillId="0" borderId="1" xfId="1" applyFont="1" applyAlignment="1">
      <alignment horizontal="left" vertical="center"/>
    </xf>
    <xf numFmtId="164" fontId="5" fillId="0" borderId="1" xfId="1" applyNumberFormat="1" applyFont="1"/>
    <xf numFmtId="167" fontId="5" fillId="0" borderId="1" xfId="1" applyNumberFormat="1" applyFont="1"/>
    <xf numFmtId="165" fontId="5" fillId="2" borderId="1" xfId="1" applyNumberFormat="1" applyFont="1" applyFill="1"/>
    <xf numFmtId="168" fontId="5" fillId="0" borderId="1" xfId="1" applyNumberFormat="1" applyFont="1"/>
    <xf numFmtId="0" fontId="5" fillId="0" borderId="8" xfId="1" applyFont="1" applyBorder="1"/>
    <xf numFmtId="168" fontId="5" fillId="0" borderId="8" xfId="1" applyNumberFormat="1" applyFont="1" applyBorder="1"/>
    <xf numFmtId="167" fontId="5" fillId="0" borderId="8" xfId="1" applyNumberFormat="1" applyFont="1" applyBorder="1"/>
    <xf numFmtId="0" fontId="7" fillId="0" borderId="1" xfId="1" applyFont="1" applyAlignment="1">
      <alignment horizontal="left" vertical="center"/>
    </xf>
    <xf numFmtId="168" fontId="5" fillId="0" borderId="3" xfId="1" applyNumberFormat="1" applyFont="1" applyBorder="1"/>
    <xf numFmtId="0" fontId="5" fillId="0" borderId="4" xfId="1" applyFont="1" applyBorder="1"/>
    <xf numFmtId="164" fontId="5" fillId="0" borderId="4" xfId="1" applyNumberFormat="1" applyFont="1" applyBorder="1"/>
    <xf numFmtId="167" fontId="5" fillId="0" borderId="4" xfId="1" applyNumberFormat="1" applyFont="1" applyBorder="1"/>
    <xf numFmtId="0" fontId="7" fillId="0" borderId="1" xfId="1" applyFont="1" applyAlignment="1">
      <alignment wrapText="1"/>
    </xf>
    <xf numFmtId="0" fontId="10" fillId="0" borderId="1" xfId="1" applyFont="1"/>
    <xf numFmtId="0" fontId="7" fillId="0" borderId="1" xfId="1" applyFont="1" applyAlignment="1">
      <alignment horizontal="left"/>
    </xf>
    <xf numFmtId="0" fontId="11" fillId="0" borderId="1" xfId="1" applyFont="1"/>
    <xf numFmtId="164" fontId="5" fillId="0" borderId="3" xfId="1" applyNumberFormat="1" applyFont="1" applyBorder="1"/>
    <xf numFmtId="164" fontId="5" fillId="0" borderId="8" xfId="1" applyNumberFormat="1" applyFont="1" applyBorder="1"/>
    <xf numFmtId="0" fontId="7" fillId="0" borderId="1" xfId="1" applyFont="1" applyAlignment="1">
      <alignment horizontal="left" wrapText="1"/>
    </xf>
    <xf numFmtId="164" fontId="5" fillId="0" borderId="5" xfId="1" applyNumberFormat="1" applyFont="1" applyBorder="1"/>
    <xf numFmtId="0" fontId="12" fillId="0" borderId="1" xfId="1" applyFont="1"/>
    <xf numFmtId="0" fontId="9" fillId="0" borderId="1" xfId="1" applyFont="1"/>
    <xf numFmtId="169" fontId="5" fillId="0" borderId="1" xfId="1" applyNumberFormat="1" applyFont="1"/>
    <xf numFmtId="0" fontId="5" fillId="5" borderId="1" xfId="0" applyFont="1" applyFill="1" applyBorder="1"/>
    <xf numFmtId="17" fontId="8" fillId="3" borderId="0" xfId="0" applyNumberFormat="1" applyFont="1" applyFill="1" applyAlignment="1">
      <alignment horizontal="center"/>
    </xf>
    <xf numFmtId="164" fontId="0" fillId="0" borderId="1" xfId="3" applyNumberFormat="1" applyFont="1" applyFill="1" applyBorder="1" applyAlignment="1">
      <alignment horizontal="right" vertical="center"/>
    </xf>
    <xf numFmtId="164" fontId="0" fillId="0" borderId="9" xfId="3" applyNumberFormat="1" applyFont="1" applyFill="1" applyBorder="1"/>
    <xf numFmtId="9" fontId="0" fillId="0" borderId="0" xfId="2" applyFont="1" applyFill="1"/>
    <xf numFmtId="9" fontId="0" fillId="0" borderId="1" xfId="2" applyFont="1" applyFill="1" applyBorder="1"/>
    <xf numFmtId="9" fontId="0" fillId="0" borderId="9" xfId="2" applyFont="1" applyFill="1" applyBorder="1"/>
    <xf numFmtId="169" fontId="0" fillId="0" borderId="0" xfId="0" applyNumberFormat="1"/>
    <xf numFmtId="178" fontId="0" fillId="0" borderId="0" xfId="0" applyNumberFormat="1"/>
    <xf numFmtId="5" fontId="0" fillId="0" borderId="0" xfId="0" applyNumberFormat="1"/>
    <xf numFmtId="9" fontId="0" fillId="0" borderId="0" xfId="0" applyNumberFormat="1"/>
    <xf numFmtId="164" fontId="5" fillId="0" borderId="1" xfId="3" applyNumberFormat="1" applyFont="1" applyFill="1"/>
    <xf numFmtId="165" fontId="5" fillId="0" borderId="1" xfId="3" applyNumberFormat="1" applyFont="1" applyFill="1"/>
    <xf numFmtId="164" fontId="5" fillId="0" borderId="11" xfId="3" applyNumberFormat="1" applyFont="1" applyFill="1" applyBorder="1"/>
    <xf numFmtId="166" fontId="0" fillId="0" borderId="1" xfId="5" applyNumberFormat="1" applyFont="1" applyAlignment="1">
      <alignment vertical="center"/>
    </xf>
    <xf numFmtId="164" fontId="0" fillId="0" borderId="1" xfId="3" applyNumberFormat="1" applyFont="1" applyFill="1"/>
    <xf numFmtId="165" fontId="0" fillId="0" borderId="1" xfId="3" applyNumberFormat="1" applyFont="1" applyFill="1"/>
    <xf numFmtId="164" fontId="0" fillId="0" borderId="12" xfId="3" applyNumberFormat="1" applyFont="1" applyFill="1" applyBorder="1"/>
    <xf numFmtId="164" fontId="0" fillId="0" borderId="0" xfId="0" applyNumberFormat="1"/>
    <xf numFmtId="164" fontId="5" fillId="0" borderId="13" xfId="1" applyNumberFormat="1" applyFont="1" applyBorder="1"/>
    <xf numFmtId="165" fontId="0" fillId="0" borderId="12" xfId="3" applyNumberFormat="1" applyFont="1" applyFill="1" applyBorder="1"/>
    <xf numFmtId="165" fontId="0" fillId="0" borderId="0" xfId="0" applyNumberFormat="1"/>
    <xf numFmtId="164" fontId="0" fillId="0" borderId="1" xfId="4" applyNumberFormat="1" applyFont="1" applyFill="1"/>
    <xf numFmtId="165" fontId="0" fillId="0" borderId="1" xfId="4" applyNumberFormat="1" applyFont="1" applyFill="1" applyBorder="1"/>
    <xf numFmtId="165" fontId="0" fillId="0" borderId="10" xfId="4" applyNumberFormat="1" applyFont="1" applyFill="1" applyBorder="1"/>
    <xf numFmtId="164" fontId="0" fillId="0" borderId="9" xfId="4" applyNumberFormat="1" applyFont="1" applyFill="1" applyBorder="1"/>
    <xf numFmtId="179" fontId="0" fillId="0" borderId="0" xfId="0" applyNumberFormat="1"/>
    <xf numFmtId="9" fontId="5" fillId="0" borderId="0" xfId="2" applyFont="1"/>
    <xf numFmtId="164" fontId="0" fillId="0" borderId="1" xfId="3" applyNumberFormat="1" applyFont="1" applyFill="1" applyBorder="1"/>
    <xf numFmtId="0" fontId="8" fillId="6" borderId="0" xfId="0" quotePrefix="1" applyFont="1" applyFill="1" applyAlignment="1">
      <alignment horizontal="center"/>
    </xf>
    <xf numFmtId="164" fontId="0" fillId="0" borderId="1" xfId="4" applyNumberFormat="1" applyFont="1" applyFill="1" applyBorder="1"/>
    <xf numFmtId="164" fontId="5" fillId="0" borderId="1" xfId="3" applyNumberFormat="1" applyFont="1" applyFill="1" applyBorder="1"/>
    <xf numFmtId="165" fontId="0" fillId="0" borderId="1" xfId="3" applyNumberFormat="1" applyFont="1" applyFill="1" applyBorder="1"/>
    <xf numFmtId="0" fontId="8" fillId="3" borderId="0" xfId="0" applyFont="1" applyFill="1" applyAlignment="1">
      <alignment horizontal="center"/>
    </xf>
    <xf numFmtId="174" fontId="0" fillId="0" borderId="0" xfId="0" applyNumberFormat="1"/>
    <xf numFmtId="0" fontId="7" fillId="0" borderId="1" xfId="0" applyFont="1" applyBorder="1"/>
    <xf numFmtId="17" fontId="8" fillId="0" borderId="1" xfId="0" applyNumberFormat="1" applyFont="1" applyBorder="1"/>
    <xf numFmtId="164" fontId="5" fillId="0" borderId="1" xfId="0" applyNumberFormat="1" applyFont="1" applyBorder="1" applyAlignment="1">
      <alignment horizontal="right" vertical="center"/>
    </xf>
    <xf numFmtId="9" fontId="5" fillId="0" borderId="1" xfId="0" applyNumberFormat="1" applyFont="1" applyBorder="1"/>
    <xf numFmtId="9" fontId="0" fillId="0" borderId="0" xfId="2" applyFont="1" applyAlignment="1">
      <alignment horizontal="left"/>
    </xf>
    <xf numFmtId="9" fontId="6" fillId="0" borderId="0" xfId="2" applyFont="1"/>
    <xf numFmtId="0" fontId="5" fillId="0" borderId="1" xfId="1" applyFont="1"/>
    <xf numFmtId="166" fontId="5" fillId="0" borderId="1" xfId="0" applyNumberFormat="1" applyFont="1" applyBorder="1" applyAlignment="1">
      <alignment vertical="center"/>
    </xf>
    <xf numFmtId="170" fontId="5" fillId="0" borderId="1" xfId="0" applyNumberFormat="1" applyFont="1" applyBorder="1"/>
    <xf numFmtId="0" fontId="0" fillId="0" borderId="1" xfId="0" applyBorder="1"/>
    <xf numFmtId="164" fontId="5" fillId="0" borderId="11" xfId="0" applyNumberFormat="1" applyFont="1" applyBorder="1"/>
    <xf numFmtId="0" fontId="8" fillId="0" borderId="0" xfId="0" quotePrefix="1" applyFont="1" applyAlignment="1">
      <alignment horizontal="center"/>
    </xf>
    <xf numFmtId="164" fontId="5" fillId="0" borderId="0" xfId="6" applyNumberFormat="1" applyFont="1" applyFill="1"/>
    <xf numFmtId="165" fontId="5" fillId="0" borderId="0" xfId="6" applyNumberFormat="1" applyFont="1" applyFill="1"/>
    <xf numFmtId="17" fontId="8" fillId="6" borderId="0" xfId="0" applyNumberFormat="1" applyFont="1" applyFill="1" applyAlignment="1">
      <alignment horizontal="center"/>
    </xf>
    <xf numFmtId="164" fontId="5" fillId="0" borderId="11" xfId="6" applyNumberFormat="1" applyFont="1" applyFill="1" applyBorder="1"/>
    <xf numFmtId="164" fontId="0" fillId="0" borderId="0" xfId="6" applyNumberFormat="1" applyFont="1" applyFill="1"/>
    <xf numFmtId="165" fontId="0" fillId="0" borderId="0" xfId="6" applyNumberFormat="1" applyFont="1" applyFill="1"/>
    <xf numFmtId="164" fontId="0" fillId="0" borderId="12" xfId="6" applyNumberFormat="1" applyFont="1" applyFill="1" applyBorder="1"/>
    <xf numFmtId="165" fontId="0" fillId="0" borderId="12" xfId="6" applyNumberFormat="1" applyFont="1" applyFill="1" applyBorder="1"/>
    <xf numFmtId="164" fontId="0" fillId="0" borderId="9" xfId="6" applyNumberFormat="1" applyFont="1" applyFill="1" applyBorder="1"/>
    <xf numFmtId="10" fontId="0" fillId="0" borderId="0" xfId="0" applyNumberFormat="1"/>
    <xf numFmtId="9" fontId="0" fillId="8" borderId="1" xfId="2" applyFont="1" applyFill="1" applyBorder="1"/>
    <xf numFmtId="164" fontId="5" fillId="7" borderId="0" xfId="6" applyNumberFormat="1" applyFont="1" applyFill="1"/>
    <xf numFmtId="165" fontId="5" fillId="7" borderId="0" xfId="6" applyNumberFormat="1" applyFont="1" applyFill="1"/>
    <xf numFmtId="0" fontId="4" fillId="7" borderId="0" xfId="0" applyFont="1" applyFill="1" applyAlignment="1">
      <alignment horizontal="right" wrapText="1"/>
    </xf>
    <xf numFmtId="0" fontId="4" fillId="7" borderId="14" xfId="0" applyFont="1" applyFill="1" applyBorder="1" applyAlignment="1">
      <alignment horizontal="right" wrapText="1"/>
    </xf>
    <xf numFmtId="0" fontId="4" fillId="7" borderId="0" xfId="0" applyFont="1" applyFill="1" applyAlignment="1">
      <alignment wrapText="1"/>
    </xf>
    <xf numFmtId="7" fontId="0" fillId="7" borderId="0" xfId="0" applyNumberFormat="1" applyFill="1"/>
    <xf numFmtId="165" fontId="0" fillId="7" borderId="1" xfId="3" applyNumberFormat="1" applyFont="1" applyFill="1"/>
    <xf numFmtId="165" fontId="0" fillId="7" borderId="0" xfId="6" applyNumberFormat="1" applyFont="1" applyFill="1"/>
    <xf numFmtId="181" fontId="4" fillId="7" borderId="0" xfId="0" applyNumberFormat="1" applyFont="1" applyFill="1" applyAlignment="1">
      <alignment horizontal="right" wrapText="1"/>
    </xf>
    <xf numFmtId="181" fontId="4" fillId="7" borderId="5" xfId="0" applyNumberFormat="1" applyFont="1" applyFill="1" applyBorder="1" applyAlignment="1">
      <alignment horizontal="right" wrapText="1"/>
    </xf>
    <xf numFmtId="6" fontId="4" fillId="7" borderId="0" xfId="0" applyNumberFormat="1" applyFont="1" applyFill="1" applyAlignment="1">
      <alignment horizontal="right" wrapText="1"/>
    </xf>
    <xf numFmtId="6" fontId="4" fillId="7" borderId="14" xfId="0" applyNumberFormat="1" applyFont="1" applyFill="1" applyBorder="1" applyAlignment="1">
      <alignment horizontal="right" wrapText="1"/>
    </xf>
    <xf numFmtId="6" fontId="4" fillId="7" borderId="5" xfId="0" applyNumberFormat="1" applyFont="1" applyFill="1" applyBorder="1" applyAlignment="1">
      <alignment horizontal="right" wrapText="1"/>
    </xf>
    <xf numFmtId="180" fontId="4" fillId="7" borderId="0" xfId="0" applyNumberFormat="1" applyFont="1" applyFill="1" applyAlignment="1">
      <alignment horizontal="right" wrapText="1"/>
    </xf>
    <xf numFmtId="0" fontId="20" fillId="0" borderId="0" xfId="0" applyFont="1"/>
    <xf numFmtId="9" fontId="0" fillId="0" borderId="0" xfId="2" applyFont="1"/>
  </cellXfs>
  <cellStyles count="7">
    <cellStyle name="Comma" xfId="6" builtinId="3"/>
    <cellStyle name="Comma 2" xfId="3" xr:uid="{4EC588A7-3100-49C6-A64D-F2B1AC808A12}"/>
    <cellStyle name="Comma 3" xfId="4" xr:uid="{E77D6557-24BB-435D-B4D2-CB83FEE01C45}"/>
    <cellStyle name="Normal" xfId="0" builtinId="0"/>
    <cellStyle name="Normal 2" xfId="1" xr:uid="{3B045C0B-9F3E-0D47-992D-ADCBC8F3B409}"/>
    <cellStyle name="Normal 7" xfId="5" xr:uid="{2D78F898-25DA-461C-9631-5E12B6E586A0}"/>
    <cellStyle name="Percent" xfId="2" builtinId="5"/>
  </cellStyles>
  <dxfs count="4">
    <dxf>
      <fill>
        <patternFill patternType="solid">
          <fgColor rgb="FFCFF0FC"/>
          <bgColor rgb="FFCFF0FC"/>
        </patternFill>
      </fill>
    </dxf>
    <dxf>
      <fill>
        <patternFill patternType="solid">
          <fgColor indexed="64"/>
          <bgColor rgb="FFCFF0FC"/>
        </patternFill>
      </fill>
    </dxf>
    <dxf>
      <fill>
        <patternFill patternType="solid">
          <fgColor rgb="FFCFF0FC"/>
          <bgColor rgb="FFCFF0FC"/>
        </patternFill>
      </fill>
    </dxf>
    <dxf>
      <fill>
        <patternFill patternType="solid">
          <fgColor rgb="FFCFF0FC"/>
          <bgColor rgb="FFCFF0F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9" Type="http://schemas.openxmlformats.org/officeDocument/2006/relationships/customXml" Target="../customXml/item3.xml"/><Relationship Id="rId3" Type="http://schemas.openxmlformats.org/officeDocument/2006/relationships/worksheet" Target="worksheets/sheet3.xml"/><Relationship Id="rId34" Type="http://schemas.openxmlformats.org/officeDocument/2006/relationships/styles" Target="styles.xml"/><Relationship Id="rId7" Type="http://schemas.openxmlformats.org/officeDocument/2006/relationships/worksheet" Target="worksheets/sheet7.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32" Type="http://customschemas.google.com/relationships/workbookmetadata" Target="metadata"/><Relationship Id="rId37" Type="http://schemas.openxmlformats.org/officeDocument/2006/relationships/customXml" Target="../customXml/item1.xml"/><Relationship Id="rId5" Type="http://schemas.openxmlformats.org/officeDocument/2006/relationships/worksheet" Target="worksheets/sheet5.xml"/><Relationship Id="rId36"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28575</xdr:rowOff>
    </xdr:from>
    <xdr:ext cx="923925" cy="400050"/>
    <xdr:pic>
      <xdr:nvPicPr>
        <xdr:cNvPr id="2" name="image3.png">
          <a:extLst>
            <a:ext uri="{FF2B5EF4-FFF2-40B4-BE49-F238E27FC236}">
              <a16:creationId xmlns:a16="http://schemas.microsoft.com/office/drawing/2014/main" id="{A273894E-30A7-4347-9249-F96AD9BFF98F}"/>
            </a:ext>
          </a:extLst>
        </xdr:cNvPr>
        <xdr:cNvPicPr preferRelativeResize="0"/>
      </xdr:nvPicPr>
      <xdr:blipFill>
        <a:blip xmlns:r="http://schemas.openxmlformats.org/officeDocument/2006/relationships" r:embed="rId1" cstate="print"/>
        <a:stretch>
          <a:fillRect/>
        </a:stretch>
      </xdr:blipFill>
      <xdr:spPr>
        <a:xfrm>
          <a:off x="723900" y="193675"/>
          <a:ext cx="923925" cy="400050"/>
        </a:xfrm>
        <a:prstGeom prst="rect">
          <a:avLst/>
        </a:prstGeom>
        <a:noFill/>
      </xdr:spPr>
    </xdr:pic>
    <xdr:clientData fLocksWithSheet="0"/>
  </xdr:oneCellAnchor>
  <xdr:twoCellAnchor>
    <xdr:from>
      <xdr:col>1</xdr:col>
      <xdr:colOff>0</xdr:colOff>
      <xdr:row>7</xdr:row>
      <xdr:rowOff>114301</xdr:rowOff>
    </xdr:from>
    <xdr:to>
      <xdr:col>13</xdr:col>
      <xdr:colOff>431800</xdr:colOff>
      <xdr:row>32</xdr:row>
      <xdr:rowOff>127001</xdr:rowOff>
    </xdr:to>
    <xdr:sp macro="" textlink="">
      <xdr:nvSpPr>
        <xdr:cNvPr id="4" name="Text Placeholder 5">
          <a:extLst>
            <a:ext uri="{FF2B5EF4-FFF2-40B4-BE49-F238E27FC236}">
              <a16:creationId xmlns:a16="http://schemas.microsoft.com/office/drawing/2014/main" id="{864234F9-81F9-5B37-2757-2C0CC4207AB8}"/>
            </a:ext>
          </a:extLst>
        </xdr:cNvPr>
        <xdr:cNvSpPr>
          <a:spLocks noGrp="1"/>
        </xdr:cNvSpPr>
      </xdr:nvSpPr>
      <xdr:spPr>
        <a:xfrm>
          <a:off x="1663700" y="1270001"/>
          <a:ext cx="9144000" cy="4191000"/>
        </a:xfrm>
        <a:prstGeom prst="rect">
          <a:avLst/>
        </a:prstGeom>
      </xdr:spPr>
      <xdr:txBody>
        <a:bodyPr vert="horz" wrap="square" lIns="91440" tIns="45720" rIns="91440" bIns="45720" rtlCol="0" anchor="t">
          <a:noAutofit/>
        </a:bodyPr>
        <a:lstStyle>
          <a:lvl1pPr marL="0" indent="0" algn="l" defTabSz="914400" rtl="0" eaLnBrk="1" latinLnBrk="0" hangingPunct="1">
            <a:lnSpc>
              <a:spcPct val="90000"/>
            </a:lnSpc>
            <a:spcBef>
              <a:spcPts val="1000"/>
            </a:spcBef>
            <a:buFont typeface="Arial" panose="020B0604020202020204" pitchFamily="34" charset="0"/>
            <a:buNone/>
            <a:defRPr sz="1800" b="0" i="0" kern="1200">
              <a:solidFill>
                <a:schemeClr val="bg1"/>
              </a:solidFill>
              <a:latin typeface="Calibri Light" panose="020F0302020204030204" pitchFamily="34" charset="0"/>
              <a:ea typeface="+mn-ea"/>
              <a:cs typeface="Calibri Light" panose="020F0302020204030204" pitchFamily="34" charset="0"/>
            </a:defRPr>
          </a:lvl1pPr>
          <a:lvl2pPr marL="457200" indent="0" algn="l" defTabSz="914400" rtl="0" eaLnBrk="1" latinLnBrk="0" hangingPunct="1">
            <a:lnSpc>
              <a:spcPct val="90000"/>
            </a:lnSpc>
            <a:spcBef>
              <a:spcPts val="500"/>
            </a:spcBef>
            <a:buFont typeface="Arial" panose="020B0604020202020204" pitchFamily="34" charset="0"/>
            <a:buNone/>
            <a:defRPr sz="2000" b="1" kern="1200">
              <a:solidFill>
                <a:schemeClr val="tx1">
                  <a:lumMod val="75000"/>
                  <a:lumOff val="25000"/>
                </a:schemeClr>
              </a:solidFill>
              <a:latin typeface="Calibri" panose="020F0502020204030204" pitchFamily="34" charset="0"/>
              <a:ea typeface="+mn-ea"/>
              <a:cs typeface="Calibri" panose="020F0502020204030204" pitchFamily="34" charset="0"/>
            </a:defRPr>
          </a:lvl2pPr>
          <a:lvl3pPr marL="914400" indent="0" algn="l" defTabSz="914400" rtl="0" eaLnBrk="1" latinLnBrk="0" hangingPunct="1">
            <a:lnSpc>
              <a:spcPct val="90000"/>
            </a:lnSpc>
            <a:spcBef>
              <a:spcPts val="500"/>
            </a:spcBef>
            <a:buFont typeface="Arial" panose="020B0604020202020204" pitchFamily="34" charset="0"/>
            <a:buNone/>
            <a:defRPr sz="1800" b="1" kern="1200">
              <a:solidFill>
                <a:schemeClr val="tx1">
                  <a:lumMod val="75000"/>
                  <a:lumOff val="25000"/>
                </a:schemeClr>
              </a:solidFill>
              <a:latin typeface="Calibri" panose="020F0502020204030204" pitchFamily="34" charset="0"/>
              <a:ea typeface="+mn-ea"/>
              <a:cs typeface="Calibri" panose="020F0502020204030204" pitchFamily="34" charset="0"/>
            </a:defRPr>
          </a:lvl3pPr>
          <a:lvl4pPr marL="1371600" indent="0" algn="l" defTabSz="914400" rtl="0" eaLnBrk="1" latinLnBrk="0" hangingPunct="1">
            <a:lnSpc>
              <a:spcPct val="90000"/>
            </a:lnSpc>
            <a:spcBef>
              <a:spcPts val="500"/>
            </a:spcBef>
            <a:buFont typeface="Arial" panose="020B0604020202020204" pitchFamily="34" charset="0"/>
            <a:buNone/>
            <a:defRPr sz="1600" b="1" kern="1200">
              <a:solidFill>
                <a:schemeClr val="tx1">
                  <a:lumMod val="75000"/>
                  <a:lumOff val="25000"/>
                </a:schemeClr>
              </a:solidFill>
              <a:latin typeface="Calibri" panose="020F0502020204030204" pitchFamily="34" charset="0"/>
              <a:ea typeface="+mn-ea"/>
              <a:cs typeface="Calibri" panose="020F0502020204030204" pitchFamily="34" charset="0"/>
            </a:defRPr>
          </a:lvl4pPr>
          <a:lvl5pPr marL="1828800" indent="0" algn="l" defTabSz="914400" rtl="0" eaLnBrk="1" latinLnBrk="0" hangingPunct="1">
            <a:lnSpc>
              <a:spcPct val="90000"/>
            </a:lnSpc>
            <a:spcBef>
              <a:spcPts val="500"/>
            </a:spcBef>
            <a:buFont typeface="Arial" panose="020B0604020202020204" pitchFamily="34" charset="0"/>
            <a:buNone/>
            <a:defRPr sz="1600" b="1" kern="1200">
              <a:solidFill>
                <a:schemeClr val="tx1">
                  <a:lumMod val="75000"/>
                  <a:lumOff val="25000"/>
                </a:schemeClr>
              </a:solidFill>
              <a:latin typeface="Calibri" panose="020F0502020204030204" pitchFamily="34" charset="0"/>
              <a:ea typeface="+mn-ea"/>
              <a:cs typeface="Calibri" panose="020F0502020204030204" pitchFamily="34" charset="0"/>
            </a:defRPr>
          </a:lvl5pPr>
          <a:lvl6pPr marL="2286000" indent="0" algn="l" defTabSz="914400" rtl="0" eaLnBrk="1" latinLnBrk="0" hangingPunct="1">
            <a:lnSpc>
              <a:spcPct val="90000"/>
            </a:lnSpc>
            <a:spcBef>
              <a:spcPts val="500"/>
            </a:spcBef>
            <a:buFont typeface="Arial" panose="020B0604020202020204" pitchFamily="34" charset="0"/>
            <a:buNone/>
            <a:defRPr sz="1600" b="1" kern="1200">
              <a:solidFill>
                <a:schemeClr val="tx1"/>
              </a:solidFill>
              <a:latin typeface="+mn-lt"/>
              <a:ea typeface="+mn-ea"/>
              <a:cs typeface="+mn-cs"/>
            </a:defRPr>
          </a:lvl6pPr>
          <a:lvl7pPr marL="2743200" indent="0" algn="l" defTabSz="914400" rtl="0" eaLnBrk="1" latinLnBrk="0" hangingPunct="1">
            <a:lnSpc>
              <a:spcPct val="90000"/>
            </a:lnSpc>
            <a:spcBef>
              <a:spcPts val="500"/>
            </a:spcBef>
            <a:buFont typeface="Arial" panose="020B0604020202020204" pitchFamily="34" charset="0"/>
            <a:buNone/>
            <a:defRPr sz="1600" b="1" kern="1200">
              <a:solidFill>
                <a:schemeClr val="tx1"/>
              </a:solidFill>
              <a:latin typeface="+mn-lt"/>
              <a:ea typeface="+mn-ea"/>
              <a:cs typeface="+mn-cs"/>
            </a:defRPr>
          </a:lvl7pPr>
          <a:lvl8pPr marL="3200400" indent="0" algn="l" defTabSz="914400" rtl="0" eaLnBrk="1" latinLnBrk="0" hangingPunct="1">
            <a:lnSpc>
              <a:spcPct val="90000"/>
            </a:lnSpc>
            <a:spcBef>
              <a:spcPts val="500"/>
            </a:spcBef>
            <a:buFont typeface="Arial" panose="020B0604020202020204" pitchFamily="34" charset="0"/>
            <a:buNone/>
            <a:defRPr sz="1600" b="1" kern="1200">
              <a:solidFill>
                <a:schemeClr val="tx1"/>
              </a:solidFill>
              <a:latin typeface="+mn-lt"/>
              <a:ea typeface="+mn-ea"/>
              <a:cs typeface="+mn-cs"/>
            </a:defRPr>
          </a:lvl8pPr>
          <a:lvl9pPr marL="3657600" indent="0" algn="l" defTabSz="914400" rtl="0" eaLnBrk="1" latinLnBrk="0" hangingPunct="1">
            <a:lnSpc>
              <a:spcPct val="90000"/>
            </a:lnSpc>
            <a:spcBef>
              <a:spcPts val="500"/>
            </a:spcBef>
            <a:buFont typeface="Arial" panose="020B0604020202020204" pitchFamily="34" charset="0"/>
            <a:buNone/>
            <a:defRPr sz="1600" b="1" kern="1200">
              <a:solidFill>
                <a:schemeClr val="tx1"/>
              </a:solidFill>
              <a:latin typeface="+mn-lt"/>
              <a:ea typeface="+mn-ea"/>
              <a:cs typeface="+mn-cs"/>
            </a:defRPr>
          </a:lvl9pPr>
        </a:lstStyle>
        <a:p>
          <a:r>
            <a:rPr lang="en-US" sz="1100">
              <a:solidFill>
                <a:schemeClr val="tx1"/>
              </a:solidFill>
            </a:rPr>
            <a:t>ACV provides supplemental non-GAAP financial measures to its financial results. We use these non-GAAP financial measures, and we believe that they assist our investors to make period-to-period comparisons of our operating performance because they provide a view of our operating results without items that are not, in our view, indicative of our operating results. These non-GAAP financial measures should not be construed as an alternative to GAAP results as the items excluded from the non-GAAP financial measures often have a material impact on our operating results, certain of those items are recurring, and others often recur. Management uses, and investors should consider, our non-GAAP financial measures only in conjunction with our GAAP results.</a:t>
          </a:r>
        </a:p>
        <a:p>
          <a:r>
            <a:rPr lang="en-US" sz="1100">
              <a:solidFill>
                <a:schemeClr val="tx1"/>
              </a:solidFill>
            </a:rPr>
            <a:t>Adjusted EBITDA is a financial measure that is not presented in accordance with GAAP. We believe that Adjusted EBITDA, when taken together with our financial results presented in accordance with GAAP, provides meaningful supplemental information regarding our operating performance and facilitates internal comparisons of our historical operating performance on a more consistent basis by excluding certain items that may not be indicative of our business, results of operations or outlook. In particular, we believe that the use of Adjusted EBITDA is helpful to our investors as it is a measure used by management in assessing the health of our business, determining incentive compensation and evaluating our operating performance, as well as for internal planning and forecasting purposes.</a:t>
          </a:r>
        </a:p>
        <a:p>
          <a:r>
            <a:rPr lang="en-US" sz="1100">
              <a:solidFill>
                <a:schemeClr val="tx1"/>
              </a:solidFill>
            </a:rPr>
            <a:t>We define Adjusted EBITDA as net loss, adjusted to exclude: depreciation and amortization; stock-based compensation expense; interest (income) expense; provision for income taxes; and other one-time non-recurring items when applicable, such as acquisition-related and restructuring expenses.</a:t>
          </a:r>
        </a:p>
        <a:p>
          <a:r>
            <a:rPr lang="en-US" sz="1100">
              <a:solidFill>
                <a:schemeClr val="tx1"/>
              </a:solidFill>
            </a:rPr>
            <a:t>Adjusted EBITDA is presented for supplemental informational purposes only, has limitations as an analytical tool and should not be considered in isolation or as a substitute for financial information presented in accordance with GAAP. Some of the limitations include that (1) it does not properly reflect capital commitments to be paid in the future; (2) although depreciation and amortization are non-cash charges, the underlying assets may need to be replaced and Adjusted EBITDA does not reflect these capital expenditures; (3) it does not consider the impact of stock-based compensation expense, (4) it does not reflect other non-operating income and expenses, including interest income and expense, (5) it does not consider the impact of any contingent consideration liability valuation adjustments, (6) it does not reflect tax payments that may represent a reduction in cash available to us, (7) it does not include the amortization of acquired intangible assets but it does include the revenue that these acquired intangible assets contribute to the enterprise; and (8) it does not reflect other one-time, non-recurring items, when applicable, such as acquisition-related and restructuring expenses. In addition, our use of Adjusted EBITDA may not be comparable to similarly titled measures of other companies because they may not calculate Adjusted EBITDA in the same manner, limiting its usefulness as a comparative measure.</a:t>
          </a:r>
        </a:p>
        <a:p>
          <a:endParaRPr lang="en-US" sz="1100">
            <a:solidFill>
              <a:schemeClr val="tx1"/>
            </a:solidFill>
          </a:endParaRPr>
        </a:p>
      </xdr:txBody>
    </xdr:sp>
    <xdr:clientData/>
  </xdr:twoCellAnchor>
  <xdr:twoCellAnchor>
    <xdr:from>
      <xdr:col>1</xdr:col>
      <xdr:colOff>0</xdr:colOff>
      <xdr:row>62</xdr:row>
      <xdr:rowOff>0</xdr:rowOff>
    </xdr:from>
    <xdr:to>
      <xdr:col>13</xdr:col>
      <xdr:colOff>190500</xdr:colOff>
      <xdr:row>80</xdr:row>
      <xdr:rowOff>45903</xdr:rowOff>
    </xdr:to>
    <xdr:sp macro="" textlink="">
      <xdr:nvSpPr>
        <xdr:cNvPr id="6" name="Text Placeholder 5">
          <a:extLst>
            <a:ext uri="{FF2B5EF4-FFF2-40B4-BE49-F238E27FC236}">
              <a16:creationId xmlns:a16="http://schemas.microsoft.com/office/drawing/2014/main" id="{F188E8E7-7ADF-3914-0890-BF79D6AA9793}"/>
            </a:ext>
          </a:extLst>
        </xdr:cNvPr>
        <xdr:cNvSpPr>
          <a:spLocks noGrp="1"/>
        </xdr:cNvSpPr>
      </xdr:nvSpPr>
      <xdr:spPr>
        <a:xfrm>
          <a:off x="1689100" y="10287000"/>
          <a:ext cx="8877300" cy="3017703"/>
        </a:xfrm>
        <a:prstGeom prst="rect">
          <a:avLst/>
        </a:prstGeom>
      </xdr:spPr>
      <xdr:txBody>
        <a:bodyPr vert="horz" wrap="square" lIns="91440" tIns="45720" rIns="91440" bIns="45720" rtlCol="0" anchor="t">
          <a:noAutofit/>
        </a:bodyPr>
        <a:lstStyle>
          <a:lvl1pPr marL="0" indent="0" algn="l" defTabSz="914400" rtl="0" eaLnBrk="1" latinLnBrk="0" hangingPunct="1">
            <a:lnSpc>
              <a:spcPct val="90000"/>
            </a:lnSpc>
            <a:spcBef>
              <a:spcPts val="1000"/>
            </a:spcBef>
            <a:buFont typeface="Arial" panose="020B0604020202020204" pitchFamily="34" charset="0"/>
            <a:buNone/>
            <a:defRPr sz="1800" b="0" i="0" kern="1200">
              <a:solidFill>
                <a:schemeClr val="bg1"/>
              </a:solidFill>
              <a:latin typeface="Calibri Light" panose="020F0302020204030204" pitchFamily="34" charset="0"/>
              <a:ea typeface="+mn-ea"/>
              <a:cs typeface="Calibri Light" panose="020F0302020204030204" pitchFamily="34" charset="0"/>
            </a:defRPr>
          </a:lvl1pPr>
          <a:lvl2pPr marL="457200" indent="0" algn="l" defTabSz="914400" rtl="0" eaLnBrk="1" latinLnBrk="0" hangingPunct="1">
            <a:lnSpc>
              <a:spcPct val="90000"/>
            </a:lnSpc>
            <a:spcBef>
              <a:spcPts val="500"/>
            </a:spcBef>
            <a:buFont typeface="Arial" panose="020B0604020202020204" pitchFamily="34" charset="0"/>
            <a:buNone/>
            <a:defRPr sz="2000" b="1" kern="1200">
              <a:solidFill>
                <a:schemeClr val="tx1">
                  <a:lumMod val="75000"/>
                  <a:lumOff val="25000"/>
                </a:schemeClr>
              </a:solidFill>
              <a:latin typeface="Calibri" panose="020F0502020204030204" pitchFamily="34" charset="0"/>
              <a:ea typeface="+mn-ea"/>
              <a:cs typeface="Calibri" panose="020F0502020204030204" pitchFamily="34" charset="0"/>
            </a:defRPr>
          </a:lvl2pPr>
          <a:lvl3pPr marL="914400" indent="0" algn="l" defTabSz="914400" rtl="0" eaLnBrk="1" latinLnBrk="0" hangingPunct="1">
            <a:lnSpc>
              <a:spcPct val="90000"/>
            </a:lnSpc>
            <a:spcBef>
              <a:spcPts val="500"/>
            </a:spcBef>
            <a:buFont typeface="Arial" panose="020B0604020202020204" pitchFamily="34" charset="0"/>
            <a:buNone/>
            <a:defRPr sz="1800" b="1" kern="1200">
              <a:solidFill>
                <a:schemeClr val="tx1">
                  <a:lumMod val="75000"/>
                  <a:lumOff val="25000"/>
                </a:schemeClr>
              </a:solidFill>
              <a:latin typeface="Calibri" panose="020F0502020204030204" pitchFamily="34" charset="0"/>
              <a:ea typeface="+mn-ea"/>
              <a:cs typeface="Calibri" panose="020F0502020204030204" pitchFamily="34" charset="0"/>
            </a:defRPr>
          </a:lvl3pPr>
          <a:lvl4pPr marL="1371600" indent="0" algn="l" defTabSz="914400" rtl="0" eaLnBrk="1" latinLnBrk="0" hangingPunct="1">
            <a:lnSpc>
              <a:spcPct val="90000"/>
            </a:lnSpc>
            <a:spcBef>
              <a:spcPts val="500"/>
            </a:spcBef>
            <a:buFont typeface="Arial" panose="020B0604020202020204" pitchFamily="34" charset="0"/>
            <a:buNone/>
            <a:defRPr sz="1600" b="1" kern="1200">
              <a:solidFill>
                <a:schemeClr val="tx1">
                  <a:lumMod val="75000"/>
                  <a:lumOff val="25000"/>
                </a:schemeClr>
              </a:solidFill>
              <a:latin typeface="Calibri" panose="020F0502020204030204" pitchFamily="34" charset="0"/>
              <a:ea typeface="+mn-ea"/>
              <a:cs typeface="Calibri" panose="020F0502020204030204" pitchFamily="34" charset="0"/>
            </a:defRPr>
          </a:lvl4pPr>
          <a:lvl5pPr marL="1828800" indent="0" algn="l" defTabSz="914400" rtl="0" eaLnBrk="1" latinLnBrk="0" hangingPunct="1">
            <a:lnSpc>
              <a:spcPct val="90000"/>
            </a:lnSpc>
            <a:spcBef>
              <a:spcPts val="500"/>
            </a:spcBef>
            <a:buFont typeface="Arial" panose="020B0604020202020204" pitchFamily="34" charset="0"/>
            <a:buNone/>
            <a:defRPr sz="1600" b="1" kern="1200">
              <a:solidFill>
                <a:schemeClr val="tx1">
                  <a:lumMod val="75000"/>
                  <a:lumOff val="25000"/>
                </a:schemeClr>
              </a:solidFill>
              <a:latin typeface="Calibri" panose="020F0502020204030204" pitchFamily="34" charset="0"/>
              <a:ea typeface="+mn-ea"/>
              <a:cs typeface="Calibri" panose="020F0502020204030204" pitchFamily="34" charset="0"/>
            </a:defRPr>
          </a:lvl5pPr>
          <a:lvl6pPr marL="2286000" indent="0" algn="l" defTabSz="914400" rtl="0" eaLnBrk="1" latinLnBrk="0" hangingPunct="1">
            <a:lnSpc>
              <a:spcPct val="90000"/>
            </a:lnSpc>
            <a:spcBef>
              <a:spcPts val="500"/>
            </a:spcBef>
            <a:buFont typeface="Arial" panose="020B0604020202020204" pitchFamily="34" charset="0"/>
            <a:buNone/>
            <a:defRPr sz="1600" b="1" kern="1200">
              <a:solidFill>
                <a:schemeClr val="tx1"/>
              </a:solidFill>
              <a:latin typeface="+mn-lt"/>
              <a:ea typeface="+mn-ea"/>
              <a:cs typeface="+mn-cs"/>
            </a:defRPr>
          </a:lvl6pPr>
          <a:lvl7pPr marL="2743200" indent="0" algn="l" defTabSz="914400" rtl="0" eaLnBrk="1" latinLnBrk="0" hangingPunct="1">
            <a:lnSpc>
              <a:spcPct val="90000"/>
            </a:lnSpc>
            <a:spcBef>
              <a:spcPts val="500"/>
            </a:spcBef>
            <a:buFont typeface="Arial" panose="020B0604020202020204" pitchFamily="34" charset="0"/>
            <a:buNone/>
            <a:defRPr sz="1600" b="1" kern="1200">
              <a:solidFill>
                <a:schemeClr val="tx1"/>
              </a:solidFill>
              <a:latin typeface="+mn-lt"/>
              <a:ea typeface="+mn-ea"/>
              <a:cs typeface="+mn-cs"/>
            </a:defRPr>
          </a:lvl7pPr>
          <a:lvl8pPr marL="3200400" indent="0" algn="l" defTabSz="914400" rtl="0" eaLnBrk="1" latinLnBrk="0" hangingPunct="1">
            <a:lnSpc>
              <a:spcPct val="90000"/>
            </a:lnSpc>
            <a:spcBef>
              <a:spcPts val="500"/>
            </a:spcBef>
            <a:buFont typeface="Arial" panose="020B0604020202020204" pitchFamily="34" charset="0"/>
            <a:buNone/>
            <a:defRPr sz="1600" b="1" kern="1200">
              <a:solidFill>
                <a:schemeClr val="tx1"/>
              </a:solidFill>
              <a:latin typeface="+mn-lt"/>
              <a:ea typeface="+mn-ea"/>
              <a:cs typeface="+mn-cs"/>
            </a:defRPr>
          </a:lvl8pPr>
          <a:lvl9pPr marL="3657600" indent="0" algn="l" defTabSz="914400" rtl="0" eaLnBrk="1" latinLnBrk="0" hangingPunct="1">
            <a:lnSpc>
              <a:spcPct val="90000"/>
            </a:lnSpc>
            <a:spcBef>
              <a:spcPts val="500"/>
            </a:spcBef>
            <a:buFont typeface="Arial" panose="020B0604020202020204" pitchFamily="34" charset="0"/>
            <a:buNone/>
            <a:defRPr sz="1600" b="1" kern="1200">
              <a:solidFill>
                <a:schemeClr val="tx1"/>
              </a:solidFill>
              <a:latin typeface="+mn-lt"/>
              <a:ea typeface="+mn-ea"/>
              <a:cs typeface="+mn-cs"/>
            </a:defRPr>
          </a:lvl9pPr>
        </a:lstStyle>
        <a:p>
          <a:r>
            <a:rPr lang="en-US" sz="1200">
              <a:solidFill>
                <a:schemeClr val="tx1"/>
              </a:solidFill>
            </a:rPr>
            <a:t>We regularly monitor the following operating and financial metrics in order to measure our current performance and estimate our future performance. Our key operating and financial metrics may be calculated in a manner different than similar business metrics used by other companies.</a:t>
          </a:r>
        </a:p>
        <a:p>
          <a:r>
            <a:rPr lang="en-US" sz="1200">
              <a:solidFill>
                <a:schemeClr val="tx1"/>
              </a:solidFill>
            </a:rPr>
            <a:t>Marketplace GMV - Marketplace GMV is primarily driven by the volume and dollar value of Marketplace Unit transactions. We believe that Marketplace GMV acts as an indicator of our success, signaling satisfaction of dealers and buyers, and the health, scale, and growth of our business. We define Marketplace GMV as the total dollar value of vehicles transacted within the applicable period, excluding any auction and ancillary fees.</a:t>
          </a:r>
        </a:p>
        <a:p>
          <a:r>
            <a:rPr lang="en-US" sz="1200">
              <a:solidFill>
                <a:schemeClr val="tx1"/>
              </a:solidFill>
            </a:rPr>
            <a:t>Marketplace Units - Marketplace Units is a key indicator of our potential for growth in Marketplace GMV and revenue. It demonstrates the overall engagement of our customers and our market share of wholesale transactions in the United States. We define Marketplace Units as the number of vehicles transacted within the applicable period. Marketplace Units transacted includes any vehicle that successfully reaches sold status, even if the auction is subsequently unwound, meaning the buyer or seller does not complete the transaction. These instances have been immaterial to date. Marketplace Units excludes vehicles that were inspected by ACV, but not sold. Marketplace Units have increased over time as we have expanded our territory coverage, added new dealer partners and increased our share of wholesale transactions from existing customers.</a:t>
          </a:r>
        </a:p>
        <a:p>
          <a:endParaRPr lang="en-US" sz="1200">
            <a:solidFill>
              <a:schemeClr val="tx1"/>
            </a:solidFill>
          </a:endParaRPr>
        </a:p>
      </xdr:txBody>
    </xdr:sp>
    <xdr:clientData/>
  </xdr:twoCellAnchor>
  <xdr:twoCellAnchor>
    <xdr:from>
      <xdr:col>1</xdr:col>
      <xdr:colOff>0</xdr:colOff>
      <xdr:row>31</xdr:row>
      <xdr:rowOff>139700</xdr:rowOff>
    </xdr:from>
    <xdr:to>
      <xdr:col>13</xdr:col>
      <xdr:colOff>457200</xdr:colOff>
      <xdr:row>58</xdr:row>
      <xdr:rowOff>101600</xdr:rowOff>
    </xdr:to>
    <xdr:sp macro="" textlink="">
      <xdr:nvSpPr>
        <xdr:cNvPr id="3" name="Text Placeholder 5">
          <a:extLst>
            <a:ext uri="{FF2B5EF4-FFF2-40B4-BE49-F238E27FC236}">
              <a16:creationId xmlns:a16="http://schemas.microsoft.com/office/drawing/2014/main" id="{2674351C-FFA4-1726-A070-9C8D8F1931E5}"/>
            </a:ext>
          </a:extLst>
        </xdr:cNvPr>
        <xdr:cNvSpPr>
          <a:spLocks noGrp="1"/>
        </xdr:cNvSpPr>
      </xdr:nvSpPr>
      <xdr:spPr>
        <a:xfrm>
          <a:off x="723900" y="5308600"/>
          <a:ext cx="9144000" cy="4419600"/>
        </a:xfrm>
        <a:prstGeom prst="rect">
          <a:avLst/>
        </a:prstGeom>
      </xdr:spPr>
      <xdr:txBody>
        <a:bodyPr vert="horz" wrap="square" lIns="91440" tIns="45720" rIns="91440" bIns="45720" rtlCol="0" anchor="t">
          <a:noAutofit/>
        </a:bodyPr>
        <a:lstStyle>
          <a:lvl1pPr marL="0" indent="0" algn="l" defTabSz="914400" rtl="0" eaLnBrk="1" latinLnBrk="0" hangingPunct="1">
            <a:lnSpc>
              <a:spcPct val="90000"/>
            </a:lnSpc>
            <a:spcBef>
              <a:spcPts val="1000"/>
            </a:spcBef>
            <a:buFont typeface="Arial" panose="020B0604020202020204" pitchFamily="34" charset="0"/>
            <a:buNone/>
            <a:defRPr sz="1800" b="0" i="0" kern="1200">
              <a:solidFill>
                <a:schemeClr val="bg1"/>
              </a:solidFill>
              <a:latin typeface="Calibri Light" panose="020F0302020204030204" pitchFamily="34" charset="0"/>
              <a:ea typeface="+mn-ea"/>
              <a:cs typeface="Calibri Light" panose="020F0302020204030204" pitchFamily="34" charset="0"/>
            </a:defRPr>
          </a:lvl1pPr>
          <a:lvl2pPr marL="457200" indent="0" algn="l" defTabSz="914400" rtl="0" eaLnBrk="1" latinLnBrk="0" hangingPunct="1">
            <a:lnSpc>
              <a:spcPct val="90000"/>
            </a:lnSpc>
            <a:spcBef>
              <a:spcPts val="500"/>
            </a:spcBef>
            <a:buFont typeface="Arial" panose="020B0604020202020204" pitchFamily="34" charset="0"/>
            <a:buNone/>
            <a:defRPr sz="2000" b="1" kern="1200">
              <a:solidFill>
                <a:schemeClr val="tx1">
                  <a:lumMod val="75000"/>
                  <a:lumOff val="25000"/>
                </a:schemeClr>
              </a:solidFill>
              <a:latin typeface="Calibri" panose="020F0502020204030204" pitchFamily="34" charset="0"/>
              <a:ea typeface="+mn-ea"/>
              <a:cs typeface="Calibri" panose="020F0502020204030204" pitchFamily="34" charset="0"/>
            </a:defRPr>
          </a:lvl2pPr>
          <a:lvl3pPr marL="914400" indent="0" algn="l" defTabSz="914400" rtl="0" eaLnBrk="1" latinLnBrk="0" hangingPunct="1">
            <a:lnSpc>
              <a:spcPct val="90000"/>
            </a:lnSpc>
            <a:spcBef>
              <a:spcPts val="500"/>
            </a:spcBef>
            <a:buFont typeface="Arial" panose="020B0604020202020204" pitchFamily="34" charset="0"/>
            <a:buNone/>
            <a:defRPr sz="1800" b="1" kern="1200">
              <a:solidFill>
                <a:schemeClr val="tx1">
                  <a:lumMod val="75000"/>
                  <a:lumOff val="25000"/>
                </a:schemeClr>
              </a:solidFill>
              <a:latin typeface="Calibri" panose="020F0502020204030204" pitchFamily="34" charset="0"/>
              <a:ea typeface="+mn-ea"/>
              <a:cs typeface="Calibri" panose="020F0502020204030204" pitchFamily="34" charset="0"/>
            </a:defRPr>
          </a:lvl3pPr>
          <a:lvl4pPr marL="1371600" indent="0" algn="l" defTabSz="914400" rtl="0" eaLnBrk="1" latinLnBrk="0" hangingPunct="1">
            <a:lnSpc>
              <a:spcPct val="90000"/>
            </a:lnSpc>
            <a:spcBef>
              <a:spcPts val="500"/>
            </a:spcBef>
            <a:buFont typeface="Arial" panose="020B0604020202020204" pitchFamily="34" charset="0"/>
            <a:buNone/>
            <a:defRPr sz="1600" b="1" kern="1200">
              <a:solidFill>
                <a:schemeClr val="tx1">
                  <a:lumMod val="75000"/>
                  <a:lumOff val="25000"/>
                </a:schemeClr>
              </a:solidFill>
              <a:latin typeface="Calibri" panose="020F0502020204030204" pitchFamily="34" charset="0"/>
              <a:ea typeface="+mn-ea"/>
              <a:cs typeface="Calibri" panose="020F0502020204030204" pitchFamily="34" charset="0"/>
            </a:defRPr>
          </a:lvl4pPr>
          <a:lvl5pPr marL="1828800" indent="0" algn="l" defTabSz="914400" rtl="0" eaLnBrk="1" latinLnBrk="0" hangingPunct="1">
            <a:lnSpc>
              <a:spcPct val="90000"/>
            </a:lnSpc>
            <a:spcBef>
              <a:spcPts val="500"/>
            </a:spcBef>
            <a:buFont typeface="Arial" panose="020B0604020202020204" pitchFamily="34" charset="0"/>
            <a:buNone/>
            <a:defRPr sz="1600" b="1" kern="1200">
              <a:solidFill>
                <a:schemeClr val="tx1">
                  <a:lumMod val="75000"/>
                  <a:lumOff val="25000"/>
                </a:schemeClr>
              </a:solidFill>
              <a:latin typeface="Calibri" panose="020F0502020204030204" pitchFamily="34" charset="0"/>
              <a:ea typeface="+mn-ea"/>
              <a:cs typeface="Calibri" panose="020F0502020204030204" pitchFamily="34" charset="0"/>
            </a:defRPr>
          </a:lvl5pPr>
          <a:lvl6pPr marL="2286000" indent="0" algn="l" defTabSz="914400" rtl="0" eaLnBrk="1" latinLnBrk="0" hangingPunct="1">
            <a:lnSpc>
              <a:spcPct val="90000"/>
            </a:lnSpc>
            <a:spcBef>
              <a:spcPts val="500"/>
            </a:spcBef>
            <a:buFont typeface="Arial" panose="020B0604020202020204" pitchFamily="34" charset="0"/>
            <a:buNone/>
            <a:defRPr sz="1600" b="1" kern="1200">
              <a:solidFill>
                <a:schemeClr val="tx1"/>
              </a:solidFill>
              <a:latin typeface="+mn-lt"/>
              <a:ea typeface="+mn-ea"/>
              <a:cs typeface="+mn-cs"/>
            </a:defRPr>
          </a:lvl6pPr>
          <a:lvl7pPr marL="2743200" indent="0" algn="l" defTabSz="914400" rtl="0" eaLnBrk="1" latinLnBrk="0" hangingPunct="1">
            <a:lnSpc>
              <a:spcPct val="90000"/>
            </a:lnSpc>
            <a:spcBef>
              <a:spcPts val="500"/>
            </a:spcBef>
            <a:buFont typeface="Arial" panose="020B0604020202020204" pitchFamily="34" charset="0"/>
            <a:buNone/>
            <a:defRPr sz="1600" b="1" kern="1200">
              <a:solidFill>
                <a:schemeClr val="tx1"/>
              </a:solidFill>
              <a:latin typeface="+mn-lt"/>
              <a:ea typeface="+mn-ea"/>
              <a:cs typeface="+mn-cs"/>
            </a:defRPr>
          </a:lvl7pPr>
          <a:lvl8pPr marL="3200400" indent="0" algn="l" defTabSz="914400" rtl="0" eaLnBrk="1" latinLnBrk="0" hangingPunct="1">
            <a:lnSpc>
              <a:spcPct val="90000"/>
            </a:lnSpc>
            <a:spcBef>
              <a:spcPts val="500"/>
            </a:spcBef>
            <a:buFont typeface="Arial" panose="020B0604020202020204" pitchFamily="34" charset="0"/>
            <a:buNone/>
            <a:defRPr sz="1600" b="1" kern="1200">
              <a:solidFill>
                <a:schemeClr val="tx1"/>
              </a:solidFill>
              <a:latin typeface="+mn-lt"/>
              <a:ea typeface="+mn-ea"/>
              <a:cs typeface="+mn-cs"/>
            </a:defRPr>
          </a:lvl8pPr>
          <a:lvl9pPr marL="3657600" indent="0" algn="l" defTabSz="914400" rtl="0" eaLnBrk="1" latinLnBrk="0" hangingPunct="1">
            <a:lnSpc>
              <a:spcPct val="90000"/>
            </a:lnSpc>
            <a:spcBef>
              <a:spcPts val="500"/>
            </a:spcBef>
            <a:buFont typeface="Arial" panose="020B0604020202020204" pitchFamily="34" charset="0"/>
            <a:buNone/>
            <a:defRPr sz="1600" b="1" kern="1200">
              <a:solidFill>
                <a:schemeClr val="tx1"/>
              </a:solidFill>
              <a:latin typeface="+mn-lt"/>
              <a:ea typeface="+mn-ea"/>
              <a:cs typeface="+mn-cs"/>
            </a:defRPr>
          </a:lvl9pPr>
        </a:lstStyle>
        <a:p>
          <a:r>
            <a:rPr lang="en-US" sz="1100">
              <a:solidFill>
                <a:schemeClr val="tx1"/>
              </a:solidFill>
            </a:rPr>
            <a:t>Non-GAAP net income (loss), and non-GAAP operating expenses, are financial measures that are not presented in accordance with GAAP, provide investors with additional useful information to measure operating performance and current and future liquidity when taken together with our financial results presented in accordance with GAAP. By providing this information, we believe management and the users of the financial statements are better able to understand the financial results of what we consider to be our continuing operations. We define non-GAAP net income (loss) as net income (loss), adjusted to exclude: stock-based compensation expense, amortization of acquired intangible assets, and other one-time, non-recurring items, when applicable, such as acquisition-related and restructuring expenses.  We define non-GAAP operating expenses as operating expenses adjusted to exclude the same items that are excluded from non-GAAP net income (loss). In the calculation of non-GAAP net income (loss) and non-GAAP operating expenses we exclude stock-based compensation expense because of varying available valuation methodologies, subjective assumptions and the variety of equity instruments that can impact our non-cash expense. We believe that providing non-GAAP financial measures that exclude stock-based compensation expense allows for more meaningful comparisons between our operating results from period to period. We exclude amortization of acquired intangible assets from the calculation of non-GAAP net income (loss) and non-GAAP operating expenses. We believe that excluding the impact of amortization of acquired intangible assets allows for more meaningful comparisons between operating results from period to period as the underlying intangible assets are valued at the time of acquisition and are amortized over several years after the acquisition. We exclude contingent consideration liability valuation adjustments associated with the purchase consideration of transactions accounted for as business combinations. We also exclude certain other one-time, non-recurring items, when applicable, such as acquisition-related and restructuring expenses, because we do not consider such amounts to be part of our ongoing operations nor are they comparable to prior period nor predictive of future results.</a:t>
          </a:r>
        </a:p>
        <a:p>
          <a:r>
            <a:rPr lang="en-US" sz="1100">
              <a:solidFill>
                <a:schemeClr val="tx1"/>
              </a:solidFill>
            </a:rPr>
            <a:t>Non-GAAP net income (loss) and non-GAAP operating expenses are presented for supplemental informational purposes only, have limitations as an analytical tool and should not be considered in isolation or as a substitute for financial information presented in accordance with GAAP. Some of these limitations include that: (1) they do not consider the impact of stock-based compensation expense; (2) although amortization is a non-cash charge, the underlying assets may need to be replaced and non-GAAP net income (loss) and non-GAAP net income do not reflect these capital expenditures; (3) they do not consider the impact of any contingent consideration liability valuation adjustments; (4) they do not include the amortization of acquired intangible assets but non-GAAP net income (loss)  does include the revenue that these acquired intangible assets contribute to the enterprise; and (5) they do not consider the impact of other one-time charges, such as acquisition-related and restructuring expenses, which could be material to the results of our operations. In addition, our use of non-GAAP net income (loss) and non-GAAP operating expenses may not be comparable to similarly titled measures of other companies because they may not calculate non-GAAP net income (loss) and non-GAAP operating expenses in the same manner, limiting their usefulness as a comparative measure. Because of these limitations, when evaluating our performance, you should consider non-GAAP net income (loss) and non-GAAP operating expenses alongside other financial measures, including our net loss, operating expenses, and other results stated in accordance with GAAP.</a:t>
          </a:r>
        </a:p>
        <a:p>
          <a:endParaRPr lang="en-US" sz="1100">
            <a:solidFill>
              <a:schemeClr val="tx1"/>
            </a:solidFill>
          </a:endParaRPr>
        </a:p>
        <a:p>
          <a:endParaRPr 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19050</xdr:rowOff>
    </xdr:from>
    <xdr:ext cx="904875" cy="409575"/>
    <xdr:pic>
      <xdr:nvPicPr>
        <xdr:cNvPr id="2" name="image1.png">
          <a:extLst>
            <a:ext uri="{FF2B5EF4-FFF2-40B4-BE49-F238E27FC236}">
              <a16:creationId xmlns:a16="http://schemas.microsoft.com/office/drawing/2014/main" id="{00CF0B45-5ED5-1A4D-A8BC-E253EE087ADB}"/>
            </a:ext>
          </a:extLst>
        </xdr:cNvPr>
        <xdr:cNvPicPr preferRelativeResize="0"/>
      </xdr:nvPicPr>
      <xdr:blipFill>
        <a:blip xmlns:r="http://schemas.openxmlformats.org/officeDocument/2006/relationships" r:embed="rId1" cstate="print"/>
        <a:stretch>
          <a:fillRect/>
        </a:stretch>
      </xdr:blipFill>
      <xdr:spPr>
        <a:xfrm>
          <a:off x="428625" y="171450"/>
          <a:ext cx="904875" cy="4095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123825</xdr:rowOff>
    </xdr:from>
    <xdr:ext cx="942975" cy="438150"/>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215900</xdr:rowOff>
    </xdr:from>
    <xdr:ext cx="1076325" cy="476250"/>
    <xdr:pic>
      <xdr:nvPicPr>
        <xdr:cNvPr id="2" name="image3.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342900" y="368300"/>
          <a:ext cx="1076325" cy="4762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19050</xdr:colOff>
      <xdr:row>1</xdr:row>
      <xdr:rowOff>142875</xdr:rowOff>
    </xdr:from>
    <xdr:ext cx="933450" cy="400050"/>
    <xdr:pic>
      <xdr:nvPicPr>
        <xdr:cNvPr id="2" name="image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9525</xdr:colOff>
      <xdr:row>0</xdr:row>
      <xdr:rowOff>107950</xdr:rowOff>
    </xdr:from>
    <xdr:ext cx="914400" cy="438150"/>
    <xdr:pic>
      <xdr:nvPicPr>
        <xdr:cNvPr id="2" name="image3.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327025" y="107950"/>
          <a:ext cx="914400" cy="43815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9525</xdr:colOff>
      <xdr:row>1</xdr:row>
      <xdr:rowOff>19050</xdr:rowOff>
    </xdr:from>
    <xdr:ext cx="914400" cy="400050"/>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9525</xdr:colOff>
      <xdr:row>1</xdr:row>
      <xdr:rowOff>19050</xdr:rowOff>
    </xdr:from>
    <xdr:ext cx="933450" cy="40957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6640625" defaultRowHeight="15" customHeight="1" x14ac:dyDescent="0.15"/>
  <cols>
    <col min="1" max="26" width="8.6640625" customWidth="1"/>
  </cols>
  <sheetData>
    <row r="1" ht="12.75" customHeight="1" x14ac:dyDescent="0.15"/>
    <row r="2" ht="12.75" customHeight="1" x14ac:dyDescent="0.15"/>
    <row r="3" ht="12.75" customHeight="1" x14ac:dyDescent="0.15"/>
    <row r="4" ht="12.75" customHeight="1" x14ac:dyDescent="0.15"/>
    <row r="5" ht="12.75" customHeight="1" x14ac:dyDescent="0.15"/>
    <row r="6" ht="12.75" customHeight="1" x14ac:dyDescent="0.15"/>
    <row r="7" ht="12.75" customHeight="1" x14ac:dyDescent="0.15"/>
    <row r="8" ht="12.75" customHeight="1" x14ac:dyDescent="0.15"/>
    <row r="9" ht="12.75" customHeight="1" x14ac:dyDescent="0.15"/>
    <row r="10" ht="12.75" customHeight="1" x14ac:dyDescent="0.15"/>
    <row r="11" ht="12.75" customHeight="1" x14ac:dyDescent="0.15"/>
    <row r="12" ht="12.75" customHeight="1" x14ac:dyDescent="0.15"/>
    <row r="13" ht="12.75" customHeight="1" x14ac:dyDescent="0.15"/>
    <row r="14" ht="12.75" customHeight="1" x14ac:dyDescent="0.15"/>
    <row r="15" ht="12.75" customHeight="1" x14ac:dyDescent="0.15"/>
    <row r="16" ht="12.7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2.6640625" defaultRowHeight="15" customHeight="1" x14ac:dyDescent="0.15"/>
  <cols>
    <col min="1" max="26" width="8.6640625" customWidth="1"/>
  </cols>
  <sheetData>
    <row r="1" ht="12.75" customHeight="1" x14ac:dyDescent="0.15"/>
    <row r="2" ht="12.75" customHeight="1" x14ac:dyDescent="0.15"/>
    <row r="3" ht="12.75" customHeight="1" x14ac:dyDescent="0.15"/>
    <row r="4" ht="12.75" customHeight="1" x14ac:dyDescent="0.15"/>
    <row r="5" ht="12.75" customHeight="1" x14ac:dyDescent="0.15"/>
    <row r="6" ht="12.75" customHeight="1" x14ac:dyDescent="0.15"/>
    <row r="7" ht="12.75" customHeight="1" x14ac:dyDescent="0.15"/>
    <row r="8" ht="12.75" customHeight="1" x14ac:dyDescent="0.15"/>
    <row r="9" ht="12.75" customHeight="1" x14ac:dyDescent="0.15"/>
    <row r="10" ht="12.75" customHeight="1" x14ac:dyDescent="0.15"/>
    <row r="11" ht="12.75" customHeight="1" x14ac:dyDescent="0.15"/>
    <row r="12" ht="12.75" customHeight="1" x14ac:dyDescent="0.15"/>
    <row r="13" ht="12.75" customHeight="1" x14ac:dyDescent="0.15"/>
    <row r="14" ht="12.75" customHeight="1" x14ac:dyDescent="0.15"/>
    <row r="15" ht="12.75" customHeight="1" x14ac:dyDescent="0.15"/>
    <row r="16" ht="12.7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71A41-3CA9-A54D-87E5-BCD21482C559}">
  <dimension ref="A1:Y1000"/>
  <sheetViews>
    <sheetView showGridLines="0" topLeftCell="A13" zoomScaleNormal="100" workbookViewId="0">
      <selection activeCell="O29" sqref="O29"/>
    </sheetView>
  </sheetViews>
  <sheetFormatPr baseColWidth="10" defaultColWidth="12.6640625" defaultRowHeight="15" customHeight="1" x14ac:dyDescent="0.15"/>
  <cols>
    <col min="1" max="25" width="9.5" customWidth="1"/>
  </cols>
  <sheetData>
    <row r="1" spans="1:25" ht="13.5" customHeight="1" x14ac:dyDescent="0.15">
      <c r="A1" s="1"/>
      <c r="B1" s="1"/>
      <c r="C1" s="1"/>
      <c r="D1" s="1"/>
      <c r="E1" s="1"/>
      <c r="F1" s="1"/>
      <c r="G1" s="1"/>
      <c r="H1" s="1"/>
      <c r="I1" s="1"/>
      <c r="J1" s="1"/>
      <c r="K1" s="1"/>
      <c r="L1" s="1"/>
      <c r="M1" s="1"/>
      <c r="N1" s="1"/>
      <c r="O1" s="1"/>
      <c r="P1" s="1"/>
      <c r="Q1" s="1"/>
      <c r="R1" s="1"/>
      <c r="S1" s="1"/>
      <c r="T1" s="1"/>
      <c r="U1" s="1"/>
      <c r="V1" s="1"/>
      <c r="W1" s="1"/>
      <c r="X1" s="1"/>
      <c r="Y1" s="1"/>
    </row>
    <row r="2" spans="1:25" ht="13.5" customHeight="1" x14ac:dyDescent="0.15">
      <c r="A2" s="1"/>
      <c r="B2" s="1"/>
      <c r="C2" s="1"/>
      <c r="D2" s="1"/>
      <c r="E2" s="1"/>
      <c r="F2" s="1"/>
      <c r="G2" s="1"/>
      <c r="H2" s="1"/>
      <c r="I2" s="1"/>
      <c r="J2" s="1"/>
      <c r="K2" s="1"/>
      <c r="L2" s="1"/>
      <c r="M2" s="1"/>
      <c r="N2" s="1"/>
      <c r="O2" s="1"/>
      <c r="P2" s="1"/>
      <c r="Q2" s="1"/>
      <c r="R2" s="1"/>
      <c r="S2" s="1"/>
      <c r="T2" s="1"/>
      <c r="U2" s="1"/>
      <c r="V2" s="1"/>
      <c r="W2" s="1"/>
      <c r="X2" s="1"/>
      <c r="Y2" s="1"/>
    </row>
    <row r="3" spans="1:25" ht="13.5" customHeight="1" x14ac:dyDescent="0.15">
      <c r="A3" s="1"/>
      <c r="B3" s="1"/>
      <c r="C3" s="1"/>
      <c r="D3" s="1"/>
      <c r="E3" s="1"/>
      <c r="F3" s="1"/>
      <c r="G3" s="1"/>
      <c r="H3" s="1"/>
      <c r="I3" s="1"/>
      <c r="J3" s="1"/>
      <c r="K3" s="1"/>
      <c r="L3" s="1"/>
      <c r="M3" s="1"/>
      <c r="N3" s="1"/>
      <c r="O3" s="1"/>
      <c r="P3" s="1"/>
      <c r="Q3" s="1"/>
      <c r="R3" s="1"/>
      <c r="S3" s="1"/>
      <c r="T3" s="1"/>
      <c r="U3" s="1"/>
      <c r="V3" s="1"/>
      <c r="W3" s="1"/>
      <c r="X3" s="1"/>
      <c r="Y3" s="1"/>
    </row>
    <row r="4" spans="1:25" ht="13.5" customHeight="1" x14ac:dyDescent="0.15">
      <c r="A4" s="1"/>
      <c r="B4" s="1"/>
      <c r="C4" s="1"/>
      <c r="D4" s="1"/>
      <c r="E4" s="1"/>
      <c r="F4" s="1"/>
      <c r="G4" s="1"/>
      <c r="H4" s="1"/>
      <c r="I4" s="1"/>
      <c r="J4" s="1"/>
      <c r="K4" s="1"/>
      <c r="L4" s="1"/>
      <c r="M4" s="1"/>
      <c r="N4" s="1"/>
      <c r="O4" s="1"/>
      <c r="P4" s="1"/>
      <c r="Q4" s="1"/>
      <c r="R4" s="1"/>
      <c r="S4" s="1"/>
      <c r="T4" s="1"/>
      <c r="U4" s="1"/>
      <c r="V4" s="1"/>
      <c r="W4" s="1"/>
      <c r="X4" s="1"/>
      <c r="Y4" s="1"/>
    </row>
    <row r="5" spans="1:25" ht="13.5" customHeight="1" x14ac:dyDescent="0.15">
      <c r="A5" s="1"/>
      <c r="B5" s="1"/>
      <c r="C5" s="1"/>
      <c r="D5" s="1"/>
      <c r="E5" s="1"/>
      <c r="F5" s="1"/>
      <c r="G5" s="1"/>
      <c r="H5" s="1"/>
      <c r="I5" s="1"/>
      <c r="J5" s="1"/>
      <c r="K5" s="1"/>
      <c r="L5" s="1"/>
      <c r="M5" s="1"/>
      <c r="N5" s="1"/>
      <c r="O5" s="1"/>
      <c r="P5" s="1"/>
      <c r="Q5" s="1"/>
      <c r="R5" s="1"/>
      <c r="S5" s="1"/>
      <c r="T5" s="1"/>
      <c r="U5" s="1"/>
      <c r="V5" s="1"/>
      <c r="W5" s="1"/>
      <c r="X5" s="1"/>
      <c r="Y5" s="1"/>
    </row>
    <row r="6" spans="1:25" ht="13.5" customHeight="1" x14ac:dyDescent="0.15">
      <c r="A6" s="1"/>
      <c r="B6" s="1"/>
      <c r="C6" s="1"/>
      <c r="D6" s="1"/>
      <c r="E6" s="1"/>
      <c r="F6" s="1"/>
      <c r="G6" s="1"/>
      <c r="H6" s="1"/>
      <c r="I6" s="1"/>
      <c r="J6" s="1"/>
      <c r="K6" s="1"/>
      <c r="L6" s="1"/>
      <c r="M6" s="1"/>
      <c r="N6" s="1"/>
      <c r="O6" s="1"/>
      <c r="P6" s="1"/>
      <c r="Q6" s="1"/>
      <c r="R6" s="1"/>
      <c r="S6" s="1"/>
      <c r="T6" s="1"/>
      <c r="U6" s="1"/>
      <c r="V6" s="1"/>
      <c r="W6" s="1"/>
      <c r="X6" s="1"/>
      <c r="Y6" s="1"/>
    </row>
    <row r="7" spans="1:25" ht="13.5" customHeight="1" x14ac:dyDescent="0.15">
      <c r="A7" s="1"/>
      <c r="B7" s="2" t="s">
        <v>146</v>
      </c>
      <c r="C7" s="1"/>
      <c r="D7" s="1"/>
      <c r="E7" s="1"/>
      <c r="F7" s="1"/>
      <c r="G7" s="1"/>
      <c r="H7" s="1"/>
      <c r="I7" s="1"/>
      <c r="J7" s="1"/>
      <c r="K7" s="1"/>
      <c r="L7" s="1"/>
      <c r="M7" s="1"/>
      <c r="N7" s="1"/>
      <c r="O7" s="1"/>
      <c r="P7" s="1"/>
      <c r="Q7" s="1"/>
      <c r="R7" s="1"/>
      <c r="S7" s="1"/>
      <c r="T7" s="1"/>
      <c r="U7" s="1"/>
      <c r="V7" s="1"/>
      <c r="W7" s="1"/>
      <c r="X7" s="1"/>
      <c r="Y7" s="1"/>
    </row>
    <row r="8" spans="1:25" ht="13.5" customHeight="1" x14ac:dyDescent="0.15">
      <c r="A8" s="1"/>
      <c r="B8" s="1"/>
      <c r="C8" s="1"/>
      <c r="D8" s="1"/>
      <c r="E8" s="1"/>
      <c r="F8" s="1"/>
      <c r="G8" s="1"/>
      <c r="H8" s="1"/>
      <c r="I8" s="1"/>
      <c r="J8" s="1"/>
      <c r="K8" s="1"/>
      <c r="L8" s="1"/>
      <c r="M8" s="1"/>
      <c r="N8" s="1"/>
      <c r="O8" s="1"/>
      <c r="P8" s="1"/>
      <c r="Q8" s="1"/>
      <c r="R8" s="1"/>
      <c r="S8" s="1"/>
      <c r="T8" s="1"/>
      <c r="U8" s="1"/>
      <c r="V8" s="1"/>
      <c r="W8" s="1"/>
      <c r="X8" s="1"/>
      <c r="Y8" s="1"/>
    </row>
    <row r="9" spans="1:25" ht="13.5" customHeight="1" x14ac:dyDescent="0.15">
      <c r="A9" s="1"/>
      <c r="B9" s="1"/>
      <c r="C9" s="1"/>
      <c r="D9" s="1"/>
      <c r="E9" s="1"/>
      <c r="F9" s="1"/>
      <c r="G9" s="1"/>
      <c r="H9" s="1"/>
      <c r="I9" s="1"/>
      <c r="J9" s="1"/>
      <c r="K9" s="1"/>
      <c r="L9" s="1"/>
      <c r="M9" s="1"/>
      <c r="N9" s="1"/>
      <c r="O9" s="1"/>
      <c r="P9" s="1"/>
      <c r="Q9" s="1"/>
      <c r="R9" s="1"/>
      <c r="S9" s="1"/>
      <c r="T9" s="1"/>
      <c r="U9" s="1"/>
      <c r="V9" s="1"/>
      <c r="W9" s="1"/>
      <c r="X9" s="1"/>
      <c r="Y9" s="1"/>
    </row>
    <row r="10" spans="1:25" ht="13.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row>
    <row r="11" spans="1:25" ht="13.5"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row>
    <row r="12" spans="1:25" ht="13.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row>
    <row r="13" spans="1:25" ht="13.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row>
    <row r="14" spans="1:25" ht="13.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row>
    <row r="15" spans="1:25" ht="13.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row>
    <row r="16" spans="1:25" ht="1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row>
    <row r="17" spans="1:25" ht="13.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row>
    <row r="18" spans="1:25" ht="14" x14ac:dyDescent="0.15">
      <c r="A18" s="1"/>
      <c r="B18" s="1"/>
      <c r="C18" s="1"/>
      <c r="D18" s="1"/>
      <c r="E18" s="1"/>
      <c r="F18" s="1"/>
      <c r="G18" s="1"/>
      <c r="H18" s="1"/>
      <c r="I18" s="1"/>
      <c r="J18" s="1"/>
      <c r="K18" s="1"/>
      <c r="L18" s="1"/>
      <c r="M18" s="1"/>
      <c r="N18" s="1"/>
      <c r="O18" s="1"/>
      <c r="P18" s="1"/>
      <c r="Q18" s="1"/>
      <c r="R18" s="1"/>
      <c r="S18" s="1"/>
      <c r="T18" s="1"/>
      <c r="U18" s="1"/>
      <c r="V18" s="1"/>
      <c r="W18" s="1"/>
      <c r="X18" s="1"/>
      <c r="Y18" s="1"/>
    </row>
    <row r="19" spans="1:25" ht="13.5"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row>
    <row r="20" spans="1:25" ht="13.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row>
    <row r="21" spans="1:25" ht="14" x14ac:dyDescent="0.15">
      <c r="A21" s="1"/>
      <c r="B21" s="1"/>
      <c r="C21" s="1"/>
      <c r="D21" s="1"/>
      <c r="E21" s="1"/>
      <c r="F21" s="1"/>
      <c r="G21" s="1"/>
      <c r="H21" s="1"/>
      <c r="I21" s="1"/>
      <c r="J21" s="1"/>
      <c r="K21" s="1"/>
      <c r="L21" s="1"/>
      <c r="M21" s="1"/>
      <c r="N21" s="1"/>
      <c r="O21" s="1"/>
      <c r="P21" s="1"/>
      <c r="Q21" s="1"/>
      <c r="R21" s="1"/>
      <c r="S21" s="1"/>
      <c r="T21" s="1"/>
      <c r="U21" s="1"/>
      <c r="V21" s="1"/>
      <c r="W21" s="1"/>
      <c r="X21" s="1"/>
      <c r="Y21" s="1"/>
    </row>
    <row r="22" spans="1:25" ht="13.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row>
    <row r="23" spans="1:25" ht="13.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row>
    <row r="24" spans="1:25" ht="13.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row>
    <row r="25" spans="1:25" ht="13.5"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row>
    <row r="26" spans="1:25" ht="13.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row>
    <row r="27" spans="1:25" ht="13.5"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row>
    <row r="28" spans="1:25" ht="13.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row>
    <row r="29" spans="1:25" ht="13.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row>
    <row r="30" spans="1:25" ht="13.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row>
    <row r="31" spans="1:25" ht="13.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row>
    <row r="32" spans="1:25" ht="13.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row>
    <row r="33" spans="1:25" ht="13.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row>
    <row r="34" spans="1:25" ht="13.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row>
    <row r="35" spans="1:25" ht="13.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row>
    <row r="36" spans="1:25" ht="13.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row>
    <row r="37" spans="1:25" ht="13.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row>
    <row r="38" spans="1:25" ht="13.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row>
    <row r="39" spans="1:25" ht="13.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row>
    <row r="40" spans="1:25" ht="13.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row>
    <row r="41" spans="1:25" ht="13.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row>
    <row r="42" spans="1:25" ht="13.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row>
    <row r="43" spans="1:25" ht="13.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row>
    <row r="44" spans="1:25" ht="13.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row>
    <row r="45" spans="1:25" ht="13.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row>
    <row r="46" spans="1:25" ht="13.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row>
    <row r="47" spans="1:25" ht="13.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row>
    <row r="48" spans="1:25" ht="13.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row>
    <row r="49" spans="1:25" ht="13.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row>
    <row r="50" spans="1:25" ht="13.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row>
    <row r="51" spans="1:25" ht="13.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row>
    <row r="52" spans="1:25" ht="13.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row>
    <row r="53" spans="1:25" ht="13.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row>
    <row r="54" spans="1:25" ht="13.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row>
    <row r="55" spans="1:25" ht="13.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row>
    <row r="56" spans="1:25" ht="13.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row>
    <row r="57" spans="1:25" ht="13.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row>
    <row r="58" spans="1:25" ht="13.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row>
    <row r="59" spans="1:25" ht="13.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row>
    <row r="60" spans="1:25" ht="13.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row>
    <row r="61" spans="1:25" ht="13.5" customHeight="1" x14ac:dyDescent="0.15">
      <c r="A61" s="1"/>
      <c r="B61" s="2" t="s">
        <v>147</v>
      </c>
      <c r="C61" s="1"/>
      <c r="D61" s="1"/>
      <c r="E61" s="1"/>
      <c r="F61" s="1"/>
      <c r="G61" s="1"/>
      <c r="H61" s="1"/>
      <c r="I61" s="1"/>
      <c r="J61" s="1"/>
      <c r="K61" s="1"/>
      <c r="L61" s="1"/>
      <c r="M61" s="1"/>
      <c r="N61" s="1"/>
      <c r="O61" s="1"/>
      <c r="P61" s="1"/>
      <c r="Q61" s="1"/>
      <c r="R61" s="1"/>
      <c r="S61" s="1"/>
      <c r="T61" s="1"/>
      <c r="U61" s="1"/>
      <c r="V61" s="1"/>
      <c r="W61" s="1"/>
      <c r="X61" s="1"/>
      <c r="Y61" s="1"/>
    </row>
    <row r="62" spans="1:25" ht="13.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row>
    <row r="63" spans="1:25" ht="13.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row>
    <row r="64" spans="1:25" ht="13.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row>
    <row r="65" spans="1:25" ht="13.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row>
    <row r="66" spans="1:25" ht="13.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row>
    <row r="67" spans="1:25" ht="13.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row>
    <row r="68" spans="1:25" ht="13.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row>
    <row r="69" spans="1:25" ht="13.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row>
    <row r="70" spans="1:25" ht="13.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row>
    <row r="71" spans="1:25" ht="13.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row>
    <row r="72" spans="1:25" ht="13.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row>
    <row r="73" spans="1:25" ht="13.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row>
    <row r="74" spans="1:25" ht="13.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row>
    <row r="75" spans="1:25" ht="13.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row>
    <row r="76" spans="1:25" ht="13.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row>
    <row r="77" spans="1:25" ht="13.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row>
    <row r="78" spans="1:25" ht="13.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row>
    <row r="79" spans="1:25" ht="13.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row>
    <row r="80" spans="1:25" ht="13.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row>
    <row r="81" spans="1:25" ht="13.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row>
    <row r="82" spans="1:25" ht="13.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row>
    <row r="83" spans="1:25" ht="13.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row>
    <row r="84" spans="1:25" ht="13.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row>
    <row r="85" spans="1:25" ht="13.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row>
    <row r="86" spans="1:25" ht="13.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row>
    <row r="87" spans="1:25" ht="13.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row>
    <row r="88" spans="1:25" ht="13.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row>
    <row r="89" spans="1:25" ht="13.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row>
    <row r="90" spans="1:25" ht="13.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row>
    <row r="91" spans="1:25" ht="13.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row>
    <row r="92" spans="1:25" ht="13.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row>
    <row r="93" spans="1:25" ht="13.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row>
    <row r="94" spans="1:25" ht="13.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row>
    <row r="95" spans="1:25" ht="13.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row>
    <row r="96" spans="1:25" ht="13.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row>
    <row r="97" spans="1:25" ht="13.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row>
    <row r="98" spans="1:25" ht="13.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row>
    <row r="99" spans="1:25" ht="13.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row>
    <row r="100" spans="1:25" ht="13.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3.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3.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3.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3.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3.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3.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3.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3.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3.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3.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3.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3.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3.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3.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3.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3.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3.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3.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3.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3.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3.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3.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3.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3.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3.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3.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3.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3.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3.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3.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3.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3.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3.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3.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3.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3.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3.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3.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3.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3.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3.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3.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3.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3.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3.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3.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3.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3.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3.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3.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3.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3.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3.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3.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3.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3.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3.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3.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3.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3.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3.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3.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3.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3.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3.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3.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3.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3.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3.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3.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3.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3.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3.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3.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3.5"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3.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3.5"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3.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3.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3.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3.5"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3.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3.5"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3.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3.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3.5"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3.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3.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3.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3.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3.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3.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3.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3.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3.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3.5"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3.5"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3.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3.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3.5"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3.5"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3.5"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3.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3.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3.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3.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3.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3.5"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3.5"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3.5"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3.5"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3.5" customHeight="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3.5"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3.5" customHeight="1"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3.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3.5" customHeight="1"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3.5" customHeight="1"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3.5" customHeight="1"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3.5" customHeight="1"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3.5" customHeight="1"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3.5" customHeight="1"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3.5" customHeight="1"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3.5" customHeight="1"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3.5" customHeight="1"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3.5" customHeight="1"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3.5" customHeight="1"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3.5" customHeight="1"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3.5" customHeight="1"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3.5" customHeight="1"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3.5" customHeight="1"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3.5" customHeight="1"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3.5" customHeight="1"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3.5" customHeight="1"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3.5" customHeight="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3.5"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3.5"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3.5" customHeight="1"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3.5" customHeight="1"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3.5" customHeight="1"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3.5" customHeight="1"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3.5" customHeight="1"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3.5" customHeight="1"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3.5" customHeight="1"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3.5" customHeight="1"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3.5" customHeight="1"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3.5" customHeight="1"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3.5" customHeight="1"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3.5" customHeight="1"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3.5"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3.5"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3.5"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3.5"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3.5" customHeight="1"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3.5" customHeigh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3.5" customHeigh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3.5" customHeigh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3.5" customHeigh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3.5" customHeigh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3.5" customHeigh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3.5" customHeigh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3.5" customHeigh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3.5" customHeigh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3.5" customHeigh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3.5" customHeigh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3.5" customHeigh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3.5" customHeigh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3.5" customHeigh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3.5" customHeigh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3.5" customHeight="1"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3.5" customHeight="1"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3.5" customHeight="1"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3.5" customHeight="1"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3.5" customHeight="1"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3.5" customHeight="1"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3.5" customHeight="1"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3.5" customHeight="1"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3.5" customHeight="1"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3.5" customHeight="1"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3.5" customHeight="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3.5"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3.5"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3.5"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3.5" customHeight="1"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3.5" customHeight="1"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3.5" customHeight="1"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3.5"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3.5"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3.5" customHeight="1"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3.5"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3.5"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3.5" customHeight="1"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3.5" customHeight="1"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3.5" customHeight="1"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3.5" customHeight="1"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3.5" customHeight="1"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3.5" customHeight="1"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3.5" customHeight="1"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3.5" customHeight="1"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3.5" customHeight="1"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3.5" customHeight="1"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3.5" customHeight="1"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3.5" customHeight="1"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3.5" customHeight="1"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3.5" customHeight="1"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3.5" customHeight="1"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3.5" customHeight="1"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3.5" customHeight="1"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3.5" customHeight="1"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3.5" customHeight="1"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3.5" customHeight="1"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3.5" customHeight="1"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3.5" customHeight="1"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3.5" customHeight="1"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3.5" customHeight="1"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3.5" customHeight="1"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3.5" customHeight="1"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3.5" customHeight="1"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3.5" customHeight="1"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3.5" customHeight="1"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3.5" customHeight="1"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3.5" customHeight="1"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3.5" customHeight="1"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3.5" customHeight="1"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3.5" customHeight="1"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3.5" customHeight="1"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3.5" customHeight="1"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3.5" customHeight="1"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3.5" customHeight="1"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3.5" customHeight="1"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3.5" customHeight="1"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3.5" customHeight="1"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3.5" customHeight="1"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3.5" customHeight="1"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3.5" customHeight="1"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3.5" customHeight="1"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3.5" customHeight="1"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3.5" customHeight="1"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3.5" customHeight="1"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3.5" customHeight="1"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3.5" customHeight="1"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3.5" customHeight="1"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3.5" customHeight="1"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3.5" customHeight="1"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3.5" customHeight="1"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3.5" customHeight="1"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3.5" customHeight="1"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3.5" customHeight="1"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3.5" customHeight="1"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3.5" customHeight="1"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3.5" customHeight="1"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3.5" customHeight="1"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3.5" customHeight="1"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3.5" customHeight="1"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3.5" customHeight="1"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3.5" customHeight="1"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3.5" customHeight="1"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3.5" customHeight="1"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3.5" customHeight="1"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3.5" customHeight="1"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3.5" customHeight="1"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3.5" customHeight="1"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3.5" customHeight="1"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3.5" customHeight="1"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3.5" customHeight="1"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3.5" customHeight="1"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3.5" customHeight="1"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3.5" customHeight="1"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3.5" customHeight="1"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3.5" customHeight="1"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3.5" customHeight="1"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3.5" customHeight="1"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3.5" customHeight="1"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3.5" customHeight="1"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3.5" customHeight="1"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3.5" customHeight="1"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3.5" customHeight="1"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3.5" customHeight="1"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3.5" customHeight="1"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3.5" customHeight="1"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3.5" customHeight="1"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3.5" customHeight="1"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3.5" customHeight="1"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3.5" customHeight="1"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3.5" customHeight="1"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3.5" customHeight="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3.5" customHeight="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3.5" customHeight="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3.5" customHeight="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3.5" customHeight="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3.5" customHeight="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3.5" customHeight="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3.5" customHeight="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3.5" customHeight="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3.5" customHeight="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3.5" customHeight="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3.5" customHeight="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3.5" customHeight="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3.5" customHeight="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3.5" customHeight="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3.5" customHeight="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3.5" customHeight="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3.5" customHeight="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3.5" customHeight="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3.5" customHeight="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3.5" customHeight="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3.5" customHeight="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3.5" customHeight="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3.5" customHeight="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3.5" customHeight="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3.5" customHeight="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3.5" customHeight="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3.5" customHeight="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3.5" customHeight="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3.5" customHeight="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3.5" customHeight="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3.5" customHeight="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3.5" customHeight="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3.5" customHeight="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3.5" customHeight="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3.5" customHeight="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3.5" customHeight="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3.5" customHeight="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3.5" customHeight="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3.5" customHeight="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3.5" customHeight="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3.5" customHeight="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3.5" customHeight="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3.5" customHeight="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3.5" customHeight="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3.5" customHeight="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3.5" customHeight="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3.5" customHeight="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3.5" customHeight="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3.5" customHeight="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3.5" customHeight="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3.5" customHeight="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3.5" customHeight="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3.5" customHeight="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3.5" customHeight="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3.5" customHeight="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3.5" customHeight="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3.5" customHeight="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3.5" customHeight="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3.5" customHeight="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3.5" customHeight="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3.5" customHeight="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3.5" customHeight="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3.5" customHeight="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3.5" customHeight="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3.5" customHeight="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3.5" customHeight="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3.5" customHeight="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3.5" customHeight="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3.5" customHeight="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3.5" customHeight="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3.5" customHeight="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3.5" customHeight="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3.5" customHeight="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3.5" customHeight="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3.5" customHeight="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3.5" customHeight="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3.5" customHeight="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3.5" customHeight="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3.5" customHeight="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3.5" customHeight="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3.5" customHeight="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3.5" customHeight="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3.5" customHeight="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3.5" customHeight="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3.5" customHeight="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3.5" customHeight="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3.5" customHeight="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3.5" customHeight="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3.5" customHeight="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3.5" customHeight="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3.5" customHeight="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3.5" customHeight="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3.5" customHeight="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3.5" customHeight="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3.5" customHeight="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3.5" customHeight="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3.5" customHeight="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3.5" customHeight="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3.5" customHeight="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3.5" customHeight="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3.5" customHeight="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3.5" customHeight="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3.5" customHeight="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3.5" customHeight="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3.5" customHeight="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3.5" customHeight="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3.5" customHeight="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3.5" customHeight="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3.5" customHeight="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3.5" customHeight="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3.5" customHeight="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3.5" customHeight="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3.5" customHeight="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3.5" customHeight="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3.5" customHeight="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3.5" customHeight="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3.5" customHeight="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3.5" customHeight="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3.5" customHeight="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3.5" customHeight="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3.5" customHeight="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3.5" customHeight="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3.5" customHeight="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3.5" customHeight="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3.5" customHeight="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3.5" customHeight="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3.5" customHeight="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3.5" customHeight="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3.5" customHeight="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3.5" customHeight="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3.5" customHeight="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3.5" customHeight="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3.5" customHeight="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3.5" customHeight="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3.5" customHeight="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3.5" customHeight="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3.5" customHeight="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3.5" customHeight="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3.5" customHeight="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3.5" customHeight="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3.5" customHeight="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3.5" customHeight="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3.5" customHeight="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3.5" customHeight="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3.5" customHeight="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3.5" customHeight="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3.5" customHeight="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3.5" customHeight="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3.5" customHeight="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3.5" customHeight="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3.5" customHeight="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3.5" customHeight="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3.5" customHeight="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3.5" customHeight="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3.5" customHeight="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3.5" customHeight="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3.5" customHeight="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3.5" customHeight="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3.5" customHeight="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3.5" customHeight="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3.5" customHeight="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3.5" customHeight="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3.5" customHeight="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3.5" customHeight="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3.5" customHeight="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3.5" customHeight="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3.5" customHeight="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3.5" customHeight="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3.5" customHeight="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3.5" customHeight="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3.5" customHeight="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3.5" customHeight="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3.5" customHeight="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3.5" customHeight="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3.5" customHeight="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3.5" customHeight="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3.5" customHeight="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3.5" customHeight="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3.5" customHeight="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3.5" customHeight="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3.5" customHeight="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3.5" customHeight="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3.5" customHeight="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3.5" customHeight="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3.5" customHeight="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3.5" customHeight="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3.5" customHeight="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3.5" customHeight="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3.5" customHeight="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3.5" customHeight="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3.5" customHeight="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3.5" customHeight="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3.5" customHeight="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3.5" customHeight="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3.5" customHeight="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3.5" customHeight="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3.5" customHeight="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3.5" customHeight="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3.5" customHeight="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3.5" customHeight="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3.5" customHeight="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3.5" customHeight="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3.5" customHeight="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3.5" customHeight="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3.5" customHeight="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3.5" customHeight="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3.5" customHeight="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3.5" customHeight="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3.5" customHeight="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3.5" customHeight="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3.5" customHeight="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3.5" customHeight="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3.5" customHeight="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3.5" customHeight="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3.5" customHeight="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3.5" customHeight="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3.5" customHeight="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3.5" customHeight="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3.5" customHeight="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3.5" customHeight="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3.5" customHeight="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3.5" customHeight="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3.5" customHeight="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3.5" customHeight="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3.5" customHeight="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3.5" customHeight="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3.5" customHeight="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3.5" customHeight="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3.5" customHeight="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3.5" customHeight="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3.5" customHeight="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3.5" customHeight="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3.5" customHeight="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3.5" customHeight="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3.5" customHeight="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3.5" customHeight="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3.5" customHeight="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3.5" customHeight="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3.5" customHeight="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3.5" customHeight="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3.5" customHeight="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3.5" customHeight="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3.5" customHeight="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3.5" customHeight="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3.5" customHeight="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3.5" customHeight="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3.5" customHeight="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3.5" customHeight="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3.5" customHeight="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3.5" customHeight="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3.5" customHeight="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3.5" customHeight="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3.5" customHeight="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3.5" customHeight="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3.5" customHeight="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3.5" customHeight="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3.5" customHeight="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3.5" customHeight="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3.5" customHeight="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3.5" customHeight="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3.5" customHeight="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3.5" customHeight="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3.5" customHeight="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3.5" customHeight="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3.5" customHeight="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3.5" customHeight="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3.5" customHeight="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3.5" customHeight="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3.5" customHeight="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3.5" customHeight="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3.5" customHeight="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3.5" customHeight="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3.5" customHeight="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3.5" customHeight="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3.5" customHeight="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3.5" customHeight="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3.5" customHeight="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3.5" customHeight="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3.5" customHeight="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3.5" customHeight="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3.5" customHeight="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3.5" customHeight="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3.5" customHeight="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3.5" customHeight="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3.5" customHeight="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3.5" customHeight="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3.5" customHeight="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3.5" customHeight="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3.5" customHeight="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3.5" customHeight="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3.5" customHeight="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3.5" customHeight="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3.5" customHeight="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3.5" customHeight="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3.5" customHeight="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3.5" customHeight="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3.5" customHeight="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3.5" customHeight="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3.5" customHeight="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3.5" customHeight="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3.5" customHeight="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3.5" customHeight="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3.5" customHeight="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3.5" customHeight="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3.5" customHeight="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3.5" customHeight="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3.5" customHeight="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3.5" customHeight="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3.5" customHeight="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3.5" customHeight="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3.5" customHeight="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3.5" customHeight="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3.5" customHeight="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3.5" customHeight="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3.5" customHeight="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3.5" customHeight="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3.5" customHeight="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3.5" customHeight="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3.5" customHeight="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3.5" customHeight="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3.5" customHeight="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3.5" customHeight="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3.5" customHeight="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3.5" customHeight="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3.5" customHeight="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3.5" customHeight="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3.5" customHeight="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3.5" customHeight="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3.5" customHeight="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3.5" customHeight="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3.5" customHeight="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3.5" customHeight="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3.5" customHeight="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3.5" customHeight="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3.5" customHeight="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3.5" customHeight="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3.5" customHeight="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3.5" customHeight="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3.5" customHeight="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3.5" customHeight="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3.5" customHeight="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3.5" customHeight="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3.5" customHeight="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3.5" customHeight="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3.5" customHeight="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3.5" customHeight="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3.5" customHeight="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3.5" customHeight="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3.5" customHeight="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3.5" customHeight="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3.5" customHeight="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3.5" customHeight="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3.5" customHeight="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3.5" customHeight="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3.5" customHeight="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3.5" customHeight="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3.5" customHeight="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3.5" customHeight="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3.5" customHeight="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3.5" customHeight="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3.5" customHeight="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3.5" customHeight="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3.5" customHeight="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3.5" customHeight="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3.5" customHeight="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3.5" customHeight="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3.5" customHeight="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3.5" customHeight="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3.5" customHeight="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3.5" customHeight="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3.5" customHeight="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3.5" customHeight="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3.5" customHeight="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3.5" customHeight="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3.5" customHeight="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3.5" customHeight="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3.5" customHeight="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3.5" customHeight="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3.5" customHeight="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3.5" customHeight="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3.5" customHeight="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3.5" customHeight="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3.5" customHeight="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3.5" customHeight="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3.5" customHeight="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3.5" customHeight="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3.5" customHeight="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3.5" customHeight="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3.5" customHeight="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3.5" customHeight="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3.5" customHeight="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3.5" customHeight="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3.5" customHeight="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3.5" customHeight="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3.5" customHeight="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3.5" customHeight="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3.5" customHeight="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3.5" customHeight="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3.5" customHeight="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3.5" customHeight="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3.5" customHeight="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3.5" customHeight="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3.5" customHeight="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3.5" customHeight="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3.5" customHeight="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3.5" customHeight="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3.5" customHeight="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3.5" customHeight="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3.5" customHeight="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3.5" customHeight="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3.5" customHeight="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3.5" customHeight="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3.5" customHeight="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3.5" customHeight="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3.5" customHeight="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3.5" customHeight="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3.5" customHeight="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3.5" customHeight="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3.5" customHeight="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3.5" customHeight="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3.5" customHeight="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3.5" customHeight="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3.5" customHeight="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3.5" customHeight="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3.5" customHeight="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3.5" customHeight="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3.5" customHeight="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3.5" customHeight="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3.5" customHeight="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3.5" customHeight="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3.5" customHeight="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3.5" customHeight="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3.5" customHeight="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3.5" customHeight="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3.5" customHeight="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3.5" customHeight="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3.5" customHeight="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3.5" customHeight="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3.5" customHeight="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3.5" customHeight="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3.5" customHeight="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3.5" customHeight="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3.5" customHeight="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3.5" customHeight="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3.5" customHeight="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3.5" customHeight="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3.5" customHeight="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3.5" customHeight="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3.5" customHeight="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3.5" customHeight="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3.5" customHeight="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3.5" customHeight="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3.5" customHeight="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3.5" customHeight="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3.5" customHeight="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3.5" customHeight="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3.5" customHeight="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3.5" customHeight="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3.5" customHeight="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3.5" customHeight="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3.5" customHeight="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3.5" customHeight="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3.5" customHeight="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3.5" customHeight="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3.5" customHeight="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3.5" customHeight="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3.5" customHeight="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3.5" customHeight="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3.5" customHeight="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3.5" customHeight="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3.5" customHeight="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3.5" customHeight="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3.5" customHeight="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3.5" customHeight="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3.5" customHeight="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3.5" customHeight="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3.5" customHeight="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3.5" customHeight="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3.5" customHeight="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3.5" customHeight="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3.5" customHeight="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3.5" customHeight="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3.5" customHeight="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3.5" customHeight="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3.5" customHeight="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3.5" customHeight="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3.5" customHeight="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3.5" customHeight="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3.5" customHeight="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3.5" customHeight="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3.5" customHeight="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3.5" customHeight="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3.5" customHeight="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3.5" customHeight="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3.5" customHeight="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3.5" customHeight="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3.5" customHeight="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3.5" customHeight="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3.5" customHeight="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3.5" customHeight="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3.5" customHeight="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3.5" customHeight="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3.5" customHeight="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3.5" customHeight="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3.5" customHeight="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3.5" customHeight="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3.5" customHeight="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3.5" customHeight="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3.5" customHeight="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3.5" customHeight="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3.5" customHeight="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3.5" customHeight="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3.5" customHeight="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3.5" customHeight="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3.5" customHeight="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3.5" customHeight="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3.5" customHeight="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3.5" customHeight="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3.5" customHeight="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3.5" customHeight="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3.5" customHeight="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3.5" customHeight="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3.5" customHeight="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3.5" customHeight="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3.5" customHeight="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3.5" customHeight="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3.5" customHeight="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3.5" customHeight="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3.5" customHeight="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3.5" customHeight="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3.5" customHeight="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3.5" customHeight="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3.5" customHeight="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3.5" customHeight="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3.5" customHeight="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3.5" customHeight="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3.5" customHeight="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3.5" customHeight="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3.5" customHeight="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3.5" customHeight="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3.5" customHeight="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3.5" customHeight="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3.5" customHeight="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3.5" customHeight="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3.5" customHeight="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3.5" customHeight="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3.5" customHeight="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3.5" customHeight="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3.5" customHeight="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3.5" customHeight="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3.5" customHeight="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3.5" customHeight="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3.5" customHeight="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3.5" customHeight="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3.5" customHeight="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3.5" customHeight="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3.5" customHeight="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3.5" customHeight="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3.5" customHeight="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3.5" customHeight="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3.5" customHeight="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3.5" customHeight="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3.5" customHeight="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3.5" customHeight="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3.5" customHeight="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3.5" customHeight="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3.5" customHeight="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3.5" customHeight="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3.5" customHeight="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3.5" customHeight="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3.5" customHeight="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3.5" customHeight="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3.5" customHeight="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3.5" customHeight="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3.5" customHeight="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3.5" customHeight="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3.5" customHeight="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3.5" customHeight="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3.5" customHeight="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3.5" customHeight="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3.5" customHeight="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3.5" customHeight="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3.5" customHeight="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3.5" customHeight="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3.5" customHeight="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3.5" customHeight="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3.5" customHeight="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3.5" customHeight="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3.5" customHeight="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3.5" customHeight="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3.5" customHeight="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3.5" customHeight="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3.5" customHeight="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3.5" customHeight="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3.5" customHeight="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3.5" customHeight="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3.5" customHeight="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3.5" customHeight="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3.5" customHeight="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3.5" customHeight="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3.5" customHeight="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3.5" customHeight="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3.5" customHeight="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3.5" customHeight="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3.5" customHeight="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3.5" customHeight="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3.5" customHeight="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3.5" customHeight="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3.5" customHeight="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3.5" customHeight="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3.5" customHeight="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3.5" customHeight="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3.5" customHeight="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3.5" customHeight="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3.5" customHeight="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D5CE0-C8F0-F144-9A26-B34CCF196A41}">
  <dimension ref="A1:AF954"/>
  <sheetViews>
    <sheetView showGridLines="0" tabSelected="1" workbookViewId="0">
      <selection activeCell="B39" sqref="B39"/>
    </sheetView>
  </sheetViews>
  <sheetFormatPr baseColWidth="10" defaultColWidth="12.6640625" defaultRowHeight="15" customHeight="1" outlineLevelCol="1" x14ac:dyDescent="0.15"/>
  <cols>
    <col min="1" max="1" width="5.5" style="88" customWidth="1"/>
    <col min="2" max="2" width="50.5" style="88" customWidth="1"/>
    <col min="3" max="3" width="1" style="88" customWidth="1"/>
    <col min="4" max="4" width="10.33203125" style="88" hidden="1" customWidth="1" outlineLevel="1"/>
    <col min="5" max="5" width="1" style="88" hidden="1" customWidth="1" outlineLevel="1"/>
    <col min="6" max="6" width="10.33203125" style="88" hidden="1" customWidth="1" outlineLevel="1"/>
    <col min="7" max="7" width="1" style="88" hidden="1" customWidth="1" outlineLevel="1"/>
    <col min="8" max="10" width="10.33203125" style="88" hidden="1" customWidth="1" outlineLevel="1"/>
    <col min="11" max="11" width="10.33203125" style="88" customWidth="1" collapsed="1"/>
    <col min="12" max="12" width="1" style="88" customWidth="1"/>
    <col min="13" max="15" width="10.33203125" style="88" hidden="1" customWidth="1" outlineLevel="1"/>
    <col min="16" max="16" width="10.33203125" style="88" customWidth="1" collapsed="1"/>
    <col min="17" max="17" width="1" style="88" customWidth="1"/>
    <col min="18" max="20" width="10.33203125" style="88" hidden="1" customWidth="1" outlineLevel="1"/>
    <col min="21" max="21" width="10.33203125" style="88" customWidth="1" collapsed="1"/>
    <col min="22" max="22" width="1" style="88" customWidth="1"/>
    <col min="23" max="26" width="10.33203125" style="88" customWidth="1"/>
    <col min="27" max="27" width="1" style="88" customWidth="1"/>
    <col min="28" max="28" width="10.33203125" style="88" customWidth="1"/>
    <col min="29" max="29" width="1.6640625" style="88" customWidth="1"/>
    <col min="30" max="30" width="1" style="88" customWidth="1"/>
    <col min="31" max="31" width="0.5" style="88" customWidth="1"/>
    <col min="32" max="32" width="10.5" style="88" customWidth="1"/>
    <col min="33" max="16384" width="12.6640625" style="88"/>
  </cols>
  <sheetData>
    <row r="1" spans="2:32" ht="12.75" customHeight="1" x14ac:dyDescent="0.15">
      <c r="AD1" s="89"/>
    </row>
    <row r="2" spans="2:32" ht="12.75" customHeight="1" x14ac:dyDescent="0.15">
      <c r="B2" s="90"/>
      <c r="AD2" s="89"/>
      <c r="AF2" s="91"/>
    </row>
    <row r="3" spans="2:32" ht="12.75" customHeight="1" x14ac:dyDescent="0.15">
      <c r="B3" s="90"/>
      <c r="AD3" s="89"/>
      <c r="AF3" s="92"/>
    </row>
    <row r="4" spans="2:32" ht="12.75" customHeight="1" x14ac:dyDescent="0.15">
      <c r="B4" s="90"/>
      <c r="D4" s="93"/>
      <c r="K4" s="93"/>
      <c r="O4" s="93"/>
      <c r="P4" s="91"/>
      <c r="AD4" s="89"/>
      <c r="AF4" s="92"/>
    </row>
    <row r="5" spans="2:32" ht="12.75" customHeight="1" x14ac:dyDescent="0.15">
      <c r="B5" s="94" t="s">
        <v>2</v>
      </c>
      <c r="C5" s="95"/>
      <c r="D5" s="96" t="s">
        <v>3</v>
      </c>
      <c r="E5" s="97"/>
      <c r="F5" s="98" t="s">
        <v>4</v>
      </c>
      <c r="G5" s="99"/>
      <c r="H5" s="98" t="s">
        <v>5</v>
      </c>
      <c r="I5" s="98" t="s">
        <v>6</v>
      </c>
      <c r="J5" s="98" t="s">
        <v>7</v>
      </c>
      <c r="K5" s="98" t="s">
        <v>8</v>
      </c>
      <c r="L5" s="99"/>
      <c r="M5" s="98" t="s">
        <v>9</v>
      </c>
      <c r="N5" s="98" t="s">
        <v>10</v>
      </c>
      <c r="O5" s="98" t="s">
        <v>11</v>
      </c>
      <c r="P5" s="98" t="s">
        <v>12</v>
      </c>
      <c r="Q5" s="99"/>
      <c r="R5" s="98" t="s">
        <v>13</v>
      </c>
      <c r="S5" s="98" t="s">
        <v>14</v>
      </c>
      <c r="T5" s="98" t="s">
        <v>15</v>
      </c>
      <c r="U5" s="98" t="s">
        <v>16</v>
      </c>
      <c r="V5" s="99"/>
      <c r="W5" s="98" t="s">
        <v>17</v>
      </c>
      <c r="X5" s="98" t="s">
        <v>18</v>
      </c>
      <c r="Y5" s="98" t="s">
        <v>141</v>
      </c>
      <c r="Z5" s="98" t="s">
        <v>143</v>
      </c>
      <c r="AA5" s="99"/>
      <c r="AB5" s="98" t="s">
        <v>145</v>
      </c>
      <c r="AC5" s="99"/>
      <c r="AD5" s="89"/>
      <c r="AF5" s="100"/>
    </row>
    <row r="6" spans="2:32" ht="9.75" customHeight="1" x14ac:dyDescent="0.15">
      <c r="B6" s="95"/>
      <c r="C6" s="95"/>
      <c r="D6" s="101"/>
      <c r="E6" s="101"/>
      <c r="F6" s="101"/>
      <c r="G6" s="101"/>
      <c r="H6" s="101"/>
      <c r="AD6" s="89"/>
      <c r="AF6" s="101"/>
    </row>
    <row r="7" spans="2:32" ht="12.75" customHeight="1" x14ac:dyDescent="0.15">
      <c r="B7" s="102" t="s">
        <v>19</v>
      </c>
      <c r="C7" s="95"/>
      <c r="D7" s="101"/>
      <c r="E7" s="101"/>
      <c r="F7" s="101"/>
      <c r="G7" s="101"/>
      <c r="H7" s="101"/>
      <c r="AD7" s="89"/>
      <c r="AF7" s="101"/>
    </row>
    <row r="8" spans="2:32" ht="12.75" customHeight="1" x14ac:dyDescent="0.15">
      <c r="B8" s="103" t="s">
        <v>20</v>
      </c>
      <c r="C8" s="95"/>
      <c r="D8" s="101"/>
      <c r="E8" s="101"/>
      <c r="F8" s="101"/>
      <c r="G8" s="101"/>
      <c r="H8" s="101"/>
      <c r="AD8" s="89"/>
      <c r="AF8" s="101"/>
    </row>
    <row r="9" spans="2:32" ht="12.75" customHeight="1" x14ac:dyDescent="0.15">
      <c r="B9" s="104" t="s">
        <v>21</v>
      </c>
      <c r="D9" s="105">
        <v>182300000</v>
      </c>
      <c r="E9" s="106"/>
      <c r="F9" s="105">
        <v>233700000</v>
      </c>
      <c r="G9" s="106"/>
      <c r="H9" s="105">
        <v>659700000</v>
      </c>
      <c r="I9" s="105">
        <v>664300000</v>
      </c>
      <c r="J9" s="105">
        <v>601700000</v>
      </c>
      <c r="K9" s="105">
        <v>566000000</v>
      </c>
      <c r="L9" s="105"/>
      <c r="M9" s="105">
        <v>543200000</v>
      </c>
      <c r="N9" s="105">
        <v>303900000</v>
      </c>
      <c r="O9" s="105">
        <v>294800000</v>
      </c>
      <c r="P9" s="105">
        <v>280800000</v>
      </c>
      <c r="Q9" s="105"/>
      <c r="R9" s="105">
        <v>317100000</v>
      </c>
      <c r="S9" s="105">
        <v>271900000</v>
      </c>
      <c r="T9" s="105">
        <v>226200000</v>
      </c>
      <c r="U9" s="105">
        <v>182600000</v>
      </c>
      <c r="V9" s="105"/>
      <c r="W9" s="105">
        <v>209800000</v>
      </c>
      <c r="X9" s="105">
        <v>215000000</v>
      </c>
      <c r="Y9" s="105">
        <v>252500000</v>
      </c>
      <c r="Z9" s="105">
        <v>224100000</v>
      </c>
      <c r="AA9" s="105"/>
      <c r="AB9" s="194">
        <v>291.89999999999998</v>
      </c>
      <c r="AC9" s="105"/>
      <c r="AD9" s="107"/>
      <c r="AF9" s="105"/>
    </row>
    <row r="10" spans="2:32" ht="12.75" customHeight="1" x14ac:dyDescent="0.15">
      <c r="B10" s="104" t="s">
        <v>22</v>
      </c>
      <c r="D10" s="108">
        <v>0</v>
      </c>
      <c r="E10" s="106"/>
      <c r="F10" s="108">
        <v>0</v>
      </c>
      <c r="G10" s="106"/>
      <c r="H10" s="108">
        <v>0</v>
      </c>
      <c r="I10" s="108">
        <v>0</v>
      </c>
      <c r="J10" s="108">
        <v>0</v>
      </c>
      <c r="K10" s="108">
        <v>13800000</v>
      </c>
      <c r="L10" s="108"/>
      <c r="M10" s="108">
        <v>21100000</v>
      </c>
      <c r="N10" s="108">
        <v>208000000</v>
      </c>
      <c r="O10" s="108">
        <v>207600000</v>
      </c>
      <c r="P10" s="108">
        <v>215900000</v>
      </c>
      <c r="Q10" s="108"/>
      <c r="R10" s="105">
        <v>208700000</v>
      </c>
      <c r="S10" s="108">
        <v>228400000</v>
      </c>
      <c r="T10" s="108">
        <v>224000000</v>
      </c>
      <c r="U10" s="108">
        <v>228800000</v>
      </c>
      <c r="V10" s="108"/>
      <c r="W10" s="108">
        <v>131600000</v>
      </c>
      <c r="X10" s="108">
        <v>57700000</v>
      </c>
      <c r="Y10" s="108">
        <v>35200000</v>
      </c>
      <c r="Z10" s="108">
        <v>46000000</v>
      </c>
      <c r="AA10" s="108"/>
      <c r="AB10" s="188">
        <v>49.9</v>
      </c>
      <c r="AC10" s="108"/>
      <c r="AD10" s="107"/>
      <c r="AF10" s="105"/>
    </row>
    <row r="11" spans="2:32" ht="12.75" customHeight="1" x14ac:dyDescent="0.15">
      <c r="B11" s="104" t="s">
        <v>23</v>
      </c>
      <c r="D11" s="108">
        <v>80100000</v>
      </c>
      <c r="E11" s="106"/>
      <c r="F11" s="108">
        <v>104100000</v>
      </c>
      <c r="G11" s="106"/>
      <c r="H11" s="108">
        <v>188500000</v>
      </c>
      <c r="I11" s="108">
        <v>234200000</v>
      </c>
      <c r="J11" s="108">
        <v>215600000</v>
      </c>
      <c r="K11" s="108">
        <v>222800000</v>
      </c>
      <c r="L11" s="108"/>
      <c r="M11" s="108">
        <v>228100000</v>
      </c>
      <c r="N11" s="108">
        <v>225900000</v>
      </c>
      <c r="O11" s="108">
        <v>153400000</v>
      </c>
      <c r="P11" s="108">
        <v>168700000</v>
      </c>
      <c r="Q11" s="108"/>
      <c r="R11" s="108">
        <v>189200000</v>
      </c>
      <c r="S11" s="108">
        <v>144000000</v>
      </c>
      <c r="T11" s="108">
        <v>168800000</v>
      </c>
      <c r="U11" s="108">
        <v>164000000</v>
      </c>
      <c r="V11" s="108"/>
      <c r="W11" s="108">
        <v>219300000</v>
      </c>
      <c r="X11" s="108">
        <v>208600000</v>
      </c>
      <c r="Y11" s="108">
        <v>203700000</v>
      </c>
      <c r="Z11" s="108">
        <v>168800000</v>
      </c>
      <c r="AA11" s="108"/>
      <c r="AB11" s="188">
        <v>243.6</v>
      </c>
      <c r="AC11" s="108"/>
      <c r="AD11" s="89"/>
      <c r="AF11" s="105"/>
    </row>
    <row r="12" spans="2:32" ht="12.75" customHeight="1" x14ac:dyDescent="0.15">
      <c r="B12" s="104" t="s">
        <v>24</v>
      </c>
      <c r="D12" s="108">
        <v>3200000</v>
      </c>
      <c r="E12" s="106"/>
      <c r="F12" s="108">
        <v>8500000</v>
      </c>
      <c r="G12" s="106"/>
      <c r="H12" s="108">
        <v>16000000</v>
      </c>
      <c r="I12" s="108">
        <v>26500000</v>
      </c>
      <c r="J12" s="108">
        <v>35100000</v>
      </c>
      <c r="K12" s="108">
        <f>44200000</f>
        <v>44200000</v>
      </c>
      <c r="L12" s="108"/>
      <c r="M12" s="108">
        <v>63300000</v>
      </c>
      <c r="N12" s="108">
        <v>77300000</v>
      </c>
      <c r="O12" s="108">
        <v>74300000</v>
      </c>
      <c r="P12" s="108">
        <v>78000000</v>
      </c>
      <c r="Q12" s="108"/>
      <c r="R12" s="108">
        <v>104300000</v>
      </c>
      <c r="S12" s="108">
        <v>97800000</v>
      </c>
      <c r="T12" s="108">
        <v>105800000</v>
      </c>
      <c r="U12" s="108">
        <v>119000000</v>
      </c>
      <c r="V12" s="108"/>
      <c r="W12" s="108">
        <v>121000000</v>
      </c>
      <c r="X12" s="108">
        <v>120900000</v>
      </c>
      <c r="Y12" s="108">
        <v>130800000</v>
      </c>
      <c r="Z12" s="108">
        <v>139000000</v>
      </c>
      <c r="AA12" s="108"/>
      <c r="AB12" s="188">
        <v>156.69999999999999</v>
      </c>
      <c r="AC12" s="108"/>
      <c r="AD12" s="89"/>
      <c r="AF12" s="105"/>
    </row>
    <row r="13" spans="2:32" ht="12.75" customHeight="1" thickBot="1" x14ac:dyDescent="0.2">
      <c r="B13" s="104" t="s">
        <v>25</v>
      </c>
      <c r="C13" s="169"/>
      <c r="D13" s="110">
        <v>2600000</v>
      </c>
      <c r="E13" s="111"/>
      <c r="F13" s="110">
        <v>8000000</v>
      </c>
      <c r="G13" s="111"/>
      <c r="H13" s="110">
        <v>12800000</v>
      </c>
      <c r="I13" s="110">
        <v>12200000</v>
      </c>
      <c r="J13" s="110">
        <v>12400000</v>
      </c>
      <c r="K13" s="110">
        <v>10600000</v>
      </c>
      <c r="L13" s="108"/>
      <c r="M13" s="110">
        <v>16800000</v>
      </c>
      <c r="N13" s="110">
        <v>11500000</v>
      </c>
      <c r="O13" s="110">
        <v>15500000</v>
      </c>
      <c r="P13" s="110">
        <v>11300000</v>
      </c>
      <c r="Q13" s="108"/>
      <c r="R13" s="110">
        <v>11900000</v>
      </c>
      <c r="S13" s="110">
        <v>9500000</v>
      </c>
      <c r="T13" s="108">
        <v>16900000</v>
      </c>
      <c r="U13" s="108">
        <v>12500000</v>
      </c>
      <c r="V13" s="108"/>
      <c r="W13" s="108">
        <v>14400000</v>
      </c>
      <c r="X13" s="108">
        <v>11900000</v>
      </c>
      <c r="Y13" s="108">
        <v>17000000</v>
      </c>
      <c r="Z13" s="108">
        <v>15300000</v>
      </c>
      <c r="AA13" s="108"/>
      <c r="AB13" s="189">
        <v>17.7</v>
      </c>
      <c r="AC13" s="108"/>
      <c r="AD13" s="89"/>
      <c r="AF13" s="105"/>
    </row>
    <row r="14" spans="2:32" ht="12.75" customHeight="1" x14ac:dyDescent="0.15">
      <c r="B14" s="112" t="s">
        <v>26</v>
      </c>
      <c r="D14" s="108">
        <v>268200000</v>
      </c>
      <c r="E14" s="106"/>
      <c r="F14" s="108">
        <v>354400000</v>
      </c>
      <c r="G14" s="106"/>
      <c r="H14" s="108">
        <v>877100000</v>
      </c>
      <c r="I14" s="108">
        <v>937300000</v>
      </c>
      <c r="J14" s="108">
        <v>864700000</v>
      </c>
      <c r="K14" s="108">
        <v>857400000</v>
      </c>
      <c r="L14" s="108"/>
      <c r="M14" s="108">
        <v>872500000</v>
      </c>
      <c r="N14" s="108">
        <v>826600000</v>
      </c>
      <c r="O14" s="108">
        <v>745500000</v>
      </c>
      <c r="P14" s="108">
        <v>754800000</v>
      </c>
      <c r="Q14" s="108"/>
      <c r="R14" s="108">
        <v>831200000</v>
      </c>
      <c r="S14" s="108">
        <v>751700000</v>
      </c>
      <c r="T14" s="113">
        <v>741700000</v>
      </c>
      <c r="U14" s="113">
        <v>706900000</v>
      </c>
      <c r="V14" s="108"/>
      <c r="W14" s="113">
        <v>696200000</v>
      </c>
      <c r="X14" s="113">
        <v>614100000</v>
      </c>
      <c r="Y14" s="113">
        <v>639200000</v>
      </c>
      <c r="Z14" s="113">
        <v>593200000</v>
      </c>
      <c r="AA14" s="108"/>
      <c r="AB14" s="188">
        <v>759.9</v>
      </c>
      <c r="AC14" s="108"/>
      <c r="AD14" s="89"/>
      <c r="AF14" s="105"/>
    </row>
    <row r="15" spans="2:32" ht="12.75" customHeight="1" x14ac:dyDescent="0.15">
      <c r="B15" s="104" t="s">
        <v>27</v>
      </c>
      <c r="D15" s="108">
        <v>3500000</v>
      </c>
      <c r="E15" s="106"/>
      <c r="F15" s="108">
        <v>4900000</v>
      </c>
      <c r="G15" s="106"/>
      <c r="H15" s="108">
        <v>5500000</v>
      </c>
      <c r="I15" s="108">
        <v>5300000</v>
      </c>
      <c r="J15" s="108">
        <v>5200000</v>
      </c>
      <c r="K15" s="108">
        <v>4900000</v>
      </c>
      <c r="L15" s="108"/>
      <c r="M15" s="108">
        <v>5600000</v>
      </c>
      <c r="N15" s="108">
        <v>5600000</v>
      </c>
      <c r="O15" s="108">
        <v>5800000</v>
      </c>
      <c r="P15" s="108">
        <v>5700000</v>
      </c>
      <c r="Q15" s="108"/>
      <c r="R15" s="108">
        <v>5600000</v>
      </c>
      <c r="S15" s="108">
        <v>5500000</v>
      </c>
      <c r="T15" s="108">
        <v>5200000</v>
      </c>
      <c r="U15" s="108">
        <v>4900000</v>
      </c>
      <c r="V15" s="108"/>
      <c r="W15" s="108">
        <v>7900000</v>
      </c>
      <c r="X15" s="108">
        <v>7500000</v>
      </c>
      <c r="Y15" s="108">
        <v>7900000</v>
      </c>
      <c r="Z15" s="108">
        <v>7600000</v>
      </c>
      <c r="AA15" s="108"/>
      <c r="AB15" s="188">
        <v>8.5</v>
      </c>
      <c r="AC15" s="108"/>
      <c r="AD15" s="89"/>
      <c r="AF15" s="105"/>
    </row>
    <row r="16" spans="2:32" ht="12.75" customHeight="1" x14ac:dyDescent="0.15">
      <c r="B16" s="104" t="s">
        <v>140</v>
      </c>
      <c r="D16" s="108"/>
      <c r="E16" s="106"/>
      <c r="F16" s="108"/>
      <c r="G16" s="106"/>
      <c r="H16" s="108"/>
      <c r="I16" s="108"/>
      <c r="J16" s="108"/>
      <c r="K16" s="108">
        <v>0</v>
      </c>
      <c r="L16" s="108"/>
      <c r="M16" s="108"/>
      <c r="N16" s="108"/>
      <c r="O16" s="108"/>
      <c r="P16" s="108">
        <v>0</v>
      </c>
      <c r="Q16" s="108"/>
      <c r="R16" s="108">
        <v>0</v>
      </c>
      <c r="S16" s="108">
        <v>0</v>
      </c>
      <c r="T16" s="108">
        <v>0</v>
      </c>
      <c r="U16" s="108">
        <v>0</v>
      </c>
      <c r="V16" s="108"/>
      <c r="W16" s="108">
        <v>0</v>
      </c>
      <c r="X16" s="108">
        <v>14100000</v>
      </c>
      <c r="Y16" s="108">
        <v>0</v>
      </c>
      <c r="Z16" s="108">
        <v>0</v>
      </c>
      <c r="AA16" s="108"/>
      <c r="AB16" s="199">
        <v>0</v>
      </c>
      <c r="AC16" s="108"/>
      <c r="AD16" s="89"/>
      <c r="AF16" s="105"/>
    </row>
    <row r="17" spans="2:32" ht="12.75" customHeight="1" x14ac:dyDescent="0.15">
      <c r="B17" s="104" t="s">
        <v>28</v>
      </c>
      <c r="D17" s="108">
        <v>16100000</v>
      </c>
      <c r="E17" s="106"/>
      <c r="F17" s="108">
        <v>21800000</v>
      </c>
      <c r="G17" s="106"/>
      <c r="H17" s="108">
        <v>21800000</v>
      </c>
      <c r="I17" s="108">
        <v>21800000</v>
      </c>
      <c r="J17" s="108">
        <v>69900000</v>
      </c>
      <c r="K17" s="108">
        <f>78900000</f>
        <v>78900000</v>
      </c>
      <c r="L17" s="108"/>
      <c r="M17" s="108">
        <v>97400000</v>
      </c>
      <c r="N17" s="108">
        <v>90700000</v>
      </c>
      <c r="O17" s="108">
        <v>89900000</v>
      </c>
      <c r="P17" s="108">
        <v>91800000</v>
      </c>
      <c r="Q17" s="108"/>
      <c r="R17" s="108">
        <v>92000000</v>
      </c>
      <c r="S17" s="108">
        <v>96800000</v>
      </c>
      <c r="T17" s="108">
        <v>117800000</v>
      </c>
      <c r="U17" s="108">
        <v>103400000</v>
      </c>
      <c r="V17" s="108"/>
      <c r="W17" s="108">
        <v>169300000</v>
      </c>
      <c r="X17" s="108">
        <v>175900000</v>
      </c>
      <c r="Y17" s="108">
        <v>177900000</v>
      </c>
      <c r="Z17" s="108">
        <v>180500000</v>
      </c>
      <c r="AA17" s="108"/>
      <c r="AB17" s="188">
        <v>181.4</v>
      </c>
      <c r="AC17" s="108"/>
      <c r="AD17" s="89"/>
      <c r="AF17" s="105"/>
    </row>
    <row r="18" spans="2:32" ht="12.75" customHeight="1" x14ac:dyDescent="0.15">
      <c r="B18" s="104" t="s">
        <v>29</v>
      </c>
      <c r="D18" s="108">
        <v>9000000</v>
      </c>
      <c r="E18" s="106"/>
      <c r="F18" s="108">
        <v>11500000</v>
      </c>
      <c r="G18" s="106"/>
      <c r="H18" s="108">
        <v>10700000</v>
      </c>
      <c r="I18" s="108">
        <v>9900000</v>
      </c>
      <c r="J18" s="108">
        <v>21500000</v>
      </c>
      <c r="K18" s="108">
        <v>18100000</v>
      </c>
      <c r="L18" s="108"/>
      <c r="M18" s="108">
        <v>16900000</v>
      </c>
      <c r="N18" s="108">
        <v>21200000</v>
      </c>
      <c r="O18" s="108">
        <v>20000000</v>
      </c>
      <c r="P18" s="108">
        <v>19300000</v>
      </c>
      <c r="Q18" s="108"/>
      <c r="R18" s="108">
        <v>18200000</v>
      </c>
      <c r="S18" s="108">
        <v>22800000</v>
      </c>
      <c r="T18" s="108">
        <v>21500000</v>
      </c>
      <c r="U18" s="108">
        <v>34200000</v>
      </c>
      <c r="V18" s="108"/>
      <c r="W18" s="108">
        <v>78600000</v>
      </c>
      <c r="X18" s="108">
        <v>102000000</v>
      </c>
      <c r="Y18" s="108">
        <v>99000000</v>
      </c>
      <c r="Z18" s="108">
        <v>90800000</v>
      </c>
      <c r="AA18" s="108"/>
      <c r="AB18" s="188">
        <v>88.3</v>
      </c>
      <c r="AC18" s="108"/>
      <c r="AD18" s="89"/>
      <c r="AF18" s="105"/>
    </row>
    <row r="19" spans="2:32" ht="12.75" customHeight="1" x14ac:dyDescent="0.15">
      <c r="B19" s="104" t="s">
        <v>30</v>
      </c>
      <c r="D19" s="108">
        <v>3800000</v>
      </c>
      <c r="E19" s="106"/>
      <c r="F19" s="108">
        <v>7800000</v>
      </c>
      <c r="G19" s="106"/>
      <c r="H19" s="108">
        <v>9700000</v>
      </c>
      <c r="I19" s="108">
        <v>11800000</v>
      </c>
      <c r="J19" s="108">
        <v>14900000</v>
      </c>
      <c r="K19" s="108">
        <v>17800000</v>
      </c>
      <c r="L19" s="108"/>
      <c r="M19" s="108">
        <v>21600000</v>
      </c>
      <c r="N19" s="108">
        <v>25700000</v>
      </c>
      <c r="O19" s="108">
        <v>31800000</v>
      </c>
      <c r="P19" s="108">
        <v>37000000</v>
      </c>
      <c r="Q19" s="108"/>
      <c r="R19" s="108">
        <v>42300000</v>
      </c>
      <c r="S19" s="108">
        <v>48500000</v>
      </c>
      <c r="T19" s="108">
        <v>52700000</v>
      </c>
      <c r="U19" s="108">
        <v>55800000</v>
      </c>
      <c r="V19" s="108"/>
      <c r="W19" s="108">
        <v>59700000</v>
      </c>
      <c r="X19" s="108">
        <v>63000000</v>
      </c>
      <c r="Y19" s="108">
        <v>66200000</v>
      </c>
      <c r="Z19" s="108">
        <v>68600000</v>
      </c>
      <c r="AA19" s="108"/>
      <c r="AB19" s="188">
        <v>72.099999999999994</v>
      </c>
      <c r="AC19" s="108"/>
      <c r="AD19" s="89"/>
      <c r="AF19" s="105"/>
    </row>
    <row r="20" spans="2:32" ht="12.75" customHeight="1" thickBot="1" x14ac:dyDescent="0.2">
      <c r="B20" s="104" t="s">
        <v>31</v>
      </c>
      <c r="D20" s="108">
        <v>4000000</v>
      </c>
      <c r="E20" s="106"/>
      <c r="F20" s="108">
        <v>4100000</v>
      </c>
      <c r="G20" s="106"/>
      <c r="H20" s="108">
        <v>3100000</v>
      </c>
      <c r="I20" s="108">
        <v>2800000</v>
      </c>
      <c r="J20" s="108">
        <v>4100000</v>
      </c>
      <c r="K20" s="108">
        <v>5900000</v>
      </c>
      <c r="L20" s="108"/>
      <c r="M20" s="108">
        <v>5300000</v>
      </c>
      <c r="N20" s="108">
        <v>7600000</v>
      </c>
      <c r="O20" s="108">
        <v>6900000</v>
      </c>
      <c r="P20" s="108">
        <v>6400000</v>
      </c>
      <c r="Q20" s="108"/>
      <c r="R20" s="108">
        <v>5900000</v>
      </c>
      <c r="S20" s="108">
        <v>11100000</v>
      </c>
      <c r="T20" s="108">
        <v>20200000</v>
      </c>
      <c r="U20" s="108">
        <v>17800000</v>
      </c>
      <c r="V20" s="108"/>
      <c r="W20" s="108">
        <v>33000000</v>
      </c>
      <c r="X20" s="108">
        <v>34300000</v>
      </c>
      <c r="Y20" s="108">
        <v>44100000</v>
      </c>
      <c r="Z20" s="108">
        <v>43500000</v>
      </c>
      <c r="AA20" s="108"/>
      <c r="AB20" s="189">
        <v>42.2</v>
      </c>
      <c r="AC20" s="108"/>
      <c r="AD20" s="89"/>
      <c r="AF20" s="105"/>
    </row>
    <row r="21" spans="2:32" ht="12.75" customHeight="1" thickBot="1" x14ac:dyDescent="0.2">
      <c r="B21" s="112" t="s">
        <v>32</v>
      </c>
      <c r="C21" s="169"/>
      <c r="D21" s="115">
        <v>304500000</v>
      </c>
      <c r="E21" s="116"/>
      <c r="F21" s="115">
        <v>404600000</v>
      </c>
      <c r="G21" s="116"/>
      <c r="H21" s="115">
        <v>927800000</v>
      </c>
      <c r="I21" s="115">
        <v>989000000</v>
      </c>
      <c r="J21" s="115">
        <v>980300000</v>
      </c>
      <c r="K21" s="115">
        <v>983000000</v>
      </c>
      <c r="L21" s="105"/>
      <c r="M21" s="115">
        <v>1019300000</v>
      </c>
      <c r="N21" s="115">
        <v>977500000</v>
      </c>
      <c r="O21" s="115">
        <v>899900000</v>
      </c>
      <c r="P21" s="115">
        <v>914900000</v>
      </c>
      <c r="Q21" s="105"/>
      <c r="R21" s="115">
        <v>995100000</v>
      </c>
      <c r="S21" s="115">
        <v>936400000</v>
      </c>
      <c r="T21" s="115">
        <v>959100000</v>
      </c>
      <c r="U21" s="115">
        <v>922900000</v>
      </c>
      <c r="V21" s="105"/>
      <c r="W21" s="115">
        <v>1044700000</v>
      </c>
      <c r="X21" s="115">
        <v>1010800000</v>
      </c>
      <c r="Y21" s="115">
        <v>1034400000</v>
      </c>
      <c r="Z21" s="115">
        <v>984100000</v>
      </c>
      <c r="AA21" s="105"/>
      <c r="AB21" s="195">
        <v>1152.3</v>
      </c>
      <c r="AC21" s="105"/>
      <c r="AD21" s="89"/>
      <c r="AF21" s="105"/>
    </row>
    <row r="22" spans="2:32" ht="12.75" customHeight="1" thickTop="1" x14ac:dyDescent="0.15">
      <c r="B22" s="117" t="s">
        <v>33</v>
      </c>
      <c r="D22" s="105"/>
      <c r="F22" s="105"/>
      <c r="H22" s="105"/>
      <c r="AB22" s="190"/>
      <c r="AD22" s="89"/>
    </row>
    <row r="23" spans="2:32" ht="12.75" customHeight="1" x14ac:dyDescent="0.15">
      <c r="B23" s="118" t="s">
        <v>34</v>
      </c>
      <c r="D23" s="105"/>
      <c r="F23" s="105"/>
      <c r="H23" s="105"/>
      <c r="AB23" s="190"/>
      <c r="AD23" s="89"/>
    </row>
    <row r="24" spans="2:32" ht="12.75" customHeight="1" x14ac:dyDescent="0.15">
      <c r="B24" s="90" t="s">
        <v>35</v>
      </c>
      <c r="D24" s="108">
        <v>85800000</v>
      </c>
      <c r="F24" s="108">
        <v>152000000</v>
      </c>
      <c r="H24" s="108">
        <v>293400000</v>
      </c>
      <c r="I24" s="108">
        <v>367600000</v>
      </c>
      <c r="J24" s="108">
        <v>376300000</v>
      </c>
      <c r="K24" s="108">
        <v>396000000</v>
      </c>
      <c r="L24" s="108"/>
      <c r="M24" s="108">
        <v>389200000</v>
      </c>
      <c r="N24" s="108">
        <v>356500000</v>
      </c>
      <c r="O24" s="108">
        <v>298700000</v>
      </c>
      <c r="P24" s="108">
        <v>323700000</v>
      </c>
      <c r="Q24" s="108"/>
      <c r="R24" s="108">
        <v>387700000</v>
      </c>
      <c r="S24" s="108">
        <v>319800000</v>
      </c>
      <c r="T24" s="108">
        <v>338100000</v>
      </c>
      <c r="U24" s="108">
        <v>305800000</v>
      </c>
      <c r="V24" s="108"/>
      <c r="W24" s="108">
        <v>393100000</v>
      </c>
      <c r="X24" s="108">
        <v>367900000</v>
      </c>
      <c r="Y24" s="108">
        <v>385700000</v>
      </c>
      <c r="Z24" s="108">
        <v>345600000</v>
      </c>
      <c r="AA24" s="108"/>
      <c r="AB24" s="188">
        <v>470.3</v>
      </c>
      <c r="AC24" s="108"/>
      <c r="AD24" s="89"/>
      <c r="AF24" s="105"/>
    </row>
    <row r="25" spans="2:32" ht="12.75" customHeight="1" x14ac:dyDescent="0.15">
      <c r="B25" s="90" t="s">
        <v>36</v>
      </c>
      <c r="D25" s="108">
        <v>4300000</v>
      </c>
      <c r="F25" s="108">
        <v>8100000</v>
      </c>
      <c r="H25" s="108">
        <v>11900000</v>
      </c>
      <c r="I25" s="108">
        <v>12300000</v>
      </c>
      <c r="J25" s="108">
        <v>13000000</v>
      </c>
      <c r="K25" s="108">
        <v>12000000</v>
      </c>
      <c r="L25" s="108"/>
      <c r="M25" s="108">
        <v>11300000</v>
      </c>
      <c r="N25" s="108">
        <v>12000000</v>
      </c>
      <c r="O25" s="108">
        <v>12000000</v>
      </c>
      <c r="P25" s="108">
        <v>10100000</v>
      </c>
      <c r="Q25" s="108"/>
      <c r="R25" s="108">
        <v>10200000</v>
      </c>
      <c r="S25" s="108">
        <v>11400000</v>
      </c>
      <c r="T25" s="108">
        <v>12400000</v>
      </c>
      <c r="U25" s="108">
        <v>12200000</v>
      </c>
      <c r="V25" s="108"/>
      <c r="W25" s="108">
        <v>14100000</v>
      </c>
      <c r="X25" s="108">
        <v>9900000</v>
      </c>
      <c r="Y25" s="108">
        <v>15000000</v>
      </c>
      <c r="Z25" s="108">
        <v>16700000</v>
      </c>
      <c r="AA25" s="108"/>
      <c r="AB25" s="188">
        <v>13.1</v>
      </c>
      <c r="AC25" s="108"/>
      <c r="AD25" s="89"/>
      <c r="AF25" s="105"/>
    </row>
    <row r="26" spans="2:32" ht="12.75" customHeight="1" thickBot="1" x14ac:dyDescent="0.2">
      <c r="B26" s="90" t="s">
        <v>37</v>
      </c>
      <c r="D26" s="110">
        <v>7500000</v>
      </c>
      <c r="E26" s="111"/>
      <c r="F26" s="110">
        <v>6600000</v>
      </c>
      <c r="G26" s="111"/>
      <c r="H26" s="110">
        <v>12100000</v>
      </c>
      <c r="I26" s="110">
        <v>10400000</v>
      </c>
      <c r="J26" s="110">
        <v>11400000</v>
      </c>
      <c r="K26" s="110">
        <f>((9800000)+4300000)+1300000</f>
        <v>15400000</v>
      </c>
      <c r="L26" s="110"/>
      <c r="M26" s="110">
        <v>21590000</v>
      </c>
      <c r="N26" s="110">
        <v>17400000</v>
      </c>
      <c r="O26" s="110">
        <v>14800000</v>
      </c>
      <c r="P26" s="110">
        <v>14500000</v>
      </c>
      <c r="Q26" s="110"/>
      <c r="R26" s="110">
        <v>15400000</v>
      </c>
      <c r="S26" s="110">
        <v>13400000</v>
      </c>
      <c r="T26" s="108">
        <v>16900000</v>
      </c>
      <c r="U26" s="108">
        <v>15900000</v>
      </c>
      <c r="V26" s="108"/>
      <c r="W26" s="108">
        <v>22800000</v>
      </c>
      <c r="X26" s="108">
        <v>34300000</v>
      </c>
      <c r="Y26" s="108">
        <v>21500000</v>
      </c>
      <c r="Z26" s="108">
        <v>18800000</v>
      </c>
      <c r="AA26" s="108"/>
      <c r="AB26" s="189">
        <v>23.7</v>
      </c>
      <c r="AC26" s="108"/>
      <c r="AD26" s="89"/>
      <c r="AF26" s="105"/>
    </row>
    <row r="27" spans="2:32" ht="12.75" customHeight="1" x14ac:dyDescent="0.15">
      <c r="B27" s="119" t="s">
        <v>38</v>
      </c>
      <c r="D27" s="108">
        <v>97700000</v>
      </c>
      <c r="F27" s="108">
        <v>166700000</v>
      </c>
      <c r="H27" s="108">
        <v>317300000</v>
      </c>
      <c r="I27" s="108">
        <v>390300000</v>
      </c>
      <c r="J27" s="108">
        <v>400700000</v>
      </c>
      <c r="K27" s="108">
        <f>423400000</f>
        <v>423400000</v>
      </c>
      <c r="L27" s="108"/>
      <c r="M27" s="108">
        <v>422090000</v>
      </c>
      <c r="N27" s="108">
        <v>385900000</v>
      </c>
      <c r="O27" s="108">
        <v>325500000</v>
      </c>
      <c r="P27" s="108">
        <v>348200000</v>
      </c>
      <c r="Q27" s="108"/>
      <c r="R27" s="108">
        <v>413400000</v>
      </c>
      <c r="S27" s="108">
        <v>344500000</v>
      </c>
      <c r="T27" s="113">
        <v>367400000</v>
      </c>
      <c r="U27" s="113">
        <v>333900000</v>
      </c>
      <c r="V27" s="108"/>
      <c r="W27" s="113">
        <v>430100000</v>
      </c>
      <c r="X27" s="113">
        <v>412100000</v>
      </c>
      <c r="Y27" s="113">
        <v>422200000</v>
      </c>
      <c r="Z27" s="113">
        <v>381200000</v>
      </c>
      <c r="AA27" s="108"/>
      <c r="AB27" s="188">
        <v>507.1</v>
      </c>
      <c r="AC27" s="108"/>
      <c r="AD27" s="89"/>
      <c r="AF27" s="105"/>
    </row>
    <row r="28" spans="2:32" ht="12.75" customHeight="1" x14ac:dyDescent="0.15">
      <c r="B28" s="90" t="s">
        <v>39</v>
      </c>
      <c r="D28" s="108"/>
      <c r="F28" s="108"/>
      <c r="H28" s="108"/>
      <c r="I28" s="108"/>
      <c r="J28" s="108"/>
      <c r="K28" s="108"/>
      <c r="L28" s="108"/>
      <c r="M28" s="108"/>
      <c r="N28" s="108"/>
      <c r="O28" s="108"/>
      <c r="P28" s="108"/>
      <c r="Q28" s="108"/>
      <c r="R28" s="108"/>
      <c r="S28" s="108"/>
      <c r="T28" s="108"/>
      <c r="U28" s="108"/>
      <c r="V28" s="108"/>
      <c r="W28" s="108"/>
      <c r="X28" s="108"/>
      <c r="Y28" s="108"/>
      <c r="Z28" s="108"/>
      <c r="AA28" s="108"/>
      <c r="AB28" s="190"/>
      <c r="AC28" s="108"/>
      <c r="AD28" s="89"/>
      <c r="AF28" s="105"/>
    </row>
    <row r="29" spans="2:32" ht="12.75" customHeight="1" x14ac:dyDescent="0.15">
      <c r="B29" s="120" t="s">
        <v>40</v>
      </c>
      <c r="D29" s="108">
        <v>0</v>
      </c>
      <c r="F29" s="108">
        <v>4800000</v>
      </c>
      <c r="H29" s="108">
        <v>6600000</v>
      </c>
      <c r="I29" s="108">
        <v>500000</v>
      </c>
      <c r="J29" s="108">
        <v>500000</v>
      </c>
      <c r="K29" s="108">
        <v>500000</v>
      </c>
      <c r="L29" s="108"/>
      <c r="M29" s="108">
        <v>60500000</v>
      </c>
      <c r="N29" s="108">
        <v>70500000</v>
      </c>
      <c r="O29" s="108">
        <v>70500000</v>
      </c>
      <c r="P29" s="108">
        <v>75500000</v>
      </c>
      <c r="Q29" s="108"/>
      <c r="R29" s="108">
        <v>95500000</v>
      </c>
      <c r="S29" s="108">
        <v>105000000</v>
      </c>
      <c r="T29" s="108">
        <v>105000000</v>
      </c>
      <c r="U29" s="108">
        <v>115000000</v>
      </c>
      <c r="V29" s="108"/>
      <c r="W29" s="108">
        <v>125000000</v>
      </c>
      <c r="X29" s="108">
        <v>110000000</v>
      </c>
      <c r="Y29" s="108">
        <v>115000000</v>
      </c>
      <c r="Z29" s="108">
        <v>123000000</v>
      </c>
      <c r="AA29" s="108"/>
      <c r="AB29" s="188">
        <v>166.5</v>
      </c>
      <c r="AC29" s="108"/>
      <c r="AD29" s="89"/>
      <c r="AF29" s="105"/>
    </row>
    <row r="30" spans="2:32" ht="12.75" customHeight="1" thickBot="1" x14ac:dyDescent="0.2">
      <c r="B30" s="90" t="s">
        <v>41</v>
      </c>
      <c r="C30" s="169"/>
      <c r="D30" s="110">
        <v>1500000</v>
      </c>
      <c r="E30" s="109"/>
      <c r="F30" s="110">
        <v>6400000</v>
      </c>
      <c r="G30" s="109"/>
      <c r="H30" s="110">
        <v>6200000</v>
      </c>
      <c r="I30" s="110">
        <v>6100000</v>
      </c>
      <c r="J30" s="110">
        <v>3000000</v>
      </c>
      <c r="K30" s="110">
        <f>(1000000)+2000000</f>
        <v>3000000</v>
      </c>
      <c r="L30" s="110"/>
      <c r="M30" s="110">
        <v>3070000</v>
      </c>
      <c r="N30" s="110">
        <v>5400000</v>
      </c>
      <c r="O30" s="110">
        <v>5200000</v>
      </c>
      <c r="P30" s="110">
        <v>5500000</v>
      </c>
      <c r="Q30" s="110"/>
      <c r="R30" s="110">
        <v>5400000</v>
      </c>
      <c r="S30" s="110">
        <v>10700000</v>
      </c>
      <c r="T30" s="108">
        <v>19600000</v>
      </c>
      <c r="U30" s="108">
        <v>17500000</v>
      </c>
      <c r="V30" s="108"/>
      <c r="W30" s="108">
        <v>31300000</v>
      </c>
      <c r="X30" s="108">
        <v>31100000</v>
      </c>
      <c r="Y30" s="108">
        <v>40900000</v>
      </c>
      <c r="Z30" s="108">
        <v>39979000</v>
      </c>
      <c r="AA30" s="108"/>
      <c r="AB30" s="189">
        <v>39.200000000000003</v>
      </c>
      <c r="AC30" s="108"/>
      <c r="AD30" s="89"/>
      <c r="AF30" s="105"/>
    </row>
    <row r="31" spans="2:32" ht="12.75" customHeight="1" x14ac:dyDescent="0.15">
      <c r="B31" s="119" t="s">
        <v>42</v>
      </c>
      <c r="D31" s="105">
        <v>99200000</v>
      </c>
      <c r="E31" s="105"/>
      <c r="F31" s="105">
        <v>177900000</v>
      </c>
      <c r="G31" s="105"/>
      <c r="H31" s="105">
        <v>330100000</v>
      </c>
      <c r="I31" s="105">
        <v>397000000</v>
      </c>
      <c r="J31" s="105">
        <v>404200000</v>
      </c>
      <c r="K31" s="105">
        <v>426900000</v>
      </c>
      <c r="L31" s="105"/>
      <c r="M31" s="105">
        <v>485660000</v>
      </c>
      <c r="N31" s="105">
        <v>461800000</v>
      </c>
      <c r="O31" s="105">
        <v>401100000</v>
      </c>
      <c r="P31" s="105">
        <v>429200000</v>
      </c>
      <c r="Q31" s="105"/>
      <c r="R31" s="105">
        <v>514200000</v>
      </c>
      <c r="S31" s="105">
        <v>460200000</v>
      </c>
      <c r="T31" s="121">
        <v>492000000</v>
      </c>
      <c r="U31" s="121">
        <v>466400000</v>
      </c>
      <c r="V31" s="105"/>
      <c r="W31" s="121">
        <v>586400000</v>
      </c>
      <c r="X31" s="121">
        <v>553200000</v>
      </c>
      <c r="Y31" s="121">
        <v>578100000</v>
      </c>
      <c r="Z31" s="121">
        <v>544100000</v>
      </c>
      <c r="AA31" s="105"/>
      <c r="AB31" s="196">
        <v>712.8</v>
      </c>
      <c r="AC31" s="105"/>
      <c r="AD31" s="89"/>
      <c r="AF31" s="105"/>
    </row>
    <row r="32" spans="2:32" ht="12.75" customHeight="1" x14ac:dyDescent="0.15">
      <c r="B32" s="120" t="s">
        <v>43</v>
      </c>
      <c r="D32" s="105">
        <v>311500000</v>
      </c>
      <c r="E32" s="105"/>
      <c r="F32" s="105">
        <v>366300000</v>
      </c>
      <c r="G32" s="105"/>
      <c r="H32" s="105">
        <v>0</v>
      </c>
      <c r="I32" s="105">
        <v>0</v>
      </c>
      <c r="J32" s="105">
        <v>0</v>
      </c>
      <c r="K32" s="105">
        <v>0</v>
      </c>
      <c r="L32" s="105"/>
      <c r="M32" s="105">
        <v>0</v>
      </c>
      <c r="N32" s="105">
        <v>0</v>
      </c>
      <c r="O32" s="105">
        <v>0</v>
      </c>
      <c r="P32" s="105">
        <v>0</v>
      </c>
      <c r="Q32" s="105"/>
      <c r="R32" s="105">
        <v>0</v>
      </c>
      <c r="S32" s="105">
        <v>0</v>
      </c>
      <c r="T32" s="105">
        <v>0</v>
      </c>
      <c r="U32" s="105">
        <v>0</v>
      </c>
      <c r="V32" s="105"/>
      <c r="W32" s="105">
        <v>0</v>
      </c>
      <c r="X32" s="105">
        <v>0</v>
      </c>
      <c r="Y32" s="105">
        <v>0</v>
      </c>
      <c r="Z32" s="105">
        <v>0</v>
      </c>
      <c r="AA32" s="105"/>
      <c r="AB32" s="196">
        <v>0</v>
      </c>
      <c r="AC32" s="105"/>
      <c r="AD32" s="89"/>
      <c r="AF32" s="105"/>
    </row>
    <row r="33" spans="1:32" ht="12.75" customHeight="1" thickBot="1" x14ac:dyDescent="0.2">
      <c r="B33" s="119" t="s">
        <v>44</v>
      </c>
      <c r="D33" s="105">
        <v>-106100000</v>
      </c>
      <c r="E33" s="105"/>
      <c r="F33" s="105">
        <v>-139700000</v>
      </c>
      <c r="G33" s="105"/>
      <c r="H33" s="105">
        <v>597700000</v>
      </c>
      <c r="I33" s="105">
        <v>592000000</v>
      </c>
      <c r="J33" s="105">
        <v>576100000</v>
      </c>
      <c r="K33" s="105">
        <v>556100000</v>
      </c>
      <c r="L33" s="105"/>
      <c r="M33" s="105">
        <v>533600000</v>
      </c>
      <c r="N33" s="105">
        <v>515700000</v>
      </c>
      <c r="O33" s="122">
        <v>498700000</v>
      </c>
      <c r="P33" s="122">
        <v>485700000</v>
      </c>
      <c r="Q33" s="105"/>
      <c r="R33" s="105">
        <v>480900000</v>
      </c>
      <c r="S33" s="105">
        <v>476200000</v>
      </c>
      <c r="T33" s="122">
        <v>467100000</v>
      </c>
      <c r="U33" s="122">
        <v>456500000</v>
      </c>
      <c r="V33" s="105"/>
      <c r="W33" s="122">
        <v>458300000</v>
      </c>
      <c r="X33" s="122">
        <v>457600000</v>
      </c>
      <c r="Y33" s="105">
        <v>456200000</v>
      </c>
      <c r="Z33" s="105">
        <v>440000000</v>
      </c>
      <c r="AA33" s="105"/>
      <c r="AB33" s="197">
        <v>439.6</v>
      </c>
      <c r="AC33" s="105"/>
      <c r="AD33" s="89"/>
      <c r="AF33" s="105"/>
    </row>
    <row r="34" spans="1:32" ht="27" customHeight="1" thickBot="1" x14ac:dyDescent="0.2">
      <c r="B34" s="123" t="s">
        <v>45</v>
      </c>
      <c r="D34" s="115">
        <v>304500000</v>
      </c>
      <c r="E34" s="114"/>
      <c r="F34" s="115">
        <v>404600000</v>
      </c>
      <c r="G34" s="114"/>
      <c r="H34" s="115">
        <v>927800000</v>
      </c>
      <c r="I34" s="115">
        <v>989000000</v>
      </c>
      <c r="J34" s="115">
        <v>980300000</v>
      </c>
      <c r="K34" s="115">
        <v>983000000</v>
      </c>
      <c r="L34" s="105"/>
      <c r="M34" s="115">
        <v>1019260000</v>
      </c>
      <c r="N34" s="115">
        <v>977500000</v>
      </c>
      <c r="O34" s="115">
        <v>899900000</v>
      </c>
      <c r="P34" s="115">
        <v>914900000</v>
      </c>
      <c r="Q34" s="105"/>
      <c r="R34" s="115">
        <v>995100000</v>
      </c>
      <c r="S34" s="115">
        <v>936400000</v>
      </c>
      <c r="T34" s="124">
        <v>959100000</v>
      </c>
      <c r="U34" s="124">
        <v>922900000</v>
      </c>
      <c r="V34" s="105"/>
      <c r="W34" s="124">
        <v>1044700000</v>
      </c>
      <c r="X34" s="124">
        <v>1010800000</v>
      </c>
      <c r="Y34" s="147">
        <v>1034400000</v>
      </c>
      <c r="Z34" s="147">
        <v>984100000</v>
      </c>
      <c r="AA34" s="105"/>
      <c r="AB34" s="198">
        <v>1152.3</v>
      </c>
      <c r="AC34" s="105"/>
      <c r="AD34" s="89"/>
      <c r="AF34" s="105"/>
    </row>
    <row r="35" spans="1:32" ht="12.75" customHeight="1" thickTop="1" x14ac:dyDescent="0.15">
      <c r="A35" s="125" t="s">
        <v>46</v>
      </c>
      <c r="B35" s="126"/>
      <c r="D35" s="127"/>
      <c r="E35" s="127"/>
      <c r="F35" s="127"/>
      <c r="G35" s="127"/>
      <c r="H35" s="127"/>
      <c r="AD35" s="89"/>
    </row>
    <row r="36" spans="1:32" ht="6" customHeight="1" x14ac:dyDescent="0.15">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row>
    <row r="37" spans="1:32" ht="12.75" customHeight="1" x14ac:dyDescent="0.15"/>
    <row r="38" spans="1:32" ht="12.75" customHeight="1" x14ac:dyDescent="0.15"/>
    <row r="39" spans="1:32" ht="12.75" customHeight="1" x14ac:dyDescent="0.15"/>
    <row r="40" spans="1:32" ht="12.75" customHeight="1" x14ac:dyDescent="0.15"/>
    <row r="41" spans="1:32" ht="12.75" customHeight="1" x14ac:dyDescent="0.15"/>
    <row r="42" spans="1:32" ht="12.75" customHeight="1" x14ac:dyDescent="0.15"/>
    <row r="43" spans="1:32" ht="12.75" customHeight="1" x14ac:dyDescent="0.15"/>
    <row r="44" spans="1:32" ht="12.75" customHeight="1" x14ac:dyDescent="0.15"/>
    <row r="45" spans="1:32" ht="12.75" customHeight="1" x14ac:dyDescent="0.15"/>
    <row r="46" spans="1:32" ht="12.75" customHeight="1" x14ac:dyDescent="0.15"/>
    <row r="47" spans="1:32" ht="12.75" customHeight="1" x14ac:dyDescent="0.15"/>
    <row r="48" spans="1:32"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sheetData>
  <conditionalFormatting sqref="B22:B34">
    <cfRule type="expression" dxfId="3" priority="1">
      <formula>IF(COUNTA($G22)=0,0,MOD(SUBTOTAL(103,$G$6:$G22),2)=1)</formula>
    </cfRule>
  </conditionalFormatting>
  <pageMargins left="0.7" right="0.7" top="0.75" bottom="0.75" header="0" footer="0"/>
  <pageSetup paperSize="5" scale="5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900"/>
  <sheetViews>
    <sheetView showGridLines="0" zoomScaleNormal="100" workbookViewId="0">
      <selection activeCell="AF36" sqref="AF36"/>
    </sheetView>
  </sheetViews>
  <sheetFormatPr baseColWidth="10" defaultColWidth="12.6640625" defaultRowHeight="15" customHeight="1" outlineLevelCol="1" x14ac:dyDescent="0.15"/>
  <cols>
    <col min="1" max="1" width="4.5" customWidth="1"/>
    <col min="2" max="2" width="58.5" customWidth="1"/>
    <col min="3" max="3" width="1" customWidth="1"/>
    <col min="4" max="4" width="10.33203125" hidden="1" customWidth="1" outlineLevel="1"/>
    <col min="5" max="5" width="1" hidden="1" customWidth="1" outlineLevel="1"/>
    <col min="6" max="9" width="10.33203125" hidden="1" customWidth="1" outlineLevel="1"/>
    <col min="10" max="10" width="1" hidden="1" customWidth="1" outlineLevel="1"/>
    <col min="11" max="11" width="10.33203125" hidden="1" customWidth="1" outlineLevel="1"/>
    <col min="12" max="12" width="1" hidden="1" customWidth="1" outlineLevel="1"/>
    <col min="13" max="16" width="10.33203125" hidden="1" customWidth="1" outlineLevel="1"/>
    <col min="17" max="17" width="1" hidden="1" customWidth="1" outlineLevel="1"/>
    <col min="18" max="18" width="10.33203125" customWidth="1" collapsed="1"/>
    <col min="19" max="19" width="1" customWidth="1"/>
    <col min="20" max="23" width="10.33203125" hidden="1" customWidth="1" outlineLevel="1"/>
    <col min="24" max="24" width="1" hidden="1" customWidth="1" outlineLevel="1"/>
    <col min="25" max="25" width="10.33203125" customWidth="1" collapsed="1"/>
    <col min="26" max="26" width="1" customWidth="1"/>
    <col min="27" max="30" width="10.33203125" hidden="1" customWidth="1" outlineLevel="1"/>
    <col min="31" max="31" width="1" hidden="1" customWidth="1" outlineLevel="1"/>
    <col min="32" max="32" width="10.33203125" customWidth="1" collapsed="1"/>
    <col min="33" max="33" width="1" customWidth="1"/>
    <col min="34" max="37" width="10.33203125" customWidth="1"/>
    <col min="38" max="38" width="1" customWidth="1"/>
    <col min="39" max="39" width="10.33203125" customWidth="1"/>
    <col min="40" max="40" width="1" customWidth="1"/>
    <col min="41" max="41" width="10.33203125" customWidth="1"/>
    <col min="42" max="42" width="2.33203125" customWidth="1"/>
    <col min="43" max="43" width="1" customWidth="1"/>
    <col min="44" max="44" width="0.5" customWidth="1"/>
    <col min="45" max="45" width="13.5" customWidth="1"/>
  </cols>
  <sheetData>
    <row r="1" spans="2:45" ht="12.75" customHeight="1" x14ac:dyDescent="0.15">
      <c r="AQ1" s="4"/>
    </row>
    <row r="2" spans="2:45" ht="12.75" customHeight="1" x14ac:dyDescent="0.15">
      <c r="D2" s="7"/>
      <c r="E2" s="7"/>
      <c r="AQ2" s="4"/>
    </row>
    <row r="3" spans="2:45" ht="12.75" customHeight="1" x14ac:dyDescent="0.15">
      <c r="D3" s="7"/>
      <c r="E3" s="7"/>
      <c r="AQ3" s="4"/>
    </row>
    <row r="4" spans="2:45" ht="12.75" customHeight="1" x14ac:dyDescent="0.15">
      <c r="D4" s="8"/>
      <c r="E4" s="7"/>
      <c r="AQ4" s="4"/>
    </row>
    <row r="5" spans="2:45" ht="12.75" customHeight="1" x14ac:dyDescent="0.15">
      <c r="B5" s="9" t="s">
        <v>47</v>
      </c>
      <c r="D5" s="11">
        <v>2019</v>
      </c>
      <c r="E5" s="15"/>
      <c r="F5" s="13" t="s">
        <v>48</v>
      </c>
      <c r="G5" s="13" t="s">
        <v>49</v>
      </c>
      <c r="H5" s="13" t="s">
        <v>50</v>
      </c>
      <c r="I5" s="13" t="s">
        <v>4</v>
      </c>
      <c r="J5" s="14"/>
      <c r="K5" s="11">
        <v>2020</v>
      </c>
      <c r="L5" s="12"/>
      <c r="M5" s="13" t="s">
        <v>5</v>
      </c>
      <c r="N5" s="13" t="s">
        <v>6</v>
      </c>
      <c r="O5" s="13" t="s">
        <v>7</v>
      </c>
      <c r="P5" s="13" t="s">
        <v>8</v>
      </c>
      <c r="Q5" s="14"/>
      <c r="R5" s="11">
        <v>2021</v>
      </c>
      <c r="S5" s="12"/>
      <c r="T5" s="13" t="s">
        <v>9</v>
      </c>
      <c r="U5" s="13" t="s">
        <v>10</v>
      </c>
      <c r="V5" s="13" t="s">
        <v>11</v>
      </c>
      <c r="W5" s="13" t="s">
        <v>12</v>
      </c>
      <c r="X5" s="14"/>
      <c r="Y5" s="11">
        <v>2022</v>
      </c>
      <c r="Z5" s="12"/>
      <c r="AA5" s="13" t="s">
        <v>13</v>
      </c>
      <c r="AB5" s="13" t="s">
        <v>14</v>
      </c>
      <c r="AC5" s="13" t="s">
        <v>15</v>
      </c>
      <c r="AD5" s="13" t="s">
        <v>16</v>
      </c>
      <c r="AE5" s="14"/>
      <c r="AF5" s="11">
        <v>2023</v>
      </c>
      <c r="AG5" s="14"/>
      <c r="AH5" s="13" t="s">
        <v>17</v>
      </c>
      <c r="AI5" s="13" t="s">
        <v>18</v>
      </c>
      <c r="AJ5" s="129" t="s">
        <v>141</v>
      </c>
      <c r="AK5" s="129" t="s">
        <v>143</v>
      </c>
      <c r="AL5" s="14"/>
      <c r="AM5" s="161">
        <v>2024</v>
      </c>
      <c r="AN5" s="12"/>
      <c r="AO5" s="98" t="s">
        <v>145</v>
      </c>
      <c r="AP5" s="14"/>
      <c r="AQ5" s="27"/>
      <c r="AR5" s="15"/>
    </row>
    <row r="6" spans="2:45" ht="9.75" customHeight="1" x14ac:dyDescent="0.15">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28"/>
      <c r="AR6" s="16"/>
    </row>
    <row r="7" spans="2:45" ht="12.75" customHeight="1" x14ac:dyDescent="0.15">
      <c r="B7" s="29" t="s">
        <v>51</v>
      </c>
      <c r="AQ7" s="4"/>
    </row>
    <row r="8" spans="2:45" ht="12.75" customHeight="1" x14ac:dyDescent="0.15">
      <c r="B8" s="5" t="s">
        <v>52</v>
      </c>
      <c r="D8" s="18">
        <v>87800000</v>
      </c>
      <c r="E8" s="30"/>
      <c r="F8" s="18">
        <v>34600000</v>
      </c>
      <c r="G8" s="18">
        <v>38300000</v>
      </c>
      <c r="H8" s="18">
        <v>56400000</v>
      </c>
      <c r="I8" s="18">
        <v>43800000</v>
      </c>
      <c r="J8" s="30"/>
      <c r="K8" s="18">
        <v>173100000</v>
      </c>
      <c r="L8" s="30"/>
      <c r="M8" s="18">
        <v>58400000</v>
      </c>
      <c r="N8" s="18">
        <v>83900000</v>
      </c>
      <c r="O8" s="18">
        <v>79300000</v>
      </c>
      <c r="P8" s="18">
        <v>86700000</v>
      </c>
      <c r="Q8" s="18"/>
      <c r="R8" s="18">
        <v>308400000</v>
      </c>
      <c r="S8" s="18"/>
      <c r="T8" s="18">
        <v>88347076.874261737</v>
      </c>
      <c r="U8" s="18">
        <v>97800000</v>
      </c>
      <c r="V8" s="18">
        <v>90900000</v>
      </c>
      <c r="W8" s="18">
        <v>84600000</v>
      </c>
      <c r="X8" s="18"/>
      <c r="Y8" s="18">
        <v>361600000</v>
      </c>
      <c r="Z8" s="18"/>
      <c r="AA8" s="18">
        <v>104900000</v>
      </c>
      <c r="AB8" s="18">
        <v>109400000</v>
      </c>
      <c r="AC8" s="18">
        <v>104500000</v>
      </c>
      <c r="AD8" s="18">
        <v>103800000</v>
      </c>
      <c r="AE8" s="18"/>
      <c r="AF8" s="18">
        <v>422500000</v>
      </c>
      <c r="AG8" s="18"/>
      <c r="AH8" s="18">
        <v>129800000</v>
      </c>
      <c r="AI8" s="18">
        <v>144100000</v>
      </c>
      <c r="AJ8" s="143">
        <v>155900000</v>
      </c>
      <c r="AK8" s="143">
        <v>143100000</v>
      </c>
      <c r="AL8" s="143"/>
      <c r="AM8" s="143">
        <v>573000000</v>
      </c>
      <c r="AN8" s="143"/>
      <c r="AO8" s="179">
        <v>165900000</v>
      </c>
      <c r="AP8" s="18"/>
      <c r="AQ8" s="4"/>
      <c r="AS8" s="31"/>
    </row>
    <row r="9" spans="2:45" ht="12.75" customHeight="1" x14ac:dyDescent="0.15">
      <c r="B9" s="5" t="s">
        <v>53</v>
      </c>
      <c r="D9" s="32">
        <v>19100000</v>
      </c>
      <c r="E9" s="30"/>
      <c r="F9" s="32">
        <v>7600000</v>
      </c>
      <c r="G9" s="32">
        <v>6600000</v>
      </c>
      <c r="H9" s="32">
        <v>11100000</v>
      </c>
      <c r="I9" s="32">
        <v>9900000</v>
      </c>
      <c r="J9" s="30"/>
      <c r="K9" s="32">
        <v>35200000</v>
      </c>
      <c r="L9" s="30"/>
      <c r="M9" s="32">
        <v>10700000</v>
      </c>
      <c r="N9" s="32">
        <v>13400000</v>
      </c>
      <c r="O9" s="32">
        <v>12500000</v>
      </c>
      <c r="P9" s="32">
        <v>13500000</v>
      </c>
      <c r="Q9" s="32"/>
      <c r="R9" s="32">
        <v>50100000</v>
      </c>
      <c r="S9" s="32"/>
      <c r="T9" s="32">
        <v>14718423.710000001</v>
      </c>
      <c r="U9" s="32">
        <v>17300000</v>
      </c>
      <c r="V9" s="32">
        <v>14600000</v>
      </c>
      <c r="W9" s="32">
        <v>13300000</v>
      </c>
      <c r="X9" s="32"/>
      <c r="Y9" s="32">
        <v>59900000</v>
      </c>
      <c r="Z9" s="32"/>
      <c r="AA9" s="32">
        <v>14800000</v>
      </c>
      <c r="AB9" s="32">
        <v>14900000</v>
      </c>
      <c r="AC9" s="32">
        <v>14500000</v>
      </c>
      <c r="AD9" s="32">
        <v>14600000</v>
      </c>
      <c r="AE9" s="32"/>
      <c r="AF9" s="32">
        <v>58700000</v>
      </c>
      <c r="AG9" s="32"/>
      <c r="AH9" s="32">
        <v>15900000</v>
      </c>
      <c r="AI9" s="32">
        <v>16500000</v>
      </c>
      <c r="AJ9" s="144">
        <v>15400000</v>
      </c>
      <c r="AK9" s="144">
        <v>16400000</v>
      </c>
      <c r="AL9" s="144"/>
      <c r="AM9" s="144">
        <v>64200000</v>
      </c>
      <c r="AN9" s="144"/>
      <c r="AO9" s="180">
        <v>16800000</v>
      </c>
      <c r="AP9" s="32"/>
      <c r="AQ9" s="4"/>
      <c r="AS9" s="31"/>
    </row>
    <row r="10" spans="2:45" ht="12.75" customHeight="1" x14ac:dyDescent="0.15">
      <c r="B10" s="23" t="s">
        <v>54</v>
      </c>
      <c r="D10" s="70">
        <v>106800000</v>
      </c>
      <c r="E10" s="71"/>
      <c r="F10" s="70">
        <v>42200000</v>
      </c>
      <c r="G10" s="70">
        <v>44900000</v>
      </c>
      <c r="H10" s="70">
        <v>67500000</v>
      </c>
      <c r="I10" s="70">
        <v>53800000</v>
      </c>
      <c r="J10" s="71"/>
      <c r="K10" s="70">
        <v>208400000</v>
      </c>
      <c r="L10" s="71"/>
      <c r="M10" s="70">
        <v>69100000</v>
      </c>
      <c r="N10" s="70">
        <v>97400000</v>
      </c>
      <c r="O10" s="70">
        <v>91800000</v>
      </c>
      <c r="P10" s="70">
        <v>100200000</v>
      </c>
      <c r="Q10" s="18"/>
      <c r="R10" s="70">
        <v>358400000</v>
      </c>
      <c r="S10" s="18"/>
      <c r="T10" s="70">
        <v>103065500.58426176</v>
      </c>
      <c r="U10" s="70">
        <v>115100000</v>
      </c>
      <c r="V10" s="70">
        <v>105400000</v>
      </c>
      <c r="W10" s="70">
        <v>98000000</v>
      </c>
      <c r="X10" s="18"/>
      <c r="Y10" s="70">
        <v>421500000</v>
      </c>
      <c r="Z10" s="18"/>
      <c r="AA10" s="70">
        <v>119600000</v>
      </c>
      <c r="AB10" s="70">
        <v>124200000</v>
      </c>
      <c r="AC10" s="70">
        <v>119000000</v>
      </c>
      <c r="AD10" s="70">
        <v>118400000</v>
      </c>
      <c r="AE10" s="18"/>
      <c r="AF10" s="70">
        <v>481200000</v>
      </c>
      <c r="AG10" s="18"/>
      <c r="AH10" s="70">
        <v>145700000</v>
      </c>
      <c r="AI10" s="70">
        <v>160600000</v>
      </c>
      <c r="AJ10" s="145">
        <v>171300000</v>
      </c>
      <c r="AK10" s="145">
        <v>159500000</v>
      </c>
      <c r="AL10" s="156"/>
      <c r="AM10" s="145">
        <v>637200000</v>
      </c>
      <c r="AN10" s="156"/>
      <c r="AO10" s="181">
        <v>182700000</v>
      </c>
      <c r="AP10" s="18"/>
      <c r="AQ10" s="4"/>
      <c r="AS10" s="31"/>
    </row>
    <row r="11" spans="2:45" ht="12.75" customHeight="1" x14ac:dyDescent="0.15">
      <c r="D11" s="30"/>
      <c r="E11" s="30"/>
      <c r="F11" s="30"/>
      <c r="G11" s="30"/>
      <c r="H11" s="30"/>
      <c r="I11" s="30"/>
      <c r="J11" s="30"/>
      <c r="K11" s="30"/>
      <c r="L11" s="30"/>
      <c r="M11" s="30"/>
      <c r="AQ11" s="4"/>
    </row>
    <row r="12" spans="2:45" ht="12.75" customHeight="1" x14ac:dyDescent="0.15">
      <c r="B12" s="69" t="s">
        <v>55</v>
      </c>
      <c r="D12" s="30"/>
      <c r="E12" s="30"/>
      <c r="F12" s="30"/>
      <c r="G12" s="30"/>
      <c r="H12" s="30"/>
      <c r="I12" s="30"/>
      <c r="J12" s="30"/>
      <c r="K12" s="30"/>
      <c r="L12" s="30"/>
      <c r="M12" s="30"/>
      <c r="AQ12" s="4"/>
    </row>
    <row r="13" spans="2:45" ht="33" customHeight="1" x14ac:dyDescent="0.15">
      <c r="B13" s="72" t="s">
        <v>139</v>
      </c>
      <c r="D13" s="32">
        <v>66000000</v>
      </c>
      <c r="E13" s="30"/>
      <c r="F13" s="32">
        <v>21600000</v>
      </c>
      <c r="G13" s="32">
        <v>15300000</v>
      </c>
      <c r="H13" s="32">
        <v>25100000</v>
      </c>
      <c r="I13" s="32">
        <v>21600000</v>
      </c>
      <c r="J13" s="30"/>
      <c r="K13" s="32">
        <v>83600000</v>
      </c>
      <c r="L13" s="30"/>
      <c r="M13" s="32">
        <v>29500000</v>
      </c>
      <c r="N13" s="32">
        <v>42800000</v>
      </c>
      <c r="O13" s="32">
        <v>41500000</v>
      </c>
      <c r="P13" s="32">
        <v>45600000</v>
      </c>
      <c r="Q13" s="32"/>
      <c r="R13" s="32">
        <v>159400000</v>
      </c>
      <c r="S13" s="32"/>
      <c r="T13" s="32">
        <v>47251298.945230223</v>
      </c>
      <c r="U13" s="32">
        <v>49900000</v>
      </c>
      <c r="V13" s="32">
        <v>46300000</v>
      </c>
      <c r="W13" s="32">
        <v>40500000</v>
      </c>
      <c r="X13" s="32"/>
      <c r="Y13" s="32">
        <v>184000000</v>
      </c>
      <c r="Z13" s="32"/>
      <c r="AA13" s="32">
        <v>47600000</v>
      </c>
      <c r="AB13" s="32">
        <v>50200000</v>
      </c>
      <c r="AC13" s="32">
        <v>47900000</v>
      </c>
      <c r="AD13" s="32">
        <v>47000000</v>
      </c>
      <c r="AE13" s="32"/>
      <c r="AF13" s="32">
        <v>192700000</v>
      </c>
      <c r="AG13" s="32"/>
      <c r="AH13" s="32">
        <v>55700000</v>
      </c>
      <c r="AI13" s="32">
        <v>64300000</v>
      </c>
      <c r="AJ13" s="144">
        <v>67100000</v>
      </c>
      <c r="AK13" s="144">
        <v>61200000</v>
      </c>
      <c r="AL13" s="144"/>
      <c r="AM13" s="144">
        <v>248200000</v>
      </c>
      <c r="AN13" s="144"/>
      <c r="AO13" s="180">
        <v>69400000</v>
      </c>
      <c r="AP13" s="32"/>
      <c r="AQ13" s="4"/>
    </row>
    <row r="14" spans="2:45" ht="27" customHeight="1" x14ac:dyDescent="0.15">
      <c r="B14" s="73" t="s">
        <v>56</v>
      </c>
      <c r="D14" s="32">
        <v>16800000</v>
      </c>
      <c r="E14" s="30"/>
      <c r="F14" s="32">
        <v>7300000</v>
      </c>
      <c r="G14" s="32">
        <v>4700000</v>
      </c>
      <c r="H14" s="32">
        <v>8800000</v>
      </c>
      <c r="I14" s="32">
        <v>8800000</v>
      </c>
      <c r="J14" s="30"/>
      <c r="K14" s="32">
        <v>29500000</v>
      </c>
      <c r="L14" s="30"/>
      <c r="M14" s="32">
        <v>9400000</v>
      </c>
      <c r="N14" s="32">
        <v>11100000</v>
      </c>
      <c r="O14" s="32">
        <v>12400000</v>
      </c>
      <c r="P14" s="32">
        <v>12500000</v>
      </c>
      <c r="Q14" s="32"/>
      <c r="R14" s="32">
        <v>45300000</v>
      </c>
      <c r="S14" s="32"/>
      <c r="T14" s="32">
        <v>13635504.43</v>
      </c>
      <c r="U14" s="32">
        <v>14600000</v>
      </c>
      <c r="V14" s="32">
        <v>12200000</v>
      </c>
      <c r="W14" s="32">
        <v>12300000</v>
      </c>
      <c r="X14" s="32"/>
      <c r="Y14" s="32">
        <v>52700000</v>
      </c>
      <c r="Z14" s="32"/>
      <c r="AA14" s="32">
        <v>12100000</v>
      </c>
      <c r="AB14" s="32">
        <v>13500000</v>
      </c>
      <c r="AC14" s="32">
        <v>12500000</v>
      </c>
      <c r="AD14" s="32">
        <v>13700000</v>
      </c>
      <c r="AE14" s="32"/>
      <c r="AF14" s="32">
        <v>51700000</v>
      </c>
      <c r="AG14" s="32"/>
      <c r="AH14" s="32">
        <v>12800000</v>
      </c>
      <c r="AI14" s="32">
        <v>14600000</v>
      </c>
      <c r="AJ14" s="144">
        <v>14200000</v>
      </c>
      <c r="AK14" s="144">
        <v>14700000</v>
      </c>
      <c r="AL14" s="144"/>
      <c r="AM14" s="144">
        <v>56200000</v>
      </c>
      <c r="AN14" s="144"/>
      <c r="AO14" s="180">
        <v>14000000</v>
      </c>
      <c r="AP14" s="32"/>
      <c r="AQ14" s="4"/>
    </row>
    <row r="15" spans="2:45" ht="12.75" customHeight="1" x14ac:dyDescent="0.15">
      <c r="B15" s="5" t="s">
        <v>57</v>
      </c>
      <c r="D15" s="32">
        <v>39600000</v>
      </c>
      <c r="E15" s="30"/>
      <c r="F15" s="32">
        <v>16900000</v>
      </c>
      <c r="G15" s="32">
        <v>13900000</v>
      </c>
      <c r="H15" s="32">
        <v>16800000</v>
      </c>
      <c r="I15" s="32">
        <v>17400000</v>
      </c>
      <c r="J15" s="30"/>
      <c r="K15" s="32">
        <v>65000000</v>
      </c>
      <c r="L15" s="30"/>
      <c r="M15" s="32">
        <v>21600000</v>
      </c>
      <c r="N15" s="32">
        <v>23500000</v>
      </c>
      <c r="O15" s="32">
        <v>26400000</v>
      </c>
      <c r="P15" s="32">
        <v>29600000</v>
      </c>
      <c r="Q15" s="32"/>
      <c r="R15" s="32">
        <v>101100000</v>
      </c>
      <c r="S15" s="32"/>
      <c r="T15" s="32">
        <v>32774362.069052797</v>
      </c>
      <c r="U15" s="32">
        <v>36700000</v>
      </c>
      <c r="V15" s="32">
        <v>34300000</v>
      </c>
      <c r="W15" s="32">
        <v>32700000</v>
      </c>
      <c r="X15" s="32"/>
      <c r="Y15" s="32">
        <v>136500000</v>
      </c>
      <c r="Z15" s="32"/>
      <c r="AA15" s="32">
        <v>35700000</v>
      </c>
      <c r="AB15" s="32">
        <v>35300000</v>
      </c>
      <c r="AC15" s="32">
        <v>35100000</v>
      </c>
      <c r="AD15" s="32">
        <v>34800000</v>
      </c>
      <c r="AE15" s="32"/>
      <c r="AF15" s="32">
        <v>141000000</v>
      </c>
      <c r="AG15" s="32"/>
      <c r="AH15" s="32">
        <v>38100000</v>
      </c>
      <c r="AI15" s="32">
        <v>39700000</v>
      </c>
      <c r="AJ15" s="144">
        <v>42500000</v>
      </c>
      <c r="AK15" s="144">
        <v>42400000</v>
      </c>
      <c r="AL15" s="144"/>
      <c r="AM15" s="144">
        <v>162700000</v>
      </c>
      <c r="AN15" s="144"/>
      <c r="AO15" s="193">
        <v>44200000</v>
      </c>
      <c r="AP15" s="32"/>
      <c r="AQ15" s="4"/>
    </row>
    <row r="16" spans="2:45" ht="12.75" customHeight="1" x14ac:dyDescent="0.15">
      <c r="B16" s="74" t="s">
        <v>138</v>
      </c>
      <c r="D16" s="32">
        <v>62400000</v>
      </c>
      <c r="E16" s="30"/>
      <c r="F16" s="32">
        <v>23100000</v>
      </c>
      <c r="G16" s="32">
        <v>13900000</v>
      </c>
      <c r="H16" s="32">
        <v>11600000</v>
      </c>
      <c r="I16" s="32">
        <v>16300000</v>
      </c>
      <c r="J16" s="30"/>
      <c r="K16" s="32">
        <v>64900000</v>
      </c>
      <c r="L16" s="30"/>
      <c r="M16" s="32">
        <v>24000000</v>
      </c>
      <c r="N16" s="32">
        <v>27500000</v>
      </c>
      <c r="O16" s="32">
        <v>33800000</v>
      </c>
      <c r="P16" s="32">
        <v>35900000</v>
      </c>
      <c r="Q16" s="32"/>
      <c r="R16" s="32">
        <v>121200000</v>
      </c>
      <c r="S16" s="32"/>
      <c r="T16" s="32">
        <v>36099802.322050869</v>
      </c>
      <c r="U16" s="32">
        <v>36100000</v>
      </c>
      <c r="V16" s="32">
        <v>34700000</v>
      </c>
      <c r="W16" s="32">
        <f>36600000+100000</f>
        <v>36700000</v>
      </c>
      <c r="X16" s="32"/>
      <c r="Y16" s="32">
        <v>143600000</v>
      </c>
      <c r="Z16" s="32"/>
      <c r="AA16" s="32">
        <v>41700000</v>
      </c>
      <c r="AB16" s="32">
        <v>41200000</v>
      </c>
      <c r="AC16" s="32">
        <v>40800000</v>
      </c>
      <c r="AD16" s="32">
        <v>42800000</v>
      </c>
      <c r="AE16" s="32"/>
      <c r="AF16" s="32">
        <v>166500000</v>
      </c>
      <c r="AG16" s="32"/>
      <c r="AH16" s="32">
        <v>53900000</v>
      </c>
      <c r="AI16" s="32">
        <v>51900000</v>
      </c>
      <c r="AJ16" s="144">
        <v>55000000</v>
      </c>
      <c r="AK16" s="144">
        <v>56700000</v>
      </c>
      <c r="AL16" s="144"/>
      <c r="AM16" s="144">
        <v>217400000</v>
      </c>
      <c r="AN16" s="144"/>
      <c r="AO16" s="193">
        <v>59000000</v>
      </c>
      <c r="AP16" s="32"/>
      <c r="AQ16" s="4"/>
    </row>
    <row r="17" spans="2:43" ht="12.75" customHeight="1" x14ac:dyDescent="0.15">
      <c r="B17" s="5" t="s">
        <v>58</v>
      </c>
      <c r="D17" s="32">
        <v>1300000</v>
      </c>
      <c r="E17" s="30"/>
      <c r="F17" s="32">
        <v>1200000</v>
      </c>
      <c r="G17" s="32">
        <v>1500000</v>
      </c>
      <c r="H17" s="32">
        <v>1700000</v>
      </c>
      <c r="I17" s="32">
        <v>1700000</v>
      </c>
      <c r="J17" s="30"/>
      <c r="K17" s="32">
        <v>6100000</v>
      </c>
      <c r="L17" s="30"/>
      <c r="M17" s="32">
        <v>1800000</v>
      </c>
      <c r="N17" s="32">
        <v>1800000</v>
      </c>
      <c r="O17" s="32">
        <v>2300000</v>
      </c>
      <c r="P17" s="32">
        <v>2400000</v>
      </c>
      <c r="Q17" s="32"/>
      <c r="R17" s="32">
        <v>8300000</v>
      </c>
      <c r="S17" s="32"/>
      <c r="T17" s="32">
        <v>2385487.8137765294</v>
      </c>
      <c r="U17" s="32">
        <v>2500000</v>
      </c>
      <c r="V17" s="32">
        <v>3000000</v>
      </c>
      <c r="W17" s="32">
        <v>3000000</v>
      </c>
      <c r="X17" s="32"/>
      <c r="Y17" s="32">
        <v>10900000</v>
      </c>
      <c r="Z17" s="32"/>
      <c r="AA17" s="32">
        <v>3300000</v>
      </c>
      <c r="AB17" s="32">
        <v>3900000</v>
      </c>
      <c r="AC17" s="32">
        <v>5000000</v>
      </c>
      <c r="AD17" s="32">
        <v>6900000</v>
      </c>
      <c r="AE17" s="32"/>
      <c r="AF17" s="32">
        <v>19000000</v>
      </c>
      <c r="AG17" s="32"/>
      <c r="AH17" s="32">
        <v>7800000</v>
      </c>
      <c r="AI17" s="32">
        <v>8800000</v>
      </c>
      <c r="AJ17" s="144">
        <v>9700000</v>
      </c>
      <c r="AK17" s="144">
        <v>10300000</v>
      </c>
      <c r="AL17" s="144"/>
      <c r="AM17" s="144">
        <v>36700000</v>
      </c>
      <c r="AN17" s="144"/>
      <c r="AO17" s="180">
        <v>10500000</v>
      </c>
      <c r="AP17" s="32"/>
      <c r="AQ17" s="4"/>
    </row>
    <row r="18" spans="2:43" ht="12.75" customHeight="1" x14ac:dyDescent="0.15">
      <c r="B18" s="23" t="s">
        <v>59</v>
      </c>
      <c r="D18" s="70">
        <v>186100000</v>
      </c>
      <c r="E18" s="71"/>
      <c r="F18" s="70">
        <v>70100000</v>
      </c>
      <c r="G18" s="70">
        <v>49200000</v>
      </c>
      <c r="H18" s="70">
        <v>63900000</v>
      </c>
      <c r="I18" s="70">
        <v>65800000</v>
      </c>
      <c r="J18" s="71"/>
      <c r="K18" s="75">
        <v>249000000</v>
      </c>
      <c r="L18" s="33"/>
      <c r="M18" s="75">
        <v>86200000</v>
      </c>
      <c r="N18" s="75">
        <v>106700000</v>
      </c>
      <c r="O18" s="75">
        <v>116400000</v>
      </c>
      <c r="P18" s="75">
        <v>125900000</v>
      </c>
      <c r="Q18" s="32"/>
      <c r="R18" s="75">
        <v>435200000</v>
      </c>
      <c r="S18" s="32"/>
      <c r="T18" s="75">
        <v>132146455.58011045</v>
      </c>
      <c r="U18" s="75">
        <v>139800000</v>
      </c>
      <c r="V18" s="75">
        <v>130500000</v>
      </c>
      <c r="W18" s="75">
        <v>125300000</v>
      </c>
      <c r="X18" s="32"/>
      <c r="Y18" s="75">
        <v>527700000</v>
      </c>
      <c r="Z18" s="32"/>
      <c r="AA18" s="75">
        <v>140500000</v>
      </c>
      <c r="AB18" s="75">
        <v>144000000</v>
      </c>
      <c r="AC18" s="75">
        <v>141300000</v>
      </c>
      <c r="AD18" s="75">
        <v>145100000</v>
      </c>
      <c r="AE18" s="32"/>
      <c r="AF18" s="75">
        <v>571000000</v>
      </c>
      <c r="AG18" s="32"/>
      <c r="AH18" s="75">
        <v>168200000</v>
      </c>
      <c r="AI18" s="75">
        <v>179300000</v>
      </c>
      <c r="AJ18" s="148">
        <v>188500000</v>
      </c>
      <c r="AK18" s="148">
        <v>185400000</v>
      </c>
      <c r="AL18" s="160"/>
      <c r="AM18" s="148">
        <v>721300000</v>
      </c>
      <c r="AN18" s="160"/>
      <c r="AO18" s="182">
        <v>197100000</v>
      </c>
      <c r="AP18" s="32"/>
      <c r="AQ18" s="4"/>
    </row>
    <row r="19" spans="2:43" ht="12.75" customHeight="1" x14ac:dyDescent="0.15">
      <c r="D19" s="30"/>
      <c r="E19" s="30"/>
      <c r="F19" s="30"/>
      <c r="G19" s="30"/>
      <c r="H19" s="30"/>
      <c r="I19" s="30"/>
      <c r="J19" s="30"/>
      <c r="K19" s="32"/>
      <c r="L19" s="30"/>
      <c r="M19" s="32"/>
      <c r="N19" s="32"/>
      <c r="O19" s="32"/>
      <c r="P19" s="32"/>
      <c r="Q19" s="32"/>
      <c r="R19" s="32"/>
      <c r="S19" s="32"/>
      <c r="T19" s="32"/>
      <c r="U19" s="32"/>
      <c r="V19" s="76"/>
      <c r="W19" s="32"/>
      <c r="X19" s="32"/>
      <c r="Y19" s="32"/>
      <c r="Z19" s="32"/>
      <c r="AA19" s="32"/>
      <c r="AB19" s="32"/>
      <c r="AC19" s="32"/>
      <c r="AD19" s="32"/>
      <c r="AE19" s="32"/>
      <c r="AF19" s="32"/>
      <c r="AG19" s="32"/>
      <c r="AH19" s="32"/>
      <c r="AI19" s="32"/>
      <c r="AJ19" s="149"/>
      <c r="AK19" s="149"/>
      <c r="AL19" s="149"/>
      <c r="AM19" s="149"/>
      <c r="AN19" s="149"/>
      <c r="AO19" s="149"/>
      <c r="AP19" s="32"/>
      <c r="AQ19" s="4"/>
    </row>
    <row r="20" spans="2:43" ht="12.75" customHeight="1" x14ac:dyDescent="0.15">
      <c r="B20" s="23" t="s">
        <v>60</v>
      </c>
      <c r="D20" s="18">
        <v>-79300000</v>
      </c>
      <c r="E20" s="30"/>
      <c r="F20" s="18">
        <v>-27900000</v>
      </c>
      <c r="G20" s="18">
        <v>-4300000</v>
      </c>
      <c r="H20" s="18">
        <v>3500000</v>
      </c>
      <c r="I20" s="18">
        <v>-12000000</v>
      </c>
      <c r="J20" s="30"/>
      <c r="K20" s="32">
        <v>-40600000</v>
      </c>
      <c r="L20" s="30"/>
      <c r="M20" s="32">
        <v>-17100000</v>
      </c>
      <c r="N20" s="32">
        <v>-9300000</v>
      </c>
      <c r="O20" s="32">
        <v>-24700000</v>
      </c>
      <c r="P20" s="32">
        <v>-25700000</v>
      </c>
      <c r="Q20" s="32"/>
      <c r="R20" s="32">
        <v>-76800000</v>
      </c>
      <c r="S20" s="32"/>
      <c r="T20" s="32">
        <v>-29080954.995848682</v>
      </c>
      <c r="U20" s="32">
        <v>-24700000</v>
      </c>
      <c r="V20" s="32">
        <v>-25100000</v>
      </c>
      <c r="W20" s="32">
        <v>-27300000</v>
      </c>
      <c r="X20" s="32"/>
      <c r="Y20" s="32">
        <v>-106200000</v>
      </c>
      <c r="Z20" s="32"/>
      <c r="AA20" s="32">
        <v>-20800000</v>
      </c>
      <c r="AB20" s="32">
        <v>-19800000</v>
      </c>
      <c r="AC20" s="32">
        <v>-22300000</v>
      </c>
      <c r="AD20" s="32">
        <v>-26800000</v>
      </c>
      <c r="AE20" s="32"/>
      <c r="AF20" s="32">
        <v>-89700000</v>
      </c>
      <c r="AG20" s="32"/>
      <c r="AH20" s="32">
        <v>-22500000</v>
      </c>
      <c r="AI20" s="32">
        <v>-18600000</v>
      </c>
      <c r="AJ20" s="144">
        <v>-17100000</v>
      </c>
      <c r="AK20" s="144">
        <v>-25800000</v>
      </c>
      <c r="AL20" s="144"/>
      <c r="AM20" s="144">
        <v>-84100000</v>
      </c>
      <c r="AN20" s="144"/>
      <c r="AO20" s="180">
        <v>-14500000</v>
      </c>
      <c r="AP20" s="32"/>
      <c r="AQ20" s="4"/>
    </row>
    <row r="21" spans="2:43" ht="12.75" customHeight="1" x14ac:dyDescent="0.15">
      <c r="B21" s="5" t="s">
        <v>61</v>
      </c>
      <c r="D21" s="32">
        <v>2100000</v>
      </c>
      <c r="E21" s="30"/>
      <c r="F21" s="32">
        <v>500000</v>
      </c>
      <c r="G21" s="32">
        <v>100000</v>
      </c>
      <c r="H21" s="32">
        <v>100000</v>
      </c>
      <c r="I21" s="32">
        <v>0</v>
      </c>
      <c r="J21" s="30"/>
      <c r="K21" s="32">
        <v>700000</v>
      </c>
      <c r="L21" s="30"/>
      <c r="M21" s="32">
        <v>0</v>
      </c>
      <c r="N21" s="32">
        <v>0</v>
      </c>
      <c r="O21" s="32">
        <v>0</v>
      </c>
      <c r="P21" s="32">
        <v>0</v>
      </c>
      <c r="Q21" s="32"/>
      <c r="R21" s="32">
        <v>100000</v>
      </c>
      <c r="S21" s="32"/>
      <c r="T21" s="32">
        <v>44065.8922928584</v>
      </c>
      <c r="U21" s="32">
        <v>600000</v>
      </c>
      <c r="V21" s="32">
        <v>1900000</v>
      </c>
      <c r="W21" s="32">
        <v>2500000</v>
      </c>
      <c r="X21" s="32"/>
      <c r="Y21" s="32">
        <v>5000000</v>
      </c>
      <c r="Z21" s="32"/>
      <c r="AA21" s="32">
        <v>3300000</v>
      </c>
      <c r="AB21" s="32">
        <v>4700000</v>
      </c>
      <c r="AC21" s="32">
        <v>4500000</v>
      </c>
      <c r="AD21" s="32">
        <v>4000000</v>
      </c>
      <c r="AE21" s="32"/>
      <c r="AF21" s="32">
        <v>16500000</v>
      </c>
      <c r="AG21" s="32"/>
      <c r="AH21" s="32">
        <v>3000000</v>
      </c>
      <c r="AI21" s="32">
        <v>2300000</v>
      </c>
      <c r="AJ21" s="144">
        <v>2100000</v>
      </c>
      <c r="AK21" s="144">
        <v>1900000</v>
      </c>
      <c r="AL21" s="144"/>
      <c r="AM21" s="144">
        <v>9300000</v>
      </c>
      <c r="AN21" s="144"/>
      <c r="AO21" s="180">
        <v>1900000</v>
      </c>
      <c r="AP21" s="32"/>
      <c r="AQ21" s="4"/>
    </row>
    <row r="22" spans="2:43" ht="12.75" customHeight="1" x14ac:dyDescent="0.15">
      <c r="B22" s="5" t="s">
        <v>62</v>
      </c>
      <c r="D22" s="32">
        <v>0</v>
      </c>
      <c r="E22" s="30"/>
      <c r="F22" s="32">
        <v>-100000</v>
      </c>
      <c r="G22" s="32">
        <v>-200000</v>
      </c>
      <c r="H22" s="32">
        <v>-200000</v>
      </c>
      <c r="I22" s="32">
        <v>-200000</v>
      </c>
      <c r="J22" s="30"/>
      <c r="K22" s="32">
        <v>-600000</v>
      </c>
      <c r="L22" s="30"/>
      <c r="M22" s="32">
        <v>-200000</v>
      </c>
      <c r="N22" s="32">
        <v>-300000</v>
      </c>
      <c r="O22" s="32">
        <v>-100000</v>
      </c>
      <c r="P22" s="32">
        <v>-200000</v>
      </c>
      <c r="Q22" s="32"/>
      <c r="R22" s="32">
        <v>-800000</v>
      </c>
      <c r="S22" s="32"/>
      <c r="T22" s="32">
        <v>-209961.65</v>
      </c>
      <c r="U22" s="32">
        <v>-200000</v>
      </c>
      <c r="V22" s="32">
        <v>-200000</v>
      </c>
      <c r="W22" s="32">
        <v>-400000</v>
      </c>
      <c r="X22" s="32"/>
      <c r="Y22" s="32">
        <v>-1000000</v>
      </c>
      <c r="Z22" s="32"/>
      <c r="AA22" s="32">
        <v>-300000</v>
      </c>
      <c r="AB22" s="32">
        <v>-500000</v>
      </c>
      <c r="AC22" s="32">
        <v>-400000</v>
      </c>
      <c r="AD22" s="32">
        <v>-400000</v>
      </c>
      <c r="AE22" s="32"/>
      <c r="AF22" s="32">
        <v>-1600000</v>
      </c>
      <c r="AG22" s="32"/>
      <c r="AH22" s="32">
        <v>-500000</v>
      </c>
      <c r="AI22" s="32">
        <v>-600000</v>
      </c>
      <c r="AJ22" s="144">
        <v>-1100000</v>
      </c>
      <c r="AK22" s="144">
        <v>-2000000</v>
      </c>
      <c r="AL22" s="144"/>
      <c r="AM22" s="144">
        <v>-4200000</v>
      </c>
      <c r="AN22" s="144"/>
      <c r="AO22" s="180">
        <v>-1900000</v>
      </c>
      <c r="AP22" s="32"/>
      <c r="AQ22" s="4"/>
    </row>
    <row r="23" spans="2:43" ht="12.75" customHeight="1" x14ac:dyDescent="0.15">
      <c r="B23" s="5" t="s">
        <v>63</v>
      </c>
      <c r="D23" s="32">
        <v>0</v>
      </c>
      <c r="E23" s="30"/>
      <c r="F23" s="20">
        <v>0</v>
      </c>
      <c r="G23" s="20">
        <v>0</v>
      </c>
      <c r="H23" s="20">
        <v>300000</v>
      </c>
      <c r="I23" s="20">
        <v>100000</v>
      </c>
      <c r="J23" s="30"/>
      <c r="K23" s="32">
        <v>500000</v>
      </c>
      <c r="L23" s="30"/>
      <c r="M23" s="32">
        <v>100000</v>
      </c>
      <c r="N23" s="32">
        <v>200000</v>
      </c>
      <c r="O23" s="32">
        <v>100000</v>
      </c>
      <c r="P23" s="32">
        <v>400000</v>
      </c>
      <c r="Q23" s="32"/>
      <c r="R23" s="32">
        <v>700000</v>
      </c>
      <c r="S23" s="32"/>
      <c r="T23" s="32">
        <v>200000</v>
      </c>
      <c r="U23" s="32">
        <v>200000</v>
      </c>
      <c r="V23" s="32">
        <v>300000</v>
      </c>
      <c r="W23" s="32">
        <v>-700000</v>
      </c>
      <c r="X23" s="32"/>
      <c r="Y23" s="32">
        <v>0</v>
      </c>
      <c r="Z23" s="32"/>
      <c r="AA23" s="32">
        <v>300000</v>
      </c>
      <c r="AB23" s="32">
        <v>100000</v>
      </c>
      <c r="AC23" s="32">
        <v>0</v>
      </c>
      <c r="AD23" s="32">
        <v>100000</v>
      </c>
      <c r="AE23" s="32"/>
      <c r="AF23" s="32">
        <v>500000</v>
      </c>
      <c r="AG23" s="32"/>
      <c r="AH23" s="32">
        <v>400000</v>
      </c>
      <c r="AI23" s="32">
        <v>100000</v>
      </c>
      <c r="AJ23" s="144">
        <v>-100000</v>
      </c>
      <c r="AK23" s="144">
        <v>200000</v>
      </c>
      <c r="AL23" s="144"/>
      <c r="AM23" s="144">
        <v>700000</v>
      </c>
      <c r="AN23" s="144"/>
      <c r="AO23" s="180">
        <v>400000</v>
      </c>
      <c r="AP23" s="32"/>
      <c r="AQ23" s="4"/>
    </row>
    <row r="24" spans="2:43" ht="12.75" customHeight="1" thickBot="1" x14ac:dyDescent="0.2">
      <c r="B24" s="23" t="s">
        <v>64</v>
      </c>
      <c r="D24" s="21">
        <v>-77200000</v>
      </c>
      <c r="E24" s="71"/>
      <c r="F24" s="21">
        <v>-27500000</v>
      </c>
      <c r="G24" s="21">
        <v>-4400000</v>
      </c>
      <c r="H24" s="21">
        <v>3200000</v>
      </c>
      <c r="I24" s="21">
        <v>-12300000</v>
      </c>
      <c r="J24" s="71"/>
      <c r="K24" s="21">
        <v>-41000000</v>
      </c>
      <c r="L24" s="71"/>
      <c r="M24" s="21">
        <v>-17400000</v>
      </c>
      <c r="N24" s="21">
        <v>-9700000</v>
      </c>
      <c r="O24" s="21">
        <v>-24800000</v>
      </c>
      <c r="P24" s="21">
        <v>-26300000</v>
      </c>
      <c r="Q24" s="18"/>
      <c r="R24" s="21">
        <v>-78200000</v>
      </c>
      <c r="S24" s="18"/>
      <c r="T24" s="21">
        <v>-29486754.189859334</v>
      </c>
      <c r="U24" s="21">
        <v>-24500000</v>
      </c>
      <c r="V24" s="21">
        <v>-23700000</v>
      </c>
      <c r="W24" s="21">
        <v>-24500000</v>
      </c>
      <c r="X24" s="18"/>
      <c r="Y24" s="21">
        <v>-102100000</v>
      </c>
      <c r="Z24" s="18"/>
      <c r="AA24" s="21">
        <v>-18200000</v>
      </c>
      <c r="AB24" s="21">
        <v>-15600000</v>
      </c>
      <c r="AC24" s="21">
        <v>-18200000</v>
      </c>
      <c r="AD24" s="21">
        <v>-23200000</v>
      </c>
      <c r="AE24" s="18"/>
      <c r="AF24" s="21">
        <v>-75300000</v>
      </c>
      <c r="AG24" s="18"/>
      <c r="AH24" s="21">
        <v>-20500000</v>
      </c>
      <c r="AI24" s="21">
        <v>-17100000</v>
      </c>
      <c r="AJ24" s="131">
        <v>-16000000</v>
      </c>
      <c r="AK24" s="131">
        <v>-26100000</v>
      </c>
      <c r="AL24" s="156"/>
      <c r="AM24" s="131">
        <v>-79700000</v>
      </c>
      <c r="AN24" s="156"/>
      <c r="AO24" s="183">
        <v>-14800000</v>
      </c>
      <c r="AP24" s="18"/>
      <c r="AQ24" s="4"/>
    </row>
    <row r="25" spans="2:43" ht="12.75" customHeight="1" thickTop="1" x14ac:dyDescent="0.15">
      <c r="B25" s="23"/>
      <c r="D25" s="71"/>
      <c r="E25" s="71"/>
      <c r="F25" s="71"/>
      <c r="G25" s="71"/>
      <c r="H25" s="71"/>
      <c r="I25" s="71"/>
      <c r="J25" s="71"/>
      <c r="K25" s="71"/>
      <c r="L25" s="71"/>
      <c r="M25" s="71"/>
      <c r="W25" s="34"/>
      <c r="AF25" s="77"/>
      <c r="AG25" s="32"/>
      <c r="AP25" s="32"/>
      <c r="AQ25" s="4"/>
    </row>
    <row r="26" spans="2:43" ht="12.75" customHeight="1" x14ac:dyDescent="0.15">
      <c r="B26" s="23" t="s">
        <v>65</v>
      </c>
      <c r="D26" s="78">
        <v>-4.2</v>
      </c>
      <c r="E26" s="71"/>
      <c r="F26" s="78">
        <v>-1.3</v>
      </c>
      <c r="G26" s="78">
        <v>-0.21</v>
      </c>
      <c r="H26" s="78">
        <v>0.15</v>
      </c>
      <c r="I26" s="78">
        <v>-0.56000000000000005</v>
      </c>
      <c r="J26" s="71"/>
      <c r="K26" s="78">
        <v>-1.9</v>
      </c>
      <c r="L26" s="71"/>
      <c r="M26" s="78">
        <v>-0.51</v>
      </c>
      <c r="N26" s="78">
        <v>-0.06</v>
      </c>
      <c r="O26" s="78">
        <v>-0.16</v>
      </c>
      <c r="P26" s="78">
        <v>-0.17</v>
      </c>
      <c r="Q26" s="78"/>
      <c r="R26" s="78">
        <v>-0.62</v>
      </c>
      <c r="S26" s="78"/>
      <c r="T26" s="78">
        <v>-0.19</v>
      </c>
      <c r="U26" s="78">
        <v>-0.15634971282705806</v>
      </c>
      <c r="V26" s="78">
        <v>-0.15</v>
      </c>
      <c r="W26" s="78">
        <v>-0.16</v>
      </c>
      <c r="X26" s="78"/>
      <c r="Y26" s="78">
        <v>-0.65</v>
      </c>
      <c r="Z26" s="78"/>
      <c r="AA26" s="78">
        <v>-0.11</v>
      </c>
      <c r="AB26" s="78">
        <v>-0.1</v>
      </c>
      <c r="AC26" s="78">
        <v>-0.11</v>
      </c>
      <c r="AD26" s="78">
        <v>-0.14000000000000001</v>
      </c>
      <c r="AE26" s="78"/>
      <c r="AF26" s="78">
        <v>-0.47</v>
      </c>
      <c r="AG26" s="32"/>
      <c r="AH26" s="78">
        <v>-0.13</v>
      </c>
      <c r="AI26" s="79">
        <v>-0.1</v>
      </c>
      <c r="AJ26" s="68">
        <v>-0.1</v>
      </c>
      <c r="AK26" s="68">
        <v>-0.16</v>
      </c>
      <c r="AL26" s="68"/>
      <c r="AM26" s="68">
        <v>-0.48</v>
      </c>
      <c r="AN26" s="68"/>
      <c r="AO26" s="191">
        <v>-0.09</v>
      </c>
      <c r="AP26" s="32"/>
      <c r="AQ26" s="4"/>
    </row>
    <row r="27" spans="2:43" ht="12.75" customHeight="1" x14ac:dyDescent="0.15">
      <c r="B27" s="23" t="s">
        <v>66</v>
      </c>
      <c r="D27" s="78">
        <v>-4.2</v>
      </c>
      <c r="E27" s="71"/>
      <c r="F27" s="78">
        <v>-1.3</v>
      </c>
      <c r="G27" s="78">
        <v>-0.21</v>
      </c>
      <c r="H27" s="78">
        <v>0.02</v>
      </c>
      <c r="I27" s="78">
        <v>-0.56000000000000005</v>
      </c>
      <c r="J27" s="71"/>
      <c r="K27" s="78">
        <v>-1.9</v>
      </c>
      <c r="L27" s="71"/>
      <c r="M27" s="78">
        <v>-0.51</v>
      </c>
      <c r="N27" s="78">
        <v>-0.06</v>
      </c>
      <c r="O27" s="78">
        <v>-0.16</v>
      </c>
      <c r="P27" s="78">
        <v>-0.17</v>
      </c>
      <c r="Q27" s="78"/>
      <c r="R27" s="78">
        <v>-0.62</v>
      </c>
      <c r="S27" s="78"/>
      <c r="T27" s="78">
        <v>-0.19</v>
      </c>
      <c r="U27" s="78">
        <v>-0.15634971282705806</v>
      </c>
      <c r="V27" s="78">
        <v>-0.15</v>
      </c>
      <c r="W27" s="78">
        <v>-0.16</v>
      </c>
      <c r="X27" s="78"/>
      <c r="Y27" s="78">
        <v>-0.65</v>
      </c>
      <c r="Z27" s="78"/>
      <c r="AA27" s="78">
        <v>-0.11</v>
      </c>
      <c r="AB27" s="78">
        <v>-0.1</v>
      </c>
      <c r="AC27" s="78">
        <v>-0.11</v>
      </c>
      <c r="AD27" s="78">
        <v>-0.14000000000000001</v>
      </c>
      <c r="AE27" s="78"/>
      <c r="AF27" s="78">
        <v>-0.47</v>
      </c>
      <c r="AG27" s="32"/>
      <c r="AH27" s="78">
        <v>-0.13</v>
      </c>
      <c r="AI27" s="79">
        <v>-0.1</v>
      </c>
      <c r="AJ27" s="68">
        <v>-0.1</v>
      </c>
      <c r="AK27" s="68">
        <v>-0.16</v>
      </c>
      <c r="AL27" s="68"/>
      <c r="AM27" s="68">
        <v>-0.48</v>
      </c>
      <c r="AN27" s="68"/>
      <c r="AO27" s="191">
        <v>-0.09</v>
      </c>
      <c r="AP27" s="32"/>
      <c r="AQ27" s="4"/>
    </row>
    <row r="28" spans="2:43" ht="12.75" customHeight="1" x14ac:dyDescent="0.15">
      <c r="B28" s="23" t="s">
        <v>67</v>
      </c>
      <c r="D28" s="32">
        <v>18400000</v>
      </c>
      <c r="E28" s="71"/>
      <c r="F28" s="32">
        <v>21200000</v>
      </c>
      <c r="G28" s="32">
        <v>21400000</v>
      </c>
      <c r="H28" s="32">
        <v>21700000</v>
      </c>
      <c r="I28" s="32">
        <v>22100000</v>
      </c>
      <c r="J28" s="71"/>
      <c r="K28" s="32">
        <v>21600000</v>
      </c>
      <c r="L28" s="71"/>
      <c r="M28" s="32">
        <v>34300000</v>
      </c>
      <c r="N28" s="32">
        <v>154600000</v>
      </c>
      <c r="O28" s="32">
        <v>155000000</v>
      </c>
      <c r="P28" s="32">
        <v>155800000</v>
      </c>
      <c r="Q28" s="32"/>
      <c r="R28" s="32">
        <v>125300000</v>
      </c>
      <c r="S28" s="32"/>
      <c r="T28" s="32">
        <v>156100000</v>
      </c>
      <c r="U28" s="32">
        <v>156700000</v>
      </c>
      <c r="V28" s="32">
        <v>157300000</v>
      </c>
      <c r="W28" s="32">
        <v>157700000</v>
      </c>
      <c r="X28" s="32"/>
      <c r="Y28" s="32">
        <v>157000000</v>
      </c>
      <c r="Z28" s="32"/>
      <c r="AA28" s="32">
        <v>158700000</v>
      </c>
      <c r="AB28" s="32">
        <v>159500000</v>
      </c>
      <c r="AC28" s="32">
        <v>160400000</v>
      </c>
      <c r="AD28" s="32">
        <v>161200000</v>
      </c>
      <c r="AE28" s="32"/>
      <c r="AF28" s="32">
        <v>160000000</v>
      </c>
      <c r="AG28" s="32"/>
      <c r="AH28" s="32">
        <v>162900000</v>
      </c>
      <c r="AI28" s="35">
        <v>164400000</v>
      </c>
      <c r="AJ28" s="144">
        <v>165700000</v>
      </c>
      <c r="AK28" s="144">
        <v>166500000</v>
      </c>
      <c r="AL28" s="144"/>
      <c r="AM28" s="144">
        <v>164900000</v>
      </c>
      <c r="AN28" s="144"/>
      <c r="AO28" s="192">
        <v>168300000</v>
      </c>
      <c r="AP28" s="32"/>
      <c r="AQ28" s="4"/>
    </row>
    <row r="29" spans="2:43" ht="12.75" customHeight="1" x14ac:dyDescent="0.15">
      <c r="B29" s="23" t="s">
        <v>68</v>
      </c>
      <c r="D29" s="32">
        <v>18400000</v>
      </c>
      <c r="E29" s="71"/>
      <c r="F29" s="32">
        <v>21200000</v>
      </c>
      <c r="G29" s="32">
        <v>21400000</v>
      </c>
      <c r="H29" s="32">
        <v>139200000</v>
      </c>
      <c r="I29" s="32">
        <v>22100000</v>
      </c>
      <c r="J29" s="71"/>
      <c r="K29" s="32">
        <v>21600000</v>
      </c>
      <c r="L29" s="71"/>
      <c r="M29" s="32">
        <v>34300000</v>
      </c>
      <c r="N29" s="32">
        <v>154600000</v>
      </c>
      <c r="O29" s="32">
        <v>155000000</v>
      </c>
      <c r="P29" s="32">
        <v>155800000</v>
      </c>
      <c r="Q29" s="32"/>
      <c r="R29" s="32">
        <v>125300000</v>
      </c>
      <c r="S29" s="32"/>
      <c r="T29" s="32">
        <v>156100000</v>
      </c>
      <c r="U29" s="32">
        <v>156700000</v>
      </c>
      <c r="V29" s="32">
        <v>157300000</v>
      </c>
      <c r="W29" s="32">
        <v>157700000</v>
      </c>
      <c r="X29" s="32"/>
      <c r="Y29" s="32">
        <v>157000000</v>
      </c>
      <c r="Z29" s="32"/>
      <c r="AA29" s="32">
        <v>158700000</v>
      </c>
      <c r="AB29" s="32">
        <v>159500000</v>
      </c>
      <c r="AC29" s="32">
        <v>160400000</v>
      </c>
      <c r="AD29" s="32">
        <v>161200000</v>
      </c>
      <c r="AE29" s="32"/>
      <c r="AF29" s="32">
        <v>160000000</v>
      </c>
      <c r="AG29" s="32"/>
      <c r="AH29" s="32">
        <v>162900000</v>
      </c>
      <c r="AI29" s="35">
        <v>164400000</v>
      </c>
      <c r="AJ29" s="144">
        <v>165700000</v>
      </c>
      <c r="AK29" s="144">
        <v>166500000</v>
      </c>
      <c r="AL29" s="144"/>
      <c r="AM29" s="144">
        <v>164900000</v>
      </c>
      <c r="AN29" s="144"/>
      <c r="AO29" s="192">
        <v>168300000</v>
      </c>
      <c r="AP29" s="32"/>
      <c r="AQ29" s="4"/>
    </row>
    <row r="30" spans="2:43" ht="12.75" customHeight="1" x14ac:dyDescent="0.15">
      <c r="B30" s="23"/>
      <c r="D30" s="8"/>
      <c r="E30" s="71"/>
      <c r="F30" s="71"/>
      <c r="G30" s="71"/>
      <c r="H30" s="71"/>
      <c r="I30" s="71"/>
      <c r="J30" s="71"/>
      <c r="K30" s="71"/>
      <c r="L30" s="71"/>
      <c r="M30" s="71"/>
      <c r="AG30" s="32"/>
      <c r="AP30" s="32"/>
      <c r="AQ30" s="4"/>
    </row>
    <row r="31" spans="2:43" ht="12.75" customHeight="1" x14ac:dyDescent="0.15">
      <c r="D31" s="80">
        <v>2019</v>
      </c>
      <c r="E31" s="81"/>
      <c r="F31" s="81" t="s">
        <v>48</v>
      </c>
      <c r="G31" s="81" t="s">
        <v>49</v>
      </c>
      <c r="H31" s="81" t="s">
        <v>50</v>
      </c>
      <c r="I31" s="81" t="s">
        <v>4</v>
      </c>
      <c r="J31" s="81"/>
      <c r="K31" s="80">
        <v>2020</v>
      </c>
      <c r="L31" s="81"/>
      <c r="M31" s="81" t="s">
        <v>5</v>
      </c>
      <c r="N31" s="81" t="s">
        <v>6</v>
      </c>
      <c r="O31" s="81" t="s">
        <v>7</v>
      </c>
      <c r="P31" s="81" t="s">
        <v>8</v>
      </c>
      <c r="Q31" s="81"/>
      <c r="R31" s="80">
        <v>2021</v>
      </c>
      <c r="S31" s="81"/>
      <c r="T31" s="81" t="s">
        <v>9</v>
      </c>
      <c r="U31" s="81" t="s">
        <v>10</v>
      </c>
      <c r="V31" s="81" t="s">
        <v>11</v>
      </c>
      <c r="W31" s="81" t="s">
        <v>12</v>
      </c>
      <c r="X31" s="81"/>
      <c r="Y31" s="80">
        <v>2022</v>
      </c>
      <c r="Z31" s="81"/>
      <c r="AA31" s="81" t="s">
        <v>13</v>
      </c>
      <c r="AB31" s="81" t="s">
        <v>14</v>
      </c>
      <c r="AC31" s="81" t="s">
        <v>15</v>
      </c>
      <c r="AD31" s="81" t="s">
        <v>16</v>
      </c>
      <c r="AE31" s="14"/>
      <c r="AF31" s="80">
        <v>2023</v>
      </c>
      <c r="AG31" s="32"/>
      <c r="AH31" s="81" t="s">
        <v>14</v>
      </c>
      <c r="AI31" s="81" t="s">
        <v>18</v>
      </c>
      <c r="AJ31" s="14"/>
      <c r="AK31" s="14"/>
      <c r="AL31" s="14"/>
      <c r="AM31" s="14"/>
      <c r="AN31" s="14"/>
      <c r="AO31" s="14"/>
      <c r="AP31" s="32"/>
      <c r="AQ31" s="4"/>
    </row>
    <row r="32" spans="2:43" ht="12.75" customHeight="1" x14ac:dyDescent="0.15">
      <c r="AG32" s="32"/>
      <c r="AP32" s="32"/>
      <c r="AQ32" s="4"/>
    </row>
    <row r="33" spans="2:43" ht="12.75" customHeight="1" x14ac:dyDescent="0.15">
      <c r="B33" s="3" t="s">
        <v>69</v>
      </c>
      <c r="AG33" s="32"/>
      <c r="AP33" s="32"/>
      <c r="AQ33" s="4"/>
    </row>
    <row r="34" spans="2:43" ht="12.75" customHeight="1" x14ac:dyDescent="0.15">
      <c r="B34" s="73" t="s">
        <v>70</v>
      </c>
      <c r="D34" s="32">
        <v>0</v>
      </c>
      <c r="E34" s="30"/>
      <c r="F34" s="32">
        <v>0</v>
      </c>
      <c r="G34" s="32">
        <v>0</v>
      </c>
      <c r="H34" s="32">
        <v>0</v>
      </c>
      <c r="I34" s="32">
        <v>0</v>
      </c>
      <c r="J34" s="30"/>
      <c r="K34" s="32">
        <v>100000</v>
      </c>
      <c r="L34" s="30"/>
      <c r="M34" s="32">
        <v>100000</v>
      </c>
      <c r="N34" s="32">
        <v>0</v>
      </c>
      <c r="O34" s="32">
        <v>100000</v>
      </c>
      <c r="P34" s="32">
        <v>100000</v>
      </c>
      <c r="Q34" s="32"/>
      <c r="R34" s="32">
        <v>300000</v>
      </c>
      <c r="S34" s="32"/>
      <c r="T34" s="32">
        <v>131174.14000000001</v>
      </c>
      <c r="U34" s="32">
        <v>100000</v>
      </c>
      <c r="V34" s="32">
        <v>200000</v>
      </c>
      <c r="W34" s="32">
        <v>200000</v>
      </c>
      <c r="X34" s="32"/>
      <c r="Y34" s="32">
        <v>637000</v>
      </c>
      <c r="Z34" s="32"/>
      <c r="AA34" s="32">
        <v>200000</v>
      </c>
      <c r="AB34" s="32">
        <v>200000</v>
      </c>
      <c r="AC34" s="32">
        <v>300000</v>
      </c>
      <c r="AD34" s="32">
        <v>300000</v>
      </c>
      <c r="AE34" s="32"/>
      <c r="AF34" s="32">
        <v>1000000</v>
      </c>
      <c r="AG34" s="32"/>
      <c r="AH34" s="32">
        <v>300000</v>
      </c>
      <c r="AI34" s="32">
        <v>200000</v>
      </c>
      <c r="AJ34" s="144">
        <v>300000</v>
      </c>
      <c r="AK34" s="144">
        <v>300000</v>
      </c>
      <c r="AL34" s="144"/>
      <c r="AM34" s="144">
        <v>1100000</v>
      </c>
      <c r="AN34" s="144"/>
      <c r="AO34" s="180">
        <v>300000</v>
      </c>
      <c r="AP34" s="32"/>
      <c r="AQ34" s="4"/>
    </row>
    <row r="35" spans="2:43" ht="12.75" customHeight="1" x14ac:dyDescent="0.15">
      <c r="B35" s="5" t="s">
        <v>71</v>
      </c>
      <c r="D35" s="32">
        <v>200000</v>
      </c>
      <c r="E35" s="30"/>
      <c r="F35" s="32">
        <v>100000</v>
      </c>
      <c r="G35" s="32">
        <v>100000</v>
      </c>
      <c r="H35" s="32">
        <v>100000</v>
      </c>
      <c r="I35" s="32">
        <v>600000</v>
      </c>
      <c r="J35" s="30"/>
      <c r="K35" s="32">
        <v>900000</v>
      </c>
      <c r="L35" s="30"/>
      <c r="M35" s="32">
        <v>400000</v>
      </c>
      <c r="N35" s="32">
        <v>400000</v>
      </c>
      <c r="O35" s="32">
        <v>1400000</v>
      </c>
      <c r="P35" s="32">
        <v>1300000</v>
      </c>
      <c r="Q35" s="32"/>
      <c r="R35" s="32">
        <v>3500000</v>
      </c>
      <c r="S35" s="32"/>
      <c r="T35" s="32">
        <v>2055604.2746937044</v>
      </c>
      <c r="U35" s="32">
        <v>1800000</v>
      </c>
      <c r="V35" s="32">
        <v>2500000</v>
      </c>
      <c r="W35" s="32">
        <v>3000000</v>
      </c>
      <c r="X35" s="32"/>
      <c r="Y35" s="32">
        <v>940000</v>
      </c>
      <c r="Z35" s="32"/>
      <c r="AA35" s="32">
        <v>2400000</v>
      </c>
      <c r="AB35" s="32">
        <v>2300000</v>
      </c>
      <c r="AC35" s="32">
        <v>3000000</v>
      </c>
      <c r="AD35" s="32">
        <v>3200000</v>
      </c>
      <c r="AE35" s="32"/>
      <c r="AF35" s="32">
        <v>10900000</v>
      </c>
      <c r="AG35" s="32"/>
      <c r="AH35" s="32">
        <v>3400000</v>
      </c>
      <c r="AI35" s="32">
        <v>3800000</v>
      </c>
      <c r="AJ35" s="144">
        <v>4500000</v>
      </c>
      <c r="AK35" s="144">
        <v>4900000</v>
      </c>
      <c r="AL35" s="144"/>
      <c r="AM35" s="144">
        <v>16600000</v>
      </c>
      <c r="AN35" s="144"/>
      <c r="AO35" s="180">
        <v>4300000</v>
      </c>
      <c r="AP35" s="32"/>
      <c r="AQ35" s="4"/>
    </row>
    <row r="36" spans="2:43" ht="12.75" customHeight="1" x14ac:dyDescent="0.15">
      <c r="B36" s="5" t="s">
        <v>72</v>
      </c>
      <c r="D36" s="32">
        <v>800000</v>
      </c>
      <c r="E36" s="30"/>
      <c r="F36" s="20">
        <v>2000000</v>
      </c>
      <c r="G36" s="20">
        <v>1000000</v>
      </c>
      <c r="H36" s="20">
        <v>300000</v>
      </c>
      <c r="I36" s="20">
        <v>1500000</v>
      </c>
      <c r="J36" s="30"/>
      <c r="K36" s="32">
        <v>4800000</v>
      </c>
      <c r="L36" s="30"/>
      <c r="M36" s="32">
        <v>2400000</v>
      </c>
      <c r="N36" s="32">
        <v>3300000</v>
      </c>
      <c r="O36" s="32">
        <v>8300000</v>
      </c>
      <c r="P36" s="32">
        <v>5400000</v>
      </c>
      <c r="Q36" s="32"/>
      <c r="R36" s="32">
        <v>19400000</v>
      </c>
      <c r="S36" s="32"/>
      <c r="T36" s="32">
        <v>5727110.9181743674</v>
      </c>
      <c r="U36" s="32">
        <v>6400000</v>
      </c>
      <c r="V36" s="32">
        <v>6900000</v>
      </c>
      <c r="W36" s="32">
        <v>10200000</v>
      </c>
      <c r="X36" s="32"/>
      <c r="Y36" s="32">
        <v>29300000</v>
      </c>
      <c r="Z36" s="32"/>
      <c r="AA36" s="32">
        <v>8900000</v>
      </c>
      <c r="AB36" s="32">
        <v>9400000</v>
      </c>
      <c r="AC36" s="32">
        <v>9500000</v>
      </c>
      <c r="AD36" s="32">
        <v>10000000</v>
      </c>
      <c r="AE36" s="32"/>
      <c r="AF36" s="32">
        <v>37800000</v>
      </c>
      <c r="AG36" s="32"/>
      <c r="AH36" s="32">
        <v>11100000</v>
      </c>
      <c r="AI36" s="32">
        <v>10900000</v>
      </c>
      <c r="AJ36" s="144">
        <v>13400000</v>
      </c>
      <c r="AK36" s="144">
        <v>14700000</v>
      </c>
      <c r="AL36" s="144"/>
      <c r="AM36" s="144">
        <v>50400000</v>
      </c>
      <c r="AN36" s="144"/>
      <c r="AO36" s="180">
        <v>12000000</v>
      </c>
      <c r="AP36" s="32"/>
      <c r="AQ36" s="4"/>
    </row>
    <row r="37" spans="2:43" ht="12.75" customHeight="1" thickBot="1" x14ac:dyDescent="0.2">
      <c r="B37" s="3" t="s">
        <v>73</v>
      </c>
      <c r="D37" s="21">
        <v>1000000</v>
      </c>
      <c r="E37" s="71"/>
      <c r="F37" s="21">
        <v>2100000</v>
      </c>
      <c r="G37" s="21">
        <v>1000000</v>
      </c>
      <c r="H37" s="21">
        <v>300000</v>
      </c>
      <c r="I37" s="21">
        <v>2200000</v>
      </c>
      <c r="J37" s="71"/>
      <c r="K37" s="21">
        <v>5700000</v>
      </c>
      <c r="L37" s="71"/>
      <c r="M37" s="21">
        <v>2900000</v>
      </c>
      <c r="N37" s="21">
        <v>3800000</v>
      </c>
      <c r="O37" s="21">
        <v>9800000</v>
      </c>
      <c r="P37" s="21">
        <v>6800000</v>
      </c>
      <c r="Q37" s="18"/>
      <c r="R37" s="21">
        <v>23200000</v>
      </c>
      <c r="S37" s="18"/>
      <c r="T37" s="21">
        <v>7913889.3328680713</v>
      </c>
      <c r="U37" s="21">
        <v>8300000</v>
      </c>
      <c r="V37" s="21">
        <v>9600000</v>
      </c>
      <c r="W37" s="21">
        <v>13400000</v>
      </c>
      <c r="X37" s="18"/>
      <c r="Y37" s="21">
        <v>39213889.332868069</v>
      </c>
      <c r="Z37" s="18"/>
      <c r="AA37" s="21">
        <v>11500000</v>
      </c>
      <c r="AB37" s="21">
        <v>11900000</v>
      </c>
      <c r="AC37" s="21">
        <v>12900000</v>
      </c>
      <c r="AD37" s="21">
        <v>13400000</v>
      </c>
      <c r="AE37" s="18"/>
      <c r="AF37" s="21">
        <v>49700000</v>
      </c>
      <c r="AG37" s="32"/>
      <c r="AH37" s="21">
        <v>14800000</v>
      </c>
      <c r="AI37" s="21">
        <v>15000000</v>
      </c>
      <c r="AJ37" s="131">
        <v>18300000</v>
      </c>
      <c r="AK37" s="131">
        <v>20000000</v>
      </c>
      <c r="AL37" s="156"/>
      <c r="AM37" s="131">
        <v>68000000</v>
      </c>
      <c r="AN37" s="156"/>
      <c r="AO37" s="183">
        <v>16600000</v>
      </c>
      <c r="AP37" s="32"/>
      <c r="AQ37" s="4"/>
    </row>
    <row r="38" spans="2:43" ht="12.75" customHeight="1" thickTop="1" x14ac:dyDescent="0.15">
      <c r="AG38" s="32"/>
      <c r="AP38" s="32"/>
      <c r="AQ38" s="4"/>
    </row>
    <row r="39" spans="2:43" ht="12.75" customHeight="1" x14ac:dyDescent="0.15">
      <c r="B39" s="3" t="s">
        <v>74</v>
      </c>
      <c r="AG39" s="32"/>
      <c r="AP39" s="32"/>
      <c r="AQ39" s="4"/>
    </row>
    <row r="40" spans="2:43" ht="12.75" customHeight="1" x14ac:dyDescent="0.15">
      <c r="B40" s="5" t="s">
        <v>72</v>
      </c>
      <c r="D40" s="32">
        <v>0</v>
      </c>
      <c r="E40" s="30"/>
      <c r="F40" s="32">
        <v>0</v>
      </c>
      <c r="G40" s="32">
        <v>0</v>
      </c>
      <c r="H40" s="32">
        <v>-2600000</v>
      </c>
      <c r="I40" s="32">
        <v>-500000</v>
      </c>
      <c r="J40" s="30"/>
      <c r="K40" s="32">
        <v>-3100000</v>
      </c>
      <c r="L40" s="30"/>
      <c r="M40" s="32">
        <v>0</v>
      </c>
      <c r="N40" s="32">
        <v>0</v>
      </c>
      <c r="O40" s="32">
        <v>0</v>
      </c>
      <c r="P40" s="32">
        <v>0</v>
      </c>
      <c r="Q40" s="32"/>
      <c r="R40" s="32">
        <v>0</v>
      </c>
      <c r="S40" s="32"/>
      <c r="T40" s="32">
        <v>200000</v>
      </c>
      <c r="U40" s="32">
        <v>0</v>
      </c>
      <c r="V40" s="32">
        <v>0</v>
      </c>
      <c r="W40" s="32">
        <v>-1800000</v>
      </c>
      <c r="X40" s="32"/>
      <c r="Y40" s="32">
        <v>-1600000</v>
      </c>
      <c r="Z40" s="32"/>
      <c r="AA40" s="32">
        <v>0</v>
      </c>
      <c r="AB40" s="32">
        <v>0</v>
      </c>
      <c r="AC40" s="32">
        <v>0</v>
      </c>
      <c r="AD40" s="32">
        <v>0</v>
      </c>
      <c r="AE40" s="32"/>
      <c r="AF40" s="32">
        <v>0</v>
      </c>
      <c r="AG40" s="32"/>
      <c r="AH40" s="32">
        <v>0</v>
      </c>
      <c r="AI40" s="32">
        <v>0</v>
      </c>
      <c r="AJ40" s="144">
        <v>0</v>
      </c>
      <c r="AK40" s="144">
        <v>0</v>
      </c>
      <c r="AL40" s="144"/>
      <c r="AM40" s="144">
        <v>0</v>
      </c>
      <c r="AN40" s="144"/>
      <c r="AO40" s="180">
        <v>0</v>
      </c>
      <c r="AP40" s="32"/>
      <c r="AQ40" s="4"/>
    </row>
    <row r="41" spans="2:43" ht="12.75" customHeight="1" x14ac:dyDescent="0.15">
      <c r="AG41" s="32"/>
      <c r="AP41" s="32"/>
      <c r="AQ41" s="4"/>
    </row>
    <row r="42" spans="2:43" ht="12.75" customHeight="1" x14ac:dyDescent="0.15">
      <c r="B42" s="3" t="s">
        <v>75</v>
      </c>
      <c r="AG42" s="32"/>
      <c r="AP42" s="32"/>
      <c r="AQ42" s="4"/>
    </row>
    <row r="43" spans="2:43" ht="12.75" customHeight="1" x14ac:dyDescent="0.15">
      <c r="B43" s="5" t="s">
        <v>76</v>
      </c>
      <c r="D43" s="32">
        <v>100000</v>
      </c>
      <c r="E43" s="30"/>
      <c r="F43" s="32">
        <v>600000</v>
      </c>
      <c r="G43" s="32">
        <v>800000</v>
      </c>
      <c r="H43" s="32">
        <v>800000</v>
      </c>
      <c r="I43" s="32">
        <v>800000</v>
      </c>
      <c r="J43" s="30"/>
      <c r="K43" s="32">
        <v>3000000</v>
      </c>
      <c r="L43" s="30"/>
      <c r="M43" s="32">
        <v>800000</v>
      </c>
      <c r="N43" s="32">
        <v>800000</v>
      </c>
      <c r="O43" s="32">
        <v>1200000</v>
      </c>
      <c r="P43" s="32">
        <v>1200000</v>
      </c>
      <c r="Q43" s="32"/>
      <c r="R43" s="32">
        <v>4000000</v>
      </c>
      <c r="S43" s="32"/>
      <c r="T43" s="32">
        <v>1228244.0100000002</v>
      </c>
      <c r="U43" s="32">
        <v>1300000</v>
      </c>
      <c r="V43" s="32">
        <v>1200000</v>
      </c>
      <c r="W43" s="32">
        <v>1200000</v>
      </c>
      <c r="X43" s="32"/>
      <c r="Y43" s="32">
        <v>4900000</v>
      </c>
      <c r="Z43" s="32"/>
      <c r="AA43" s="32">
        <v>1200000</v>
      </c>
      <c r="AB43" s="32">
        <v>1300000</v>
      </c>
      <c r="AC43" s="32">
        <v>1300000</v>
      </c>
      <c r="AD43" s="32">
        <v>1700000</v>
      </c>
      <c r="AE43" s="32"/>
      <c r="AF43" s="32">
        <v>5500000</v>
      </c>
      <c r="AG43" s="32"/>
      <c r="AH43" s="32">
        <v>2200000</v>
      </c>
      <c r="AI43" s="32">
        <v>3000000</v>
      </c>
      <c r="AJ43" s="144">
        <v>3400000</v>
      </c>
      <c r="AK43" s="144">
        <v>3100000</v>
      </c>
      <c r="AL43" s="144"/>
      <c r="AM43" s="144">
        <v>11700000</v>
      </c>
      <c r="AN43" s="144"/>
      <c r="AO43" s="180">
        <v>2800000</v>
      </c>
      <c r="AP43" s="32"/>
      <c r="AQ43" s="4"/>
    </row>
    <row r="44" spans="2:43" ht="12.75" customHeight="1" x14ac:dyDescent="0.15">
      <c r="B44" s="5"/>
      <c r="D44" s="32"/>
      <c r="E44" s="30"/>
      <c r="F44" s="32"/>
      <c r="G44" s="32"/>
      <c r="H44" s="32"/>
      <c r="I44" s="32"/>
      <c r="J44" s="30"/>
      <c r="K44" s="32"/>
      <c r="L44" s="30"/>
      <c r="M44" s="32"/>
      <c r="N44" s="32"/>
      <c r="O44" s="32"/>
      <c r="P44" s="32"/>
      <c r="Q44" s="32"/>
      <c r="R44" s="32"/>
      <c r="S44" s="32"/>
      <c r="T44" s="32"/>
      <c r="U44" s="32"/>
      <c r="V44" s="32"/>
      <c r="W44" s="32"/>
      <c r="X44" s="32"/>
      <c r="Y44" s="32"/>
      <c r="Z44" s="32"/>
      <c r="AA44" s="32"/>
      <c r="AB44" s="32"/>
      <c r="AC44" s="32"/>
      <c r="AD44" s="32"/>
      <c r="AE44" s="32"/>
      <c r="AF44" s="32"/>
      <c r="AG44" s="32"/>
      <c r="AH44" s="32"/>
      <c r="AI44" s="32"/>
      <c r="AJ44" s="144"/>
      <c r="AK44" s="144"/>
      <c r="AL44" s="144"/>
      <c r="AM44" s="144"/>
      <c r="AN44" s="144"/>
      <c r="AO44" s="180"/>
      <c r="AP44" s="32"/>
      <c r="AQ44" s="4"/>
    </row>
    <row r="45" spans="2:43" ht="12.75" customHeight="1" x14ac:dyDescent="0.15">
      <c r="B45" s="3" t="s">
        <v>77</v>
      </c>
      <c r="D45" s="32"/>
      <c r="E45" s="30"/>
      <c r="F45" s="32"/>
      <c r="G45" s="32"/>
      <c r="H45" s="32"/>
      <c r="I45" s="32"/>
      <c r="J45" s="30"/>
      <c r="K45" s="32"/>
      <c r="L45" s="30"/>
      <c r="M45" s="32"/>
      <c r="N45" s="32"/>
      <c r="O45" s="32"/>
      <c r="P45" s="32"/>
      <c r="Q45" s="32"/>
      <c r="R45" s="32"/>
      <c r="S45" s="32"/>
      <c r="T45" s="32"/>
      <c r="U45" s="32"/>
      <c r="V45" s="32"/>
      <c r="W45" s="32"/>
      <c r="X45" s="32"/>
      <c r="Y45" s="32"/>
      <c r="Z45" s="32"/>
      <c r="AA45" s="32"/>
      <c r="AB45" s="32"/>
      <c r="AC45" s="32"/>
      <c r="AD45" s="32"/>
      <c r="AE45" s="32"/>
      <c r="AF45" s="32"/>
      <c r="AG45" s="32"/>
      <c r="AH45" s="32"/>
      <c r="AI45" s="32"/>
      <c r="AJ45" s="144"/>
      <c r="AK45" s="144"/>
      <c r="AL45" s="144"/>
      <c r="AM45" s="144"/>
      <c r="AN45" s="144"/>
      <c r="AO45" s="180"/>
      <c r="AP45" s="32"/>
      <c r="AQ45" s="4"/>
    </row>
    <row r="46" spans="2:43" ht="12.75" customHeight="1" x14ac:dyDescent="0.15">
      <c r="B46" s="5" t="s">
        <v>76</v>
      </c>
      <c r="D46" s="32">
        <v>0</v>
      </c>
      <c r="E46" s="32">
        <v>0</v>
      </c>
      <c r="F46" s="32">
        <v>0</v>
      </c>
      <c r="G46" s="32">
        <v>0</v>
      </c>
      <c r="H46" s="32">
        <v>0</v>
      </c>
      <c r="I46" s="32">
        <v>0</v>
      </c>
      <c r="J46" s="32">
        <v>0</v>
      </c>
      <c r="K46" s="32">
        <v>0</v>
      </c>
      <c r="L46" s="32">
        <v>0</v>
      </c>
      <c r="M46" s="32">
        <v>0</v>
      </c>
      <c r="N46" s="32">
        <v>0</v>
      </c>
      <c r="O46" s="32">
        <v>0</v>
      </c>
      <c r="P46" s="32">
        <v>0</v>
      </c>
      <c r="Q46" s="32">
        <v>0</v>
      </c>
      <c r="R46" s="32">
        <v>0</v>
      </c>
      <c r="S46" s="32"/>
      <c r="T46" s="32">
        <v>0</v>
      </c>
      <c r="U46" s="32">
        <v>200000</v>
      </c>
      <c r="V46" s="32">
        <v>100000</v>
      </c>
      <c r="W46" s="32">
        <v>200000</v>
      </c>
      <c r="X46" s="32"/>
      <c r="Y46" s="32">
        <v>500000</v>
      </c>
      <c r="Z46" s="32"/>
      <c r="AA46" s="32">
        <v>300000</v>
      </c>
      <c r="AB46" s="32">
        <v>200000</v>
      </c>
      <c r="AC46" s="32">
        <v>500000</v>
      </c>
      <c r="AD46" s="32">
        <v>800000</v>
      </c>
      <c r="AE46" s="32"/>
      <c r="AF46" s="32">
        <v>1800000</v>
      </c>
      <c r="AG46" s="32"/>
      <c r="AH46" s="32">
        <v>900000</v>
      </c>
      <c r="AI46" s="32">
        <v>1000000</v>
      </c>
      <c r="AJ46" s="144">
        <v>1200000</v>
      </c>
      <c r="AK46" s="144">
        <v>1500000</v>
      </c>
      <c r="AL46" s="144"/>
      <c r="AM46" s="144">
        <v>4700000</v>
      </c>
      <c r="AN46" s="144"/>
      <c r="AO46" s="180">
        <v>1500000</v>
      </c>
      <c r="AP46" s="32"/>
      <c r="AQ46" s="4"/>
    </row>
    <row r="47" spans="2:43" ht="12.75" customHeight="1" x14ac:dyDescent="0.15">
      <c r="B47" s="5"/>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144"/>
      <c r="AK47" s="144"/>
      <c r="AL47" s="144"/>
      <c r="AM47" s="144"/>
      <c r="AN47" s="144"/>
      <c r="AO47" s="180"/>
      <c r="AP47" s="32"/>
      <c r="AQ47" s="4"/>
    </row>
    <row r="48" spans="2:43" ht="12.75" customHeight="1" x14ac:dyDescent="0.15">
      <c r="B48" s="3" t="s">
        <v>78</v>
      </c>
      <c r="D48" s="32"/>
      <c r="E48" s="30"/>
      <c r="F48" s="32"/>
      <c r="G48" s="32"/>
      <c r="H48" s="32"/>
      <c r="I48" s="32"/>
      <c r="J48" s="30"/>
      <c r="K48" s="32"/>
      <c r="L48" s="30"/>
      <c r="M48" s="32"/>
      <c r="N48" s="32"/>
      <c r="O48" s="32"/>
      <c r="P48" s="32"/>
      <c r="Q48" s="32"/>
      <c r="R48" s="32"/>
      <c r="S48" s="32"/>
      <c r="T48" s="32"/>
      <c r="U48" s="32"/>
      <c r="V48" s="32"/>
      <c r="W48" s="32"/>
      <c r="X48" s="32"/>
      <c r="Y48" s="32"/>
      <c r="Z48" s="32"/>
      <c r="AA48" s="32"/>
      <c r="AB48" s="32"/>
      <c r="AC48" s="32"/>
      <c r="AD48" s="32"/>
      <c r="AE48" s="32"/>
      <c r="AF48" s="32"/>
      <c r="AG48" s="32"/>
      <c r="AH48" s="32"/>
      <c r="AI48" s="32"/>
      <c r="AJ48" s="144"/>
      <c r="AK48" s="144"/>
      <c r="AL48" s="144"/>
      <c r="AM48" s="144"/>
      <c r="AN48" s="144"/>
      <c r="AO48" s="180"/>
      <c r="AP48" s="32"/>
      <c r="AQ48" s="4"/>
    </row>
    <row r="49" spans="1:43" ht="12.75" customHeight="1" x14ac:dyDescent="0.15">
      <c r="B49" s="5" t="s">
        <v>72</v>
      </c>
      <c r="D49" s="32">
        <v>0</v>
      </c>
      <c r="E49" s="32">
        <v>0</v>
      </c>
      <c r="F49" s="32">
        <v>0</v>
      </c>
      <c r="G49" s="32">
        <v>0</v>
      </c>
      <c r="H49" s="32">
        <v>0</v>
      </c>
      <c r="I49" s="32">
        <v>0</v>
      </c>
      <c r="J49" s="32">
        <v>0</v>
      </c>
      <c r="K49" s="32">
        <v>0</v>
      </c>
      <c r="L49" s="32">
        <v>0</v>
      </c>
      <c r="M49" s="32">
        <v>0</v>
      </c>
      <c r="N49" s="32">
        <v>0</v>
      </c>
      <c r="O49" s="32">
        <v>0</v>
      </c>
      <c r="P49" s="32">
        <v>0</v>
      </c>
      <c r="Q49" s="32">
        <v>0</v>
      </c>
      <c r="R49" s="32">
        <v>0</v>
      </c>
      <c r="S49" s="32"/>
      <c r="T49" s="32">
        <v>0</v>
      </c>
      <c r="U49" s="32">
        <v>0</v>
      </c>
      <c r="V49" s="32">
        <v>0</v>
      </c>
      <c r="W49" s="32">
        <v>0</v>
      </c>
      <c r="X49" s="32"/>
      <c r="Y49" s="32">
        <v>0</v>
      </c>
      <c r="Z49" s="32"/>
      <c r="AA49" s="32">
        <v>200000</v>
      </c>
      <c r="AB49" s="32">
        <v>300000</v>
      </c>
      <c r="AC49" s="32">
        <v>100000</v>
      </c>
      <c r="AD49" s="32">
        <v>600000</v>
      </c>
      <c r="AE49" s="32"/>
      <c r="AF49" s="32">
        <v>1200000</v>
      </c>
      <c r="AG49" s="32"/>
      <c r="AH49" s="32">
        <v>2100000</v>
      </c>
      <c r="AI49" s="32">
        <v>1200000</v>
      </c>
      <c r="AJ49" s="144">
        <v>200000</v>
      </c>
      <c r="AK49" s="144">
        <v>400000</v>
      </c>
      <c r="AL49" s="144"/>
      <c r="AM49" s="144">
        <v>4000000</v>
      </c>
      <c r="AN49" s="144"/>
      <c r="AO49" s="180">
        <v>400000</v>
      </c>
      <c r="AP49" s="32"/>
      <c r="AQ49" s="4"/>
    </row>
    <row r="50" spans="1:43" ht="12.75" customHeight="1" x14ac:dyDescent="0.15">
      <c r="B50" s="5"/>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144"/>
      <c r="AK50" s="144"/>
      <c r="AL50" s="144"/>
      <c r="AM50" s="144"/>
      <c r="AN50" s="144"/>
      <c r="AO50" s="180"/>
      <c r="AP50" s="32"/>
      <c r="AQ50" s="4"/>
    </row>
    <row r="51" spans="1:43" ht="12.75" customHeight="1" x14ac:dyDescent="0.15">
      <c r="B51" s="3" t="s">
        <v>79</v>
      </c>
      <c r="D51" s="32"/>
      <c r="E51" s="30"/>
      <c r="F51" s="32"/>
      <c r="G51" s="32"/>
      <c r="H51" s="32"/>
      <c r="I51" s="32"/>
      <c r="J51" s="30"/>
      <c r="K51" s="32"/>
      <c r="L51" s="30"/>
      <c r="M51" s="32"/>
      <c r="N51" s="32"/>
      <c r="O51" s="32"/>
      <c r="P51" s="32"/>
      <c r="Q51" s="32"/>
      <c r="R51" s="32"/>
      <c r="S51" s="32"/>
      <c r="T51" s="32"/>
      <c r="U51" s="32"/>
      <c r="V51" s="32"/>
      <c r="W51" s="32"/>
      <c r="X51" s="32"/>
      <c r="Y51" s="32"/>
      <c r="Z51" s="32"/>
      <c r="AA51" s="32"/>
      <c r="AB51" s="32"/>
      <c r="AC51" s="32"/>
      <c r="AD51" s="32"/>
      <c r="AE51" s="32"/>
      <c r="AF51" s="32"/>
      <c r="AG51" s="32"/>
      <c r="AH51" s="32"/>
      <c r="AI51" s="32"/>
      <c r="AJ51" s="144"/>
      <c r="AK51" s="144"/>
      <c r="AL51" s="144"/>
      <c r="AM51" s="144"/>
      <c r="AN51" s="144"/>
      <c r="AO51" s="180"/>
      <c r="AP51" s="32"/>
      <c r="AQ51" s="4"/>
    </row>
    <row r="52" spans="1:43" ht="12.75" customHeight="1" x14ac:dyDescent="0.15">
      <c r="B52" s="5" t="s">
        <v>80</v>
      </c>
      <c r="D52" s="32">
        <v>0</v>
      </c>
      <c r="E52" s="32">
        <v>0</v>
      </c>
      <c r="F52" s="32">
        <v>0</v>
      </c>
      <c r="G52" s="32">
        <v>0</v>
      </c>
      <c r="H52" s="32">
        <v>0</v>
      </c>
      <c r="I52" s="32">
        <v>0</v>
      </c>
      <c r="J52" s="32">
        <v>0</v>
      </c>
      <c r="K52" s="32">
        <v>0</v>
      </c>
      <c r="L52" s="32">
        <v>0</v>
      </c>
      <c r="M52" s="32">
        <v>0</v>
      </c>
      <c r="N52" s="32">
        <v>0</v>
      </c>
      <c r="O52" s="32">
        <v>0</v>
      </c>
      <c r="P52" s="32">
        <v>0</v>
      </c>
      <c r="Q52" s="32">
        <v>0</v>
      </c>
      <c r="R52" s="32">
        <v>0</v>
      </c>
      <c r="S52" s="32"/>
      <c r="T52" s="32">
        <v>0</v>
      </c>
      <c r="U52" s="32">
        <v>0</v>
      </c>
      <c r="V52" s="32">
        <v>0</v>
      </c>
      <c r="W52" s="32">
        <v>0</v>
      </c>
      <c r="X52" s="32"/>
      <c r="Y52" s="32">
        <v>0</v>
      </c>
      <c r="Z52" s="32"/>
      <c r="AA52" s="32">
        <v>0</v>
      </c>
      <c r="AB52" s="32">
        <v>0</v>
      </c>
      <c r="AC52" s="32">
        <v>0</v>
      </c>
      <c r="AD52" s="32">
        <v>100000</v>
      </c>
      <c r="AE52" s="32"/>
      <c r="AF52" s="32">
        <v>100000</v>
      </c>
      <c r="AG52" s="32"/>
      <c r="AH52" s="32">
        <v>0</v>
      </c>
      <c r="AI52" s="32">
        <v>0</v>
      </c>
      <c r="AJ52" s="144">
        <v>0</v>
      </c>
      <c r="AK52" s="144">
        <v>0</v>
      </c>
      <c r="AL52" s="144"/>
      <c r="AM52" s="144">
        <v>0</v>
      </c>
      <c r="AN52" s="144"/>
      <c r="AO52" s="180">
        <v>0</v>
      </c>
      <c r="AP52" s="32"/>
      <c r="AQ52" s="4"/>
    </row>
    <row r="53" spans="1:43" ht="12.75" customHeight="1" x14ac:dyDescent="0.15">
      <c r="B53" s="5" t="s">
        <v>71</v>
      </c>
      <c r="D53" s="32">
        <v>0</v>
      </c>
      <c r="E53" s="32">
        <v>0</v>
      </c>
      <c r="F53" s="32">
        <v>0</v>
      </c>
      <c r="G53" s="32">
        <v>0</v>
      </c>
      <c r="H53" s="32">
        <v>0</v>
      </c>
      <c r="I53" s="32">
        <v>0</v>
      </c>
      <c r="J53" s="32">
        <v>0</v>
      </c>
      <c r="K53" s="32">
        <v>0</v>
      </c>
      <c r="L53" s="32">
        <v>0</v>
      </c>
      <c r="M53" s="32">
        <v>0</v>
      </c>
      <c r="N53" s="32">
        <v>0</v>
      </c>
      <c r="O53" s="32">
        <v>0</v>
      </c>
      <c r="P53" s="32">
        <v>0</v>
      </c>
      <c r="Q53" s="32">
        <v>0</v>
      </c>
      <c r="R53" s="32">
        <v>0</v>
      </c>
      <c r="S53" s="32"/>
      <c r="T53" s="32">
        <v>0</v>
      </c>
      <c r="U53" s="32">
        <v>0</v>
      </c>
      <c r="V53" s="32">
        <v>200000</v>
      </c>
      <c r="W53" s="32">
        <v>0</v>
      </c>
      <c r="X53" s="32"/>
      <c r="Y53" s="32">
        <v>200000</v>
      </c>
      <c r="Z53" s="32"/>
      <c r="AA53" s="32">
        <v>0</v>
      </c>
      <c r="AB53" s="32">
        <v>0</v>
      </c>
      <c r="AC53" s="32">
        <v>0</v>
      </c>
      <c r="AD53" s="32">
        <v>0</v>
      </c>
      <c r="AE53" s="32"/>
      <c r="AF53" s="32">
        <v>0</v>
      </c>
      <c r="AG53" s="32"/>
      <c r="AH53" s="32">
        <v>0</v>
      </c>
      <c r="AI53" s="32">
        <v>0</v>
      </c>
      <c r="AJ53" s="144">
        <v>100000</v>
      </c>
      <c r="AK53" s="144">
        <v>0</v>
      </c>
      <c r="AL53" s="144"/>
      <c r="AM53" s="144">
        <v>100000</v>
      </c>
      <c r="AN53" s="144"/>
      <c r="AO53" s="180">
        <v>0</v>
      </c>
      <c r="AP53" s="32"/>
      <c r="AQ53" s="4"/>
    </row>
    <row r="54" spans="1:43" ht="12.75" customHeight="1" x14ac:dyDescent="0.15">
      <c r="B54" s="5" t="s">
        <v>72</v>
      </c>
      <c r="D54" s="32">
        <v>0</v>
      </c>
      <c r="E54" s="32">
        <v>0</v>
      </c>
      <c r="F54" s="32">
        <v>0</v>
      </c>
      <c r="G54" s="32">
        <v>0</v>
      </c>
      <c r="H54" s="32">
        <v>0</v>
      </c>
      <c r="I54" s="32">
        <v>0</v>
      </c>
      <c r="J54" s="32">
        <v>0</v>
      </c>
      <c r="K54" s="32">
        <v>0</v>
      </c>
      <c r="L54" s="32">
        <v>0</v>
      </c>
      <c r="M54" s="32">
        <v>0</v>
      </c>
      <c r="N54" s="32">
        <v>0</v>
      </c>
      <c r="O54" s="32">
        <v>0</v>
      </c>
      <c r="P54" s="32">
        <v>0</v>
      </c>
      <c r="Q54" s="32">
        <v>0</v>
      </c>
      <c r="R54" s="32">
        <v>0</v>
      </c>
      <c r="S54" s="32"/>
      <c r="T54" s="32">
        <v>0</v>
      </c>
      <c r="U54" s="32">
        <v>0</v>
      </c>
      <c r="V54" s="32">
        <v>200000</v>
      </c>
      <c r="W54" s="32">
        <v>0</v>
      </c>
      <c r="X54" s="32"/>
      <c r="Y54" s="32">
        <v>200000</v>
      </c>
      <c r="Z54" s="32"/>
      <c r="AA54" s="32">
        <v>0</v>
      </c>
      <c r="AB54" s="32">
        <v>0</v>
      </c>
      <c r="AC54" s="32">
        <v>400000</v>
      </c>
      <c r="AD54" s="32">
        <v>500000</v>
      </c>
      <c r="AE54" s="32"/>
      <c r="AF54" s="32">
        <v>900000</v>
      </c>
      <c r="AG54" s="32"/>
      <c r="AH54" s="32">
        <v>0</v>
      </c>
      <c r="AI54" s="32">
        <v>100000</v>
      </c>
      <c r="AJ54" s="144">
        <v>500000</v>
      </c>
      <c r="AK54" s="144">
        <v>100000</v>
      </c>
      <c r="AL54" s="144"/>
      <c r="AM54" s="144">
        <v>700000</v>
      </c>
      <c r="AN54" s="144"/>
      <c r="AO54" s="180">
        <v>0</v>
      </c>
      <c r="AP54" s="32"/>
      <c r="AQ54" s="4"/>
    </row>
    <row r="55" spans="1:43" ht="12.75" customHeight="1" x14ac:dyDescent="0.15">
      <c r="B55" s="5"/>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4"/>
    </row>
    <row r="56" spans="1:43" ht="12.75" customHeight="1" x14ac:dyDescent="0.15">
      <c r="B56" s="3" t="s">
        <v>81</v>
      </c>
      <c r="AP56" s="32"/>
      <c r="AQ56" s="4"/>
    </row>
    <row r="57" spans="1:43" ht="12.75" customHeight="1" x14ac:dyDescent="0.15">
      <c r="B57" s="5" t="s">
        <v>72</v>
      </c>
      <c r="D57" s="32">
        <v>0</v>
      </c>
      <c r="E57" s="32"/>
      <c r="F57" s="32"/>
      <c r="G57" s="32"/>
      <c r="H57" s="32"/>
      <c r="I57" s="32"/>
      <c r="J57" s="32"/>
      <c r="K57" s="32">
        <v>0</v>
      </c>
      <c r="L57" s="32"/>
      <c r="M57" s="32"/>
      <c r="N57" s="32"/>
      <c r="O57" s="32"/>
      <c r="P57" s="32"/>
      <c r="Q57" s="32"/>
      <c r="R57" s="32">
        <v>0</v>
      </c>
      <c r="S57" s="32"/>
      <c r="T57" s="32">
        <v>0</v>
      </c>
      <c r="U57" s="32">
        <v>0</v>
      </c>
      <c r="V57" s="32">
        <v>0</v>
      </c>
      <c r="W57" s="32">
        <v>0</v>
      </c>
      <c r="X57" s="32"/>
      <c r="Y57" s="32">
        <v>0</v>
      </c>
      <c r="Z57" s="32"/>
      <c r="AA57" s="32">
        <v>0</v>
      </c>
      <c r="AB57" s="32">
        <v>0</v>
      </c>
      <c r="AC57" s="32">
        <v>0</v>
      </c>
      <c r="AD57" s="32">
        <v>0</v>
      </c>
      <c r="AE57" s="32"/>
      <c r="AF57" s="32">
        <v>0</v>
      </c>
      <c r="AG57" s="32"/>
      <c r="AH57" s="32">
        <v>1600000</v>
      </c>
      <c r="AI57" s="35">
        <v>0</v>
      </c>
      <c r="AJ57" s="35">
        <v>0</v>
      </c>
      <c r="AK57" s="144">
        <v>0</v>
      </c>
      <c r="AL57" s="35"/>
      <c r="AM57" s="35">
        <v>1600000</v>
      </c>
      <c r="AN57" s="35"/>
      <c r="AO57" s="200">
        <v>1.1000000000000001</v>
      </c>
      <c r="AP57" s="32"/>
      <c r="AQ57" s="4"/>
    </row>
    <row r="58" spans="1:43" ht="45.75" customHeight="1" x14ac:dyDescent="0.15">
      <c r="A58" s="25" t="s">
        <v>46</v>
      </c>
      <c r="B58" s="5"/>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Q58" s="4"/>
    </row>
    <row r="59" spans="1:43" ht="6" customHeight="1"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2.75" customHeight="1" x14ac:dyDescent="0.15"/>
    <row r="61" spans="1:43" ht="12.75" customHeight="1" x14ac:dyDescent="0.15"/>
    <row r="62" spans="1:43" ht="12.75" customHeight="1" x14ac:dyDescent="0.15"/>
    <row r="63" spans="1:43" ht="12.75" customHeight="1" x14ac:dyDescent="0.15"/>
    <row r="64" spans="1:43"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sheetData>
  <pageMargins left="0.7" right="0.7" top="0.75" bottom="0.75" header="0" footer="0"/>
  <pageSetup paperSize="5" scale="56"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979"/>
  <sheetViews>
    <sheetView showGridLines="0" zoomScaleNormal="100" workbookViewId="0">
      <selection activeCell="AJ44" sqref="AJ44"/>
    </sheetView>
  </sheetViews>
  <sheetFormatPr baseColWidth="10" defaultColWidth="12.6640625" defaultRowHeight="15" customHeight="1" outlineLevelCol="2" x14ac:dyDescent="0.15"/>
  <cols>
    <col min="1" max="1" width="4.5" customWidth="1"/>
    <col min="2" max="2" width="52.1640625" customWidth="1"/>
    <col min="3" max="3" width="1" customWidth="1"/>
    <col min="4" max="4" width="10.33203125" hidden="1" customWidth="1" outlineLevel="1"/>
    <col min="5" max="5" width="1" hidden="1" customWidth="1" outlineLevel="1"/>
    <col min="6" max="9" width="10.33203125" hidden="1" customWidth="1" outlineLevel="1"/>
    <col min="10" max="10" width="1" hidden="1" customWidth="1" outlineLevel="1"/>
    <col min="11" max="11" width="10.33203125" hidden="1" customWidth="1" outlineLevel="1"/>
    <col min="12" max="12" width="1" hidden="1" customWidth="1" outlineLevel="1"/>
    <col min="13" max="16" width="10.33203125" hidden="1" customWidth="1" outlineLevel="1"/>
    <col min="17" max="17" width="1" hidden="1" customWidth="1" outlineLevel="1"/>
    <col min="18" max="18" width="10.33203125" customWidth="1" collapsed="1"/>
    <col min="19" max="19" width="1" customWidth="1"/>
    <col min="20" max="23" width="10.33203125" hidden="1" customWidth="1" outlineLevel="2"/>
    <col min="24" max="24" width="1" hidden="1" customWidth="1" outlineLevel="2"/>
    <col min="25" max="25" width="10.33203125" customWidth="1" collapsed="1"/>
    <col min="26" max="26" width="1" customWidth="1"/>
    <col min="27" max="30" width="10.33203125" hidden="1" customWidth="1" outlineLevel="1"/>
    <col min="31" max="31" width="1" hidden="1" customWidth="1" outlineLevel="1"/>
    <col min="32" max="32" width="10.33203125" customWidth="1" collapsed="1"/>
    <col min="33" max="33" width="1" customWidth="1"/>
    <col min="34" max="37" width="10.33203125" customWidth="1"/>
    <col min="38" max="38" width="1" customWidth="1"/>
    <col min="39" max="39" width="10.33203125" customWidth="1"/>
    <col min="40" max="40" width="1" customWidth="1"/>
    <col min="41" max="41" width="10.33203125" customWidth="1"/>
    <col min="42" max="42" width="2.6640625" customWidth="1"/>
    <col min="43" max="43" width="1" customWidth="1"/>
    <col min="44" max="44" width="14.5" bestFit="1" customWidth="1"/>
  </cols>
  <sheetData>
    <row r="1" spans="2:43" ht="12" customHeight="1" x14ac:dyDescent="0.15">
      <c r="AQ1" s="4"/>
    </row>
    <row r="2" spans="2:43" ht="37.5" customHeight="1" x14ac:dyDescent="0.15">
      <c r="B2" s="3"/>
      <c r="AQ2" s="4"/>
    </row>
    <row r="3" spans="2:43" ht="12.75" customHeight="1" x14ac:dyDescent="0.15">
      <c r="AQ3" s="4"/>
    </row>
    <row r="4" spans="2:43" ht="12.75" customHeight="1" x14ac:dyDescent="0.15">
      <c r="D4" s="8"/>
      <c r="Y4" s="8"/>
      <c r="AQ4" s="4"/>
    </row>
    <row r="5" spans="2:43" ht="12.75" customHeight="1" x14ac:dyDescent="0.15">
      <c r="B5" s="9" t="s">
        <v>82</v>
      </c>
      <c r="D5" s="11">
        <v>2019</v>
      </c>
      <c r="E5" s="12"/>
      <c r="F5" s="13" t="s">
        <v>48</v>
      </c>
      <c r="G5" s="13" t="s">
        <v>49</v>
      </c>
      <c r="H5" s="13" t="s">
        <v>50</v>
      </c>
      <c r="I5" s="13" t="s">
        <v>4</v>
      </c>
      <c r="J5" s="16"/>
      <c r="K5" s="11">
        <v>2020</v>
      </c>
      <c r="L5" s="16"/>
      <c r="M5" s="13" t="s">
        <v>5</v>
      </c>
      <c r="N5" s="13" t="s">
        <v>6</v>
      </c>
      <c r="O5" s="13" t="s">
        <v>7</v>
      </c>
      <c r="P5" s="13" t="s">
        <v>8</v>
      </c>
      <c r="Q5" s="14"/>
      <c r="R5" s="11">
        <v>2021</v>
      </c>
      <c r="S5" s="12"/>
      <c r="T5" s="13" t="s">
        <v>9</v>
      </c>
      <c r="U5" s="13" t="s">
        <v>10</v>
      </c>
      <c r="V5" s="13" t="s">
        <v>11</v>
      </c>
      <c r="W5" s="13" t="s">
        <v>12</v>
      </c>
      <c r="X5" s="14"/>
      <c r="Y5" s="11">
        <v>2022</v>
      </c>
      <c r="Z5" s="14"/>
      <c r="AA5" s="13" t="s">
        <v>13</v>
      </c>
      <c r="AB5" s="13" t="s">
        <v>14</v>
      </c>
      <c r="AC5" s="13" t="s">
        <v>15</v>
      </c>
      <c r="AD5" s="13" t="s">
        <v>16</v>
      </c>
      <c r="AE5" s="14"/>
      <c r="AF5" s="11">
        <v>2023</v>
      </c>
      <c r="AH5" s="13" t="s">
        <v>17</v>
      </c>
      <c r="AI5" s="13" t="s">
        <v>18</v>
      </c>
      <c r="AJ5" s="129" t="s">
        <v>141</v>
      </c>
      <c r="AK5" s="129" t="s">
        <v>143</v>
      </c>
      <c r="AL5" s="14"/>
      <c r="AM5" s="11">
        <v>2024</v>
      </c>
      <c r="AN5" s="80"/>
      <c r="AO5" s="98" t="s">
        <v>145</v>
      </c>
      <c r="AQ5" s="4"/>
    </row>
    <row r="6" spans="2:43" ht="9.75" customHeight="1" x14ac:dyDescent="0.15">
      <c r="D6" s="36"/>
      <c r="E6" s="36"/>
      <c r="F6" s="36"/>
      <c r="G6" s="36"/>
      <c r="H6" s="36"/>
      <c r="I6" s="36"/>
      <c r="J6" s="36"/>
      <c r="K6" s="36"/>
      <c r="L6" s="36"/>
      <c r="AQ6" s="4"/>
    </row>
    <row r="7" spans="2:43" ht="12.75" customHeight="1" x14ac:dyDescent="0.15">
      <c r="B7" s="5" t="s">
        <v>64</v>
      </c>
      <c r="D7" s="18">
        <v>-77200000</v>
      </c>
      <c r="E7" s="30"/>
      <c r="F7" s="18">
        <v>-27500000</v>
      </c>
      <c r="G7" s="18">
        <v>-4400000</v>
      </c>
      <c r="H7" s="18">
        <v>3200000</v>
      </c>
      <c r="I7" s="18">
        <v>-12300000</v>
      </c>
      <c r="J7" s="30"/>
      <c r="K7" s="18">
        <v>-41000000</v>
      </c>
      <c r="M7" s="18">
        <v>-17400000</v>
      </c>
      <c r="N7" s="18">
        <v>-9700000</v>
      </c>
      <c r="O7" s="18">
        <v>-24800000</v>
      </c>
      <c r="P7" s="18">
        <v>-26300000</v>
      </c>
      <c r="Q7" s="18"/>
      <c r="R7" s="18">
        <v>-78200000</v>
      </c>
      <c r="S7" s="18"/>
      <c r="T7" s="18">
        <v>-29500000</v>
      </c>
      <c r="U7" s="18">
        <v>-24500000</v>
      </c>
      <c r="V7" s="18">
        <v>-23700000</v>
      </c>
      <c r="W7" s="18">
        <v>-24500000</v>
      </c>
      <c r="X7" s="18"/>
      <c r="Y7" s="18">
        <v>-102200000</v>
      </c>
      <c r="Z7" s="18"/>
      <c r="AA7" s="18">
        <v>-18200000</v>
      </c>
      <c r="AB7" s="18">
        <v>-15600000</v>
      </c>
      <c r="AC7" s="18">
        <v>-18200000</v>
      </c>
      <c r="AD7" s="18">
        <v>-23200000</v>
      </c>
      <c r="AE7" s="18"/>
      <c r="AF7" s="18">
        <v>-75200000</v>
      </c>
      <c r="AH7" s="18">
        <v>-20500000</v>
      </c>
      <c r="AI7" s="18">
        <v>-17100000</v>
      </c>
      <c r="AJ7" s="139">
        <v>-16000000</v>
      </c>
      <c r="AK7" s="139">
        <v>-26100000</v>
      </c>
      <c r="AL7" s="139"/>
      <c r="AM7" s="139">
        <v>-79700000</v>
      </c>
      <c r="AN7" s="139"/>
      <c r="AO7" s="186">
        <v>-14800000</v>
      </c>
      <c r="AQ7" s="37"/>
    </row>
    <row r="8" spans="2:43" ht="12.75" customHeight="1" x14ac:dyDescent="0.15">
      <c r="B8" s="3" t="s">
        <v>83</v>
      </c>
      <c r="D8" s="19"/>
      <c r="E8" s="30"/>
      <c r="F8" s="30"/>
      <c r="G8" s="30"/>
      <c r="H8" s="30"/>
      <c r="I8" s="30"/>
      <c r="J8" s="30"/>
      <c r="K8" s="36"/>
      <c r="M8" s="36"/>
      <c r="AQ8" s="37"/>
    </row>
    <row r="9" spans="2:43" ht="12.75" customHeight="1" x14ac:dyDescent="0.15">
      <c r="B9" s="5" t="s">
        <v>84</v>
      </c>
      <c r="D9" s="32">
        <v>0</v>
      </c>
      <c r="E9" s="34"/>
      <c r="F9" s="32">
        <v>0</v>
      </c>
      <c r="G9" s="32">
        <v>0</v>
      </c>
      <c r="H9" s="32">
        <v>2600000</v>
      </c>
      <c r="I9" s="32">
        <v>500000</v>
      </c>
      <c r="J9" s="36"/>
      <c r="K9" s="32">
        <v>3100000</v>
      </c>
      <c r="M9" s="32">
        <v>0</v>
      </c>
      <c r="N9" s="32">
        <v>0</v>
      </c>
      <c r="O9" s="32">
        <v>0</v>
      </c>
      <c r="P9" s="32">
        <v>0</v>
      </c>
      <c r="Q9" s="32"/>
      <c r="R9" s="32">
        <v>0</v>
      </c>
      <c r="S9" s="32"/>
      <c r="T9" s="32">
        <v>200000</v>
      </c>
      <c r="U9" s="32">
        <v>0</v>
      </c>
      <c r="V9" s="32">
        <v>0</v>
      </c>
      <c r="W9" s="32">
        <v>-1800000</v>
      </c>
      <c r="X9" s="32"/>
      <c r="Y9" s="18">
        <v>-1600000</v>
      </c>
      <c r="Z9" s="32"/>
      <c r="AA9" s="32">
        <v>0</v>
      </c>
      <c r="AB9" s="32">
        <v>0</v>
      </c>
      <c r="AC9" s="32">
        <v>0</v>
      </c>
      <c r="AD9" s="32">
        <v>0</v>
      </c>
      <c r="AE9" s="32"/>
      <c r="AF9" s="32">
        <v>0</v>
      </c>
      <c r="AH9" s="32">
        <v>0</v>
      </c>
      <c r="AI9" s="32">
        <v>0</v>
      </c>
      <c r="AJ9" s="140">
        <v>0</v>
      </c>
      <c r="AK9" s="140">
        <v>0</v>
      </c>
      <c r="AL9" s="140"/>
      <c r="AM9" s="140">
        <v>0</v>
      </c>
      <c r="AN9" s="140"/>
      <c r="AO9" s="176">
        <v>0</v>
      </c>
      <c r="AQ9" s="37"/>
    </row>
    <row r="10" spans="2:43" ht="12.75" customHeight="1" x14ac:dyDescent="0.15">
      <c r="B10" s="5" t="s">
        <v>85</v>
      </c>
      <c r="D10" s="32">
        <v>-1000000</v>
      </c>
      <c r="E10" s="34"/>
      <c r="F10" s="32">
        <v>-2100000</v>
      </c>
      <c r="G10" s="32">
        <v>-1000000</v>
      </c>
      <c r="H10" s="32">
        <v>-300000</v>
      </c>
      <c r="I10" s="32">
        <v>-2200000</v>
      </c>
      <c r="J10" s="36"/>
      <c r="K10" s="32">
        <v>-5700000</v>
      </c>
      <c r="M10" s="32">
        <v>2900000</v>
      </c>
      <c r="N10" s="32">
        <v>3800000</v>
      </c>
      <c r="O10" s="32">
        <v>9800000</v>
      </c>
      <c r="P10" s="32">
        <v>7300000</v>
      </c>
      <c r="Q10" s="32"/>
      <c r="R10" s="32">
        <v>23700000</v>
      </c>
      <c r="S10" s="32"/>
      <c r="T10" s="32">
        <v>7900000</v>
      </c>
      <c r="U10" s="32">
        <v>8400000</v>
      </c>
      <c r="V10" s="32">
        <v>9600000</v>
      </c>
      <c r="W10" s="32">
        <v>13400000</v>
      </c>
      <c r="X10" s="32"/>
      <c r="Y10" s="32">
        <v>39300000</v>
      </c>
      <c r="Z10" s="32"/>
      <c r="AA10" s="32">
        <v>11500000</v>
      </c>
      <c r="AB10" s="32">
        <v>11900000</v>
      </c>
      <c r="AC10" s="32">
        <v>12900000</v>
      </c>
      <c r="AD10" s="32">
        <v>13300000</v>
      </c>
      <c r="AE10" s="32"/>
      <c r="AF10" s="32">
        <v>49600000</v>
      </c>
      <c r="AH10" s="32">
        <v>14800000</v>
      </c>
      <c r="AI10" s="32">
        <v>15000000</v>
      </c>
      <c r="AJ10" s="140">
        <v>18300000</v>
      </c>
      <c r="AK10" s="140">
        <v>20000000</v>
      </c>
      <c r="AL10" s="140"/>
      <c r="AM10" s="140">
        <v>68000000</v>
      </c>
      <c r="AN10" s="140"/>
      <c r="AO10" s="176">
        <v>16600000</v>
      </c>
      <c r="AQ10" s="37"/>
    </row>
    <row r="11" spans="2:43" ht="12.75" customHeight="1" x14ac:dyDescent="0.15">
      <c r="B11" s="5" t="s">
        <v>86</v>
      </c>
      <c r="D11" s="32">
        <v>-100000</v>
      </c>
      <c r="E11" s="34"/>
      <c r="F11" s="32">
        <v>-600000</v>
      </c>
      <c r="G11" s="32">
        <v>-800000</v>
      </c>
      <c r="H11" s="32">
        <v>-800000</v>
      </c>
      <c r="I11" s="32">
        <v>-800000</v>
      </c>
      <c r="J11" s="36"/>
      <c r="K11" s="32">
        <v>-3000000</v>
      </c>
      <c r="M11" s="32">
        <v>800000</v>
      </c>
      <c r="N11" s="32">
        <v>800000</v>
      </c>
      <c r="O11" s="32">
        <v>1200000</v>
      </c>
      <c r="P11" s="32">
        <v>1200000</v>
      </c>
      <c r="Q11" s="32"/>
      <c r="R11" s="32">
        <v>4000000</v>
      </c>
      <c r="S11" s="32"/>
      <c r="T11" s="32">
        <v>1200000</v>
      </c>
      <c r="U11" s="32">
        <v>1300000</v>
      </c>
      <c r="V11" s="32">
        <v>1200000</v>
      </c>
      <c r="W11" s="32">
        <v>1200000</v>
      </c>
      <c r="X11" s="32"/>
      <c r="Y11" s="32">
        <v>4900000</v>
      </c>
      <c r="Z11" s="32"/>
      <c r="AA11" s="32">
        <v>1200000</v>
      </c>
      <c r="AB11" s="32">
        <v>1300000</v>
      </c>
      <c r="AC11" s="32">
        <v>1300000</v>
      </c>
      <c r="AD11" s="32">
        <v>1700000</v>
      </c>
      <c r="AE11" s="32"/>
      <c r="AF11" s="32">
        <v>5500000</v>
      </c>
      <c r="AH11" s="32">
        <v>2200000</v>
      </c>
      <c r="AI11" s="32">
        <v>3000000</v>
      </c>
      <c r="AJ11" s="140">
        <v>3400000</v>
      </c>
      <c r="AK11" s="140">
        <v>3100000</v>
      </c>
      <c r="AL11" s="140"/>
      <c r="AM11" s="140">
        <v>11700000</v>
      </c>
      <c r="AN11" s="140"/>
      <c r="AO11" s="176">
        <v>2800000</v>
      </c>
      <c r="AQ11" s="37"/>
    </row>
    <row r="12" spans="2:43" ht="12.75" customHeight="1" x14ac:dyDescent="0.15">
      <c r="B12" s="5" t="s">
        <v>87</v>
      </c>
      <c r="D12" s="32">
        <v>0</v>
      </c>
      <c r="E12" s="34"/>
      <c r="F12" s="32"/>
      <c r="G12" s="32"/>
      <c r="H12" s="32"/>
      <c r="I12" s="32"/>
      <c r="J12" s="36"/>
      <c r="K12" s="32">
        <v>0</v>
      </c>
      <c r="M12" s="32"/>
      <c r="N12" s="32"/>
      <c r="O12" s="32"/>
      <c r="P12" s="32"/>
      <c r="Q12" s="32"/>
      <c r="R12" s="32">
        <v>0</v>
      </c>
      <c r="S12" s="32"/>
      <c r="T12" s="32">
        <v>0</v>
      </c>
      <c r="U12" s="32">
        <v>200000</v>
      </c>
      <c r="V12" s="32">
        <v>100000</v>
      </c>
      <c r="W12" s="32">
        <v>200000</v>
      </c>
      <c r="X12" s="32"/>
      <c r="Y12" s="32">
        <v>600000</v>
      </c>
      <c r="Z12" s="32"/>
      <c r="AA12" s="32">
        <v>300000</v>
      </c>
      <c r="AB12" s="32">
        <v>200000</v>
      </c>
      <c r="AC12" s="32">
        <v>500000</v>
      </c>
      <c r="AD12" s="32">
        <v>800000</v>
      </c>
      <c r="AE12" s="32"/>
      <c r="AF12" s="32">
        <v>1800000</v>
      </c>
      <c r="AH12" s="32">
        <v>900000</v>
      </c>
      <c r="AI12" s="32">
        <v>1000000</v>
      </c>
      <c r="AJ12" s="140">
        <v>1200000</v>
      </c>
      <c r="AK12" s="140">
        <v>1500000</v>
      </c>
      <c r="AL12" s="140"/>
      <c r="AM12" s="140">
        <v>4700000</v>
      </c>
      <c r="AN12" s="140"/>
      <c r="AO12" s="176">
        <v>1500000</v>
      </c>
      <c r="AQ12" s="37"/>
    </row>
    <row r="13" spans="2:43" ht="12.75" customHeight="1" x14ac:dyDescent="0.15">
      <c r="B13" s="5" t="s">
        <v>88</v>
      </c>
      <c r="D13" s="32">
        <v>0</v>
      </c>
      <c r="E13" s="34"/>
      <c r="F13" s="32"/>
      <c r="G13" s="32"/>
      <c r="H13" s="32"/>
      <c r="I13" s="32"/>
      <c r="J13" s="36"/>
      <c r="K13" s="32">
        <v>0</v>
      </c>
      <c r="M13" s="32"/>
      <c r="N13" s="32"/>
      <c r="O13" s="32"/>
      <c r="P13" s="32"/>
      <c r="Q13" s="32"/>
      <c r="R13" s="32">
        <v>0</v>
      </c>
      <c r="S13" s="32"/>
      <c r="T13" s="32">
        <v>0</v>
      </c>
      <c r="U13" s="32">
        <v>0</v>
      </c>
      <c r="V13" s="32">
        <v>0</v>
      </c>
      <c r="W13" s="32">
        <v>0</v>
      </c>
      <c r="X13" s="32"/>
      <c r="Y13" s="32">
        <v>0</v>
      </c>
      <c r="Z13" s="32"/>
      <c r="AA13" s="32">
        <v>200000</v>
      </c>
      <c r="AB13" s="32">
        <v>300000</v>
      </c>
      <c r="AC13" s="32">
        <v>100000</v>
      </c>
      <c r="AD13" s="32">
        <v>626454.47</v>
      </c>
      <c r="AE13" s="32"/>
      <c r="AF13" s="32">
        <v>1226454.47</v>
      </c>
      <c r="AH13" s="32">
        <v>2100000</v>
      </c>
      <c r="AI13" s="32">
        <v>1200000</v>
      </c>
      <c r="AJ13" s="140">
        <v>200000</v>
      </c>
      <c r="AK13" s="140">
        <v>400000</v>
      </c>
      <c r="AL13" s="140"/>
      <c r="AM13" s="140">
        <v>4000000</v>
      </c>
      <c r="AN13" s="140"/>
      <c r="AO13" s="187">
        <v>400000</v>
      </c>
      <c r="AQ13" s="37"/>
    </row>
    <row r="14" spans="2:43" ht="12.75" customHeight="1" x14ac:dyDescent="0.15">
      <c r="B14" s="5" t="s">
        <v>89</v>
      </c>
      <c r="D14" s="32">
        <v>0</v>
      </c>
      <c r="E14" s="34"/>
      <c r="F14" s="32"/>
      <c r="G14" s="32"/>
      <c r="H14" s="32"/>
      <c r="I14" s="32"/>
      <c r="J14" s="36"/>
      <c r="K14" s="32">
        <v>0</v>
      </c>
      <c r="M14" s="32"/>
      <c r="N14" s="32"/>
      <c r="O14" s="32"/>
      <c r="P14" s="32"/>
      <c r="Q14" s="32"/>
      <c r="R14" s="32">
        <v>0</v>
      </c>
      <c r="S14" s="32"/>
      <c r="T14" s="32">
        <v>0</v>
      </c>
      <c r="U14" s="32">
        <v>0</v>
      </c>
      <c r="V14" s="32">
        <v>0</v>
      </c>
      <c r="W14" s="32">
        <v>0</v>
      </c>
      <c r="X14" s="32"/>
      <c r="Y14" s="32">
        <v>0</v>
      </c>
      <c r="Z14" s="32"/>
      <c r="AA14" s="32">
        <v>0</v>
      </c>
      <c r="AB14" s="32">
        <v>0</v>
      </c>
      <c r="AC14" s="32">
        <v>0</v>
      </c>
      <c r="AD14" s="32">
        <v>0</v>
      </c>
      <c r="AE14" s="32"/>
      <c r="AF14" s="32">
        <v>0</v>
      </c>
      <c r="AH14" s="32">
        <v>1600000</v>
      </c>
      <c r="AI14" s="35">
        <v>0</v>
      </c>
      <c r="AJ14" s="140">
        <v>0</v>
      </c>
      <c r="AK14" s="140">
        <v>0</v>
      </c>
      <c r="AL14" s="140"/>
      <c r="AM14" s="140">
        <v>1600000</v>
      </c>
      <c r="AN14" s="140"/>
      <c r="AO14" s="187">
        <v>1100000</v>
      </c>
      <c r="AQ14" s="37"/>
    </row>
    <row r="15" spans="2:43" ht="12.75" customHeight="1" x14ac:dyDescent="0.15">
      <c r="B15" s="5" t="s">
        <v>90</v>
      </c>
      <c r="D15" s="32">
        <v>0</v>
      </c>
      <c r="E15" s="34">
        <v>0</v>
      </c>
      <c r="F15" s="32">
        <v>0</v>
      </c>
      <c r="G15" s="32">
        <v>0</v>
      </c>
      <c r="H15" s="32">
        <v>0</v>
      </c>
      <c r="I15" s="32">
        <v>0</v>
      </c>
      <c r="J15" s="32">
        <v>0</v>
      </c>
      <c r="K15" s="32">
        <v>0</v>
      </c>
      <c r="L15" s="32">
        <v>0</v>
      </c>
      <c r="M15" s="32">
        <v>0</v>
      </c>
      <c r="N15" s="32">
        <v>0</v>
      </c>
      <c r="O15" s="32">
        <v>0</v>
      </c>
      <c r="P15" s="32">
        <v>0</v>
      </c>
      <c r="Q15" s="32">
        <v>0</v>
      </c>
      <c r="R15" s="32">
        <v>0</v>
      </c>
      <c r="S15" s="32"/>
      <c r="T15" s="32">
        <v>0</v>
      </c>
      <c r="U15" s="32">
        <v>0</v>
      </c>
      <c r="V15" s="32">
        <v>500000</v>
      </c>
      <c r="W15" s="32">
        <v>0</v>
      </c>
      <c r="X15" s="32"/>
      <c r="Y15" s="32">
        <v>500000</v>
      </c>
      <c r="Z15" s="32"/>
      <c r="AA15" s="32">
        <v>0</v>
      </c>
      <c r="AB15" s="32">
        <v>0</v>
      </c>
      <c r="AC15" s="32">
        <v>400000</v>
      </c>
      <c r="AD15" s="32">
        <v>700000</v>
      </c>
      <c r="AE15" s="32"/>
      <c r="AF15" s="32">
        <v>1100000</v>
      </c>
      <c r="AH15" s="32">
        <v>0</v>
      </c>
      <c r="AI15" s="32">
        <v>100000</v>
      </c>
      <c r="AJ15" s="140">
        <v>500000</v>
      </c>
      <c r="AK15" s="140">
        <v>0</v>
      </c>
      <c r="AL15" s="140"/>
      <c r="AM15" s="140">
        <v>800000</v>
      </c>
      <c r="AN15" s="140"/>
      <c r="AO15" s="187">
        <v>0</v>
      </c>
      <c r="AQ15" s="37"/>
    </row>
    <row r="16" spans="2:43" ht="12.75" customHeight="1" x14ac:dyDescent="0.15">
      <c r="B16" s="23" t="s">
        <v>91</v>
      </c>
      <c r="C16" s="7"/>
      <c r="D16" s="18">
        <v>-76100000</v>
      </c>
      <c r="E16" s="34"/>
      <c r="F16" s="18">
        <v>-24900000</v>
      </c>
      <c r="G16" s="18">
        <v>-2600000</v>
      </c>
      <c r="H16" s="18">
        <v>1700000</v>
      </c>
      <c r="I16" s="18">
        <v>-9700000</v>
      </c>
      <c r="J16" s="30"/>
      <c r="K16" s="18">
        <v>-35400000</v>
      </c>
      <c r="M16" s="18">
        <v>-13700000</v>
      </c>
      <c r="N16" s="18">
        <v>-5200000</v>
      </c>
      <c r="O16" s="18">
        <v>-13800000</v>
      </c>
      <c r="P16" s="18">
        <v>-17800000</v>
      </c>
      <c r="Q16" s="18"/>
      <c r="R16" s="18">
        <v>-50500000</v>
      </c>
      <c r="S16" s="18"/>
      <c r="T16" s="18">
        <v>-20100000</v>
      </c>
      <c r="U16" s="18">
        <v>-14700000</v>
      </c>
      <c r="V16" s="18">
        <v>-12300000</v>
      </c>
      <c r="W16" s="18">
        <v>-11400000</v>
      </c>
      <c r="X16" s="18"/>
      <c r="Y16" s="18">
        <v>-58500000</v>
      </c>
      <c r="Z16" s="18"/>
      <c r="AA16" s="18">
        <v>-5000000</v>
      </c>
      <c r="AB16" s="18">
        <v>-1800000</v>
      </c>
      <c r="AC16" s="18">
        <v>-3100000</v>
      </c>
      <c r="AD16" s="18">
        <v>-6000000</v>
      </c>
      <c r="AE16" s="18"/>
      <c r="AF16" s="18">
        <v>-16000000</v>
      </c>
      <c r="AH16" s="18">
        <v>1200000</v>
      </c>
      <c r="AI16" s="18">
        <v>3200000</v>
      </c>
      <c r="AJ16" s="139">
        <v>7600000</v>
      </c>
      <c r="AK16" s="139">
        <v>-1100000</v>
      </c>
      <c r="AL16" s="139"/>
      <c r="AM16" s="139">
        <v>11000000</v>
      </c>
      <c r="AN16" s="139"/>
      <c r="AO16" s="186">
        <v>7500000</v>
      </c>
      <c r="AQ16" s="37"/>
    </row>
    <row r="17" spans="2:44" ht="12.75" customHeight="1" x14ac:dyDescent="0.15">
      <c r="B17" s="23"/>
      <c r="C17" s="7"/>
      <c r="D17" s="18"/>
      <c r="E17" s="34"/>
      <c r="F17" s="18"/>
      <c r="G17" s="18"/>
      <c r="H17" s="18"/>
      <c r="I17" s="18"/>
      <c r="J17" s="30"/>
      <c r="K17" s="18"/>
      <c r="M17" s="18"/>
      <c r="N17" s="18"/>
      <c r="O17" s="18"/>
      <c r="P17" s="18"/>
      <c r="Q17" s="18"/>
      <c r="R17" s="18"/>
      <c r="S17" s="18"/>
      <c r="T17" s="18"/>
      <c r="U17" s="18"/>
      <c r="V17" s="18"/>
      <c r="W17" s="18"/>
      <c r="X17" s="18"/>
      <c r="Y17" s="18"/>
      <c r="Z17" s="18"/>
      <c r="AA17" s="18"/>
      <c r="AB17" s="18"/>
      <c r="AC17" s="18"/>
      <c r="AD17" s="18"/>
      <c r="AE17" s="18"/>
      <c r="AF17" s="18"/>
      <c r="AH17" s="18"/>
      <c r="AI17" s="18"/>
      <c r="AJ17" s="139"/>
      <c r="AK17" s="139"/>
      <c r="AL17" s="139"/>
      <c r="AM17" s="139"/>
      <c r="AN17" s="139"/>
      <c r="AQ17" s="37"/>
    </row>
    <row r="18" spans="2:44" ht="12.75" customHeight="1" thickBot="1" x14ac:dyDescent="0.2">
      <c r="B18" s="5" t="s">
        <v>98</v>
      </c>
      <c r="C18" s="7"/>
      <c r="D18" s="173">
        <v>106800000</v>
      </c>
      <c r="E18" s="30"/>
      <c r="F18" s="173">
        <v>42200000</v>
      </c>
      <c r="G18" s="173">
        <v>44900000</v>
      </c>
      <c r="H18" s="173">
        <v>67500000</v>
      </c>
      <c r="I18" s="173">
        <v>53800000</v>
      </c>
      <c r="J18" s="30"/>
      <c r="K18" s="173">
        <v>208400000</v>
      </c>
      <c r="M18" s="173">
        <v>69100000</v>
      </c>
      <c r="N18" s="173">
        <v>97400000</v>
      </c>
      <c r="O18" s="173">
        <v>91800000</v>
      </c>
      <c r="P18" s="173">
        <v>100200000</v>
      </c>
      <c r="Q18" s="18"/>
      <c r="R18" s="173">
        <v>358400000</v>
      </c>
      <c r="S18" s="18"/>
      <c r="T18" s="24">
        <v>103100000</v>
      </c>
      <c r="U18" s="24">
        <v>115100000</v>
      </c>
      <c r="V18" s="24">
        <v>105400000</v>
      </c>
      <c r="W18" s="24">
        <v>98000000</v>
      </c>
      <c r="X18" s="18"/>
      <c r="Y18" s="24">
        <f>421500000</f>
        <v>421500000</v>
      </c>
      <c r="Z18" s="18"/>
      <c r="AA18" s="24">
        <v>119600000</v>
      </c>
      <c r="AB18" s="24">
        <v>124200000</v>
      </c>
      <c r="AC18" s="24">
        <v>119000000</v>
      </c>
      <c r="AD18" s="24">
        <v>118400000</v>
      </c>
      <c r="AE18" s="18"/>
      <c r="AF18" s="24">
        <v>481200000</v>
      </c>
      <c r="AH18" s="24">
        <v>145700000</v>
      </c>
      <c r="AI18" s="24">
        <v>160600000</v>
      </c>
      <c r="AJ18" s="141">
        <v>171300000</v>
      </c>
      <c r="AK18" s="141">
        <v>159500000</v>
      </c>
      <c r="AL18" s="159"/>
      <c r="AM18" s="141">
        <v>637200000</v>
      </c>
      <c r="AN18" s="159"/>
      <c r="AO18" s="141">
        <v>182700000</v>
      </c>
      <c r="AQ18" s="37"/>
      <c r="AR18" s="138"/>
    </row>
    <row r="19" spans="2:44" ht="12.75" customHeight="1" thickTop="1" x14ac:dyDescent="0.15">
      <c r="B19" s="5" t="s">
        <v>144</v>
      </c>
      <c r="C19" s="7"/>
      <c r="D19" s="42">
        <v>-0.71254681647940077</v>
      </c>
      <c r="E19" s="170"/>
      <c r="F19" s="42">
        <v>-0.59004739336492895</v>
      </c>
      <c r="G19" s="42">
        <v>-5.7906458797327393E-2</v>
      </c>
      <c r="H19" s="42">
        <v>2.5185185185185185E-2</v>
      </c>
      <c r="I19" s="42">
        <v>-0.18029739776951673</v>
      </c>
      <c r="J19" s="170"/>
      <c r="K19" s="42">
        <v>-0.16986564299424184</v>
      </c>
      <c r="L19" s="170"/>
      <c r="M19" s="42">
        <v>-0.19826338639652677</v>
      </c>
      <c r="N19" s="42">
        <v>-5.3388090349075976E-2</v>
      </c>
      <c r="O19" s="42">
        <v>-0.15032679738562091</v>
      </c>
      <c r="P19" s="42">
        <v>-0.17764471057884232</v>
      </c>
      <c r="Q19" s="43"/>
      <c r="R19" s="42">
        <v>-0.14090401785714285</v>
      </c>
      <c r="S19" s="43"/>
      <c r="T19" s="42">
        <v>-0.19495635305528614</v>
      </c>
      <c r="U19" s="42">
        <v>-0.12771503040834056</v>
      </c>
      <c r="V19" s="42">
        <v>-0.11669829222011385</v>
      </c>
      <c r="W19" s="42">
        <v>-0.11632653061224489</v>
      </c>
      <c r="X19" s="43"/>
      <c r="Y19" s="42">
        <v>-0.13879003558718861</v>
      </c>
      <c r="Z19" s="43"/>
      <c r="AA19" s="42">
        <v>-4.1806020066889632E-2</v>
      </c>
      <c r="AB19" s="42">
        <v>-1.4492753623188406E-2</v>
      </c>
      <c r="AC19" s="42">
        <v>-2.6050420168067228E-2</v>
      </c>
      <c r="AD19" s="42">
        <v>-5.0675675675675678E-2</v>
      </c>
      <c r="AE19" s="43"/>
      <c r="AF19" s="42">
        <v>-3.3250207813798838E-2</v>
      </c>
      <c r="AH19" s="42">
        <v>8.2361015785861365E-3</v>
      </c>
      <c r="AI19" s="42">
        <v>1.9925280199252802E-2</v>
      </c>
      <c r="AJ19" s="42">
        <v>4.4366608289550497E-2</v>
      </c>
      <c r="AK19" s="42">
        <v>-6.8965517241379309E-3</v>
      </c>
      <c r="AL19" s="142"/>
      <c r="AM19" s="42">
        <v>1.7263025737602009E-2</v>
      </c>
      <c r="AN19" s="170"/>
      <c r="AO19" s="42">
        <v>4.0503557744937052E-2</v>
      </c>
      <c r="AQ19" s="37"/>
    </row>
    <row r="20" spans="2:44" ht="12.75" customHeight="1" x14ac:dyDescent="0.15">
      <c r="D20" s="38"/>
      <c r="E20" s="38"/>
      <c r="F20" s="38"/>
      <c r="G20" s="38"/>
      <c r="H20" s="38"/>
      <c r="I20" s="38"/>
      <c r="J20" s="38"/>
      <c r="K20" s="38"/>
      <c r="L20" s="38"/>
      <c r="AQ20" s="4"/>
    </row>
    <row r="21" spans="2:44" ht="12.75" customHeight="1" x14ac:dyDescent="0.15">
      <c r="B21" s="9" t="s">
        <v>92</v>
      </c>
      <c r="D21" s="11">
        <v>2019</v>
      </c>
      <c r="E21" s="12"/>
      <c r="F21" s="13" t="s">
        <v>48</v>
      </c>
      <c r="G21" s="13" t="s">
        <v>49</v>
      </c>
      <c r="H21" s="13" t="s">
        <v>50</v>
      </c>
      <c r="I21" s="13" t="s">
        <v>4</v>
      </c>
      <c r="J21" s="16"/>
      <c r="K21" s="11">
        <v>2020</v>
      </c>
      <c r="L21" s="16"/>
      <c r="M21" s="13" t="s">
        <v>5</v>
      </c>
      <c r="N21" s="13" t="s">
        <v>6</v>
      </c>
      <c r="O21" s="13" t="s">
        <v>7</v>
      </c>
      <c r="P21" s="13" t="s">
        <v>8</v>
      </c>
      <c r="Q21" s="14"/>
      <c r="R21" s="11">
        <v>2021</v>
      </c>
      <c r="S21" s="14"/>
      <c r="T21" s="13" t="s">
        <v>9</v>
      </c>
      <c r="U21" s="13" t="s">
        <v>10</v>
      </c>
      <c r="V21" s="13" t="s">
        <v>11</v>
      </c>
      <c r="W21" s="13" t="s">
        <v>12</v>
      </c>
      <c r="X21" s="14"/>
      <c r="Y21" s="11">
        <v>2022</v>
      </c>
      <c r="Z21" s="14"/>
      <c r="AA21" s="13" t="s">
        <v>13</v>
      </c>
      <c r="AB21" s="13" t="s">
        <v>14</v>
      </c>
      <c r="AC21" s="13" t="s">
        <v>15</v>
      </c>
      <c r="AD21" s="13" t="s">
        <v>16</v>
      </c>
      <c r="AE21" s="14"/>
      <c r="AF21" s="11">
        <v>2023</v>
      </c>
      <c r="AH21" s="13" t="s">
        <v>17</v>
      </c>
      <c r="AI21" s="13" t="s">
        <v>18</v>
      </c>
      <c r="AJ21" s="129" t="s">
        <v>141</v>
      </c>
      <c r="AK21" s="129" t="s">
        <v>143</v>
      </c>
      <c r="AL21" s="14"/>
      <c r="AM21" s="11">
        <v>2024</v>
      </c>
      <c r="AN21" s="80"/>
      <c r="AO21" s="177" t="s">
        <v>145</v>
      </c>
      <c r="AQ21" s="4"/>
    </row>
    <row r="22" spans="2:44" ht="9.75" customHeight="1" x14ac:dyDescent="0.15">
      <c r="AQ22" s="4"/>
    </row>
    <row r="23" spans="2:44" ht="12.75" customHeight="1" x14ac:dyDescent="0.15">
      <c r="B23" s="5" t="s">
        <v>91</v>
      </c>
      <c r="D23" s="18">
        <v>-76100000</v>
      </c>
      <c r="E23" s="30"/>
      <c r="F23" s="18">
        <v>-24900000</v>
      </c>
      <c r="G23" s="18">
        <v>-2600000</v>
      </c>
      <c r="H23" s="18">
        <v>1700000</v>
      </c>
      <c r="I23" s="18">
        <v>-9700000</v>
      </c>
      <c r="J23" s="30"/>
      <c r="K23" s="18">
        <v>-35400000</v>
      </c>
      <c r="L23" s="36"/>
      <c r="M23" s="18">
        <v>-13700000</v>
      </c>
      <c r="N23" s="18">
        <v>-5200000</v>
      </c>
      <c r="O23" s="18">
        <v>-13800000</v>
      </c>
      <c r="P23" s="18">
        <v>-17800000</v>
      </c>
      <c r="Q23" s="18"/>
      <c r="R23" s="18">
        <v>-50500000</v>
      </c>
      <c r="S23" s="39"/>
      <c r="T23" s="18">
        <v>-20100000</v>
      </c>
      <c r="U23" s="18">
        <v>-14700000</v>
      </c>
      <c r="V23" s="18">
        <v>-12300000</v>
      </c>
      <c r="W23" s="18">
        <v>-11400000</v>
      </c>
      <c r="X23" s="18"/>
      <c r="Y23" s="18">
        <v>-58500000</v>
      </c>
      <c r="Z23" s="18"/>
      <c r="AA23" s="18">
        <v>-5000000</v>
      </c>
      <c r="AB23" s="18">
        <v>-1800000</v>
      </c>
      <c r="AC23" s="18">
        <v>-3100000</v>
      </c>
      <c r="AD23" s="18">
        <v>-6000000</v>
      </c>
      <c r="AE23" s="18"/>
      <c r="AF23" s="18">
        <v>-16000000</v>
      </c>
      <c r="AH23" s="18">
        <v>1200000</v>
      </c>
      <c r="AI23" s="18">
        <v>3200000</v>
      </c>
      <c r="AJ23" s="139">
        <v>7600000</v>
      </c>
      <c r="AK23" s="139">
        <v>-1100000</v>
      </c>
      <c r="AL23" s="139"/>
      <c r="AM23" s="139">
        <v>10800000</v>
      </c>
      <c r="AN23" s="139"/>
      <c r="AO23" s="186">
        <v>7500000</v>
      </c>
      <c r="AQ23" s="4"/>
    </row>
    <row r="24" spans="2:44" ht="12.75" customHeight="1" x14ac:dyDescent="0.15">
      <c r="B24" s="3" t="s">
        <v>93</v>
      </c>
      <c r="M24" s="18"/>
      <c r="AQ24" s="4"/>
    </row>
    <row r="25" spans="2:44" ht="12.75" customHeight="1" x14ac:dyDescent="0.15">
      <c r="B25" s="5" t="s">
        <v>94</v>
      </c>
      <c r="D25" s="32">
        <v>1700000</v>
      </c>
      <c r="E25" s="30"/>
      <c r="F25" s="32">
        <v>900000</v>
      </c>
      <c r="G25" s="32">
        <v>1000000</v>
      </c>
      <c r="H25" s="32">
        <v>1200000</v>
      </c>
      <c r="I25" s="32">
        <v>1200000</v>
      </c>
      <c r="J25" s="40"/>
      <c r="K25" s="32">
        <v>4300000</v>
      </c>
      <c r="M25" s="32">
        <v>1073131.0859995012</v>
      </c>
      <c r="N25" s="32">
        <v>1062815.984652203</v>
      </c>
      <c r="O25" s="32">
        <v>1269803.7784601618</v>
      </c>
      <c r="P25" s="32">
        <v>1335114.8747216573</v>
      </c>
      <c r="Q25" s="32"/>
      <c r="R25" s="32">
        <v>4740865.7238335228</v>
      </c>
      <c r="S25" s="32"/>
      <c r="T25" s="32">
        <v>1300000</v>
      </c>
      <c r="U25" s="32">
        <v>1100000</v>
      </c>
      <c r="V25" s="32">
        <v>1800000</v>
      </c>
      <c r="W25" s="32">
        <v>1800000</v>
      </c>
      <c r="X25" s="32"/>
      <c r="Y25" s="18">
        <v>6000000</v>
      </c>
      <c r="Z25" s="32"/>
      <c r="AA25" s="32">
        <v>1900000</v>
      </c>
      <c r="AB25" s="32">
        <v>2400000</v>
      </c>
      <c r="AC25" s="32">
        <v>3300000</v>
      </c>
      <c r="AD25" s="32">
        <v>4300000</v>
      </c>
      <c r="AE25" s="32"/>
      <c r="AF25" s="32">
        <v>11900000</v>
      </c>
      <c r="AH25" s="32">
        <v>4700000</v>
      </c>
      <c r="AI25" s="32">
        <v>4900000</v>
      </c>
      <c r="AJ25" s="140">
        <v>5100000</v>
      </c>
      <c r="AK25" s="140">
        <v>5800000</v>
      </c>
      <c r="AL25" s="140"/>
      <c r="AM25" s="140">
        <v>20400000</v>
      </c>
      <c r="AN25" s="140"/>
      <c r="AO25" s="176">
        <v>6300000</v>
      </c>
      <c r="AQ25" s="4"/>
    </row>
    <row r="26" spans="2:44" ht="12.75" customHeight="1" x14ac:dyDescent="0.15">
      <c r="B26" s="5" t="s">
        <v>62</v>
      </c>
      <c r="D26" s="32">
        <v>0</v>
      </c>
      <c r="E26" s="30"/>
      <c r="F26" s="32">
        <v>100000</v>
      </c>
      <c r="G26" s="32">
        <v>200000</v>
      </c>
      <c r="H26" s="32">
        <v>200000</v>
      </c>
      <c r="I26" s="32">
        <v>200000</v>
      </c>
      <c r="J26" s="40"/>
      <c r="K26" s="32">
        <v>600000</v>
      </c>
      <c r="M26" s="32">
        <v>209589.46</v>
      </c>
      <c r="N26" s="32">
        <v>251223.76</v>
      </c>
      <c r="O26" s="32">
        <v>120976.75</v>
      </c>
      <c r="P26" s="32">
        <v>200454.93</v>
      </c>
      <c r="Q26" s="32"/>
      <c r="R26" s="32">
        <v>782244.9</v>
      </c>
      <c r="S26" s="32"/>
      <c r="T26" s="32">
        <v>200000</v>
      </c>
      <c r="U26" s="32">
        <v>200000</v>
      </c>
      <c r="V26" s="32">
        <v>200000</v>
      </c>
      <c r="W26" s="32">
        <v>300000</v>
      </c>
      <c r="X26" s="32"/>
      <c r="Y26" s="18">
        <v>900000</v>
      </c>
      <c r="Z26" s="32"/>
      <c r="AA26" s="32">
        <v>300000</v>
      </c>
      <c r="AB26" s="32">
        <v>500000</v>
      </c>
      <c r="AC26" s="32">
        <v>400000</v>
      </c>
      <c r="AD26" s="32">
        <v>400000</v>
      </c>
      <c r="AE26" s="32"/>
      <c r="AF26" s="32">
        <v>1600000</v>
      </c>
      <c r="AH26" s="32">
        <v>500000</v>
      </c>
      <c r="AI26" s="32">
        <v>600000</v>
      </c>
      <c r="AJ26" s="140">
        <v>1100000</v>
      </c>
      <c r="AK26" s="140">
        <v>2000000</v>
      </c>
      <c r="AL26" s="140"/>
      <c r="AM26" s="140">
        <v>4200000</v>
      </c>
      <c r="AN26" s="140"/>
      <c r="AO26" s="176">
        <v>1900000</v>
      </c>
      <c r="AQ26" s="4"/>
    </row>
    <row r="27" spans="2:44" ht="12.75" customHeight="1" x14ac:dyDescent="0.15">
      <c r="B27" s="5" t="s">
        <v>61</v>
      </c>
      <c r="D27" s="32">
        <v>-2100000</v>
      </c>
      <c r="E27" s="30"/>
      <c r="F27" s="32">
        <v>-500000</v>
      </c>
      <c r="G27" s="32">
        <v>-100000</v>
      </c>
      <c r="H27" s="32">
        <v>-100000</v>
      </c>
      <c r="I27" s="32">
        <v>0</v>
      </c>
      <c r="J27" s="40"/>
      <c r="K27" s="32">
        <v>-700000</v>
      </c>
      <c r="M27" s="32">
        <v>-26200.9</v>
      </c>
      <c r="N27" s="32">
        <v>-44839.58</v>
      </c>
      <c r="O27" s="32">
        <v>-28646.159999999996</v>
      </c>
      <c r="P27" s="32">
        <v>-29555.304380182999</v>
      </c>
      <c r="Q27" s="32"/>
      <c r="R27" s="32">
        <v>-129241.94438018301</v>
      </c>
      <c r="S27" s="32"/>
      <c r="T27" s="32">
        <v>0</v>
      </c>
      <c r="U27" s="32">
        <v>-600000</v>
      </c>
      <c r="V27" s="32">
        <v>-1900000</v>
      </c>
      <c r="W27" s="32">
        <v>-2500000</v>
      </c>
      <c r="X27" s="32"/>
      <c r="Y27" s="18">
        <v>-5000000</v>
      </c>
      <c r="Z27" s="32"/>
      <c r="AA27" s="32">
        <v>-3300000</v>
      </c>
      <c r="AB27" s="32">
        <v>-4700000</v>
      </c>
      <c r="AC27" s="32">
        <v>-4500000</v>
      </c>
      <c r="AD27" s="32">
        <v>-4000000</v>
      </c>
      <c r="AE27" s="32"/>
      <c r="AF27" s="32">
        <v>-16500000</v>
      </c>
      <c r="AH27" s="32">
        <v>-3000000</v>
      </c>
      <c r="AI27" s="32">
        <v>-2300000</v>
      </c>
      <c r="AJ27" s="140">
        <v>-2100000</v>
      </c>
      <c r="AK27" s="140">
        <v>-1900000</v>
      </c>
      <c r="AL27" s="140"/>
      <c r="AM27" s="140">
        <v>-9300000</v>
      </c>
      <c r="AN27" s="140"/>
      <c r="AO27" s="176">
        <v>-1900000</v>
      </c>
      <c r="AQ27" s="4"/>
    </row>
    <row r="28" spans="2:44" ht="12.75" customHeight="1" x14ac:dyDescent="0.15">
      <c r="B28" s="5" t="s">
        <v>95</v>
      </c>
      <c r="D28" s="32">
        <v>0</v>
      </c>
      <c r="E28" s="30"/>
      <c r="F28" s="32">
        <v>0</v>
      </c>
      <c r="G28" s="32">
        <v>0</v>
      </c>
      <c r="H28" s="32">
        <v>0</v>
      </c>
      <c r="I28" s="32">
        <v>0</v>
      </c>
      <c r="J28" s="40"/>
      <c r="K28" s="32">
        <v>0</v>
      </c>
      <c r="M28" s="32">
        <v>15002.5977241949</v>
      </c>
      <c r="N28" s="32">
        <v>43096.181075778193</v>
      </c>
      <c r="O28" s="32">
        <v>-10530.326074783899</v>
      </c>
      <c r="P28" s="32">
        <v>169223.29272860254</v>
      </c>
      <c r="Q28" s="32"/>
      <c r="R28" s="32">
        <v>216791.74545379169</v>
      </c>
      <c r="S28" s="32"/>
      <c r="T28" s="32">
        <v>400000</v>
      </c>
      <c r="U28" s="32">
        <v>-300000</v>
      </c>
      <c r="V28" s="32">
        <v>0</v>
      </c>
      <c r="W28" s="32">
        <v>-100000</v>
      </c>
      <c r="X28" s="32"/>
      <c r="Y28" s="18">
        <v>100000</v>
      </c>
      <c r="Z28" s="32"/>
      <c r="AA28" s="32">
        <v>100000</v>
      </c>
      <c r="AB28" s="32">
        <v>100000</v>
      </c>
      <c r="AC28" s="32">
        <v>200000</v>
      </c>
      <c r="AD28" s="32">
        <v>-200000</v>
      </c>
      <c r="AE28" s="32"/>
      <c r="AF28" s="32">
        <v>200000</v>
      </c>
      <c r="AH28" s="32">
        <v>400000</v>
      </c>
      <c r="AI28" s="32">
        <v>500000</v>
      </c>
      <c r="AJ28" s="140">
        <v>-500000</v>
      </c>
      <c r="AK28" s="140">
        <v>700000</v>
      </c>
      <c r="AL28" s="140"/>
      <c r="AM28" s="140">
        <v>1200000</v>
      </c>
      <c r="AN28" s="140"/>
      <c r="AO28" s="176">
        <v>-300000</v>
      </c>
      <c r="AQ28" s="4"/>
    </row>
    <row r="29" spans="2:44" ht="12.75" customHeight="1" x14ac:dyDescent="0.15">
      <c r="B29" s="5" t="s">
        <v>96</v>
      </c>
      <c r="D29" s="32">
        <v>0</v>
      </c>
      <c r="E29" s="30"/>
      <c r="F29" s="32">
        <v>0</v>
      </c>
      <c r="G29" s="32">
        <v>0</v>
      </c>
      <c r="H29" s="32">
        <v>300000</v>
      </c>
      <c r="I29" s="32">
        <v>100000</v>
      </c>
      <c r="J29" s="40"/>
      <c r="K29" s="32">
        <v>500000</v>
      </c>
      <c r="M29" s="32">
        <v>58139.29270953589</v>
      </c>
      <c r="N29" s="32">
        <v>155900.20061352017</v>
      </c>
      <c r="O29" s="32">
        <v>60749.964486318509</v>
      </c>
      <c r="P29" s="32">
        <v>449138.87679588713</v>
      </c>
      <c r="Q29" s="32"/>
      <c r="R29" s="32">
        <v>723928.33460526168</v>
      </c>
      <c r="S29" s="32"/>
      <c r="T29" s="32">
        <v>200000</v>
      </c>
      <c r="U29" s="32">
        <v>200000</v>
      </c>
      <c r="V29" s="32">
        <v>300000</v>
      </c>
      <c r="W29" s="32">
        <v>-600000</v>
      </c>
      <c r="X29" s="32"/>
      <c r="Y29" s="18">
        <v>100000</v>
      </c>
      <c r="Z29" s="32"/>
      <c r="AA29" s="32">
        <v>300000</v>
      </c>
      <c r="AB29" s="32">
        <v>100000</v>
      </c>
      <c r="AC29" s="32">
        <v>0</v>
      </c>
      <c r="AD29" s="32">
        <v>100000</v>
      </c>
      <c r="AE29" s="32"/>
      <c r="AF29" s="32">
        <v>500000</v>
      </c>
      <c r="AH29" s="32">
        <v>400000</v>
      </c>
      <c r="AI29" s="32">
        <v>100000</v>
      </c>
      <c r="AJ29" s="140">
        <v>-100000</v>
      </c>
      <c r="AK29" s="140">
        <v>200000</v>
      </c>
      <c r="AL29" s="140"/>
      <c r="AM29" s="140">
        <v>700000</v>
      </c>
      <c r="AN29" s="140"/>
      <c r="AO29" s="176">
        <v>400000</v>
      </c>
      <c r="AQ29" s="4"/>
    </row>
    <row r="30" spans="2:44" ht="12.75" customHeight="1" x14ac:dyDescent="0.15">
      <c r="B30" s="7" t="s">
        <v>97</v>
      </c>
      <c r="C30" s="7"/>
      <c r="D30" s="18">
        <v>-76400000</v>
      </c>
      <c r="E30" s="30"/>
      <c r="F30" s="18">
        <v>-24400000</v>
      </c>
      <c r="G30" s="18">
        <v>-1500000</v>
      </c>
      <c r="H30" s="18">
        <v>3300000</v>
      </c>
      <c r="I30" s="18">
        <v>-8200000</v>
      </c>
      <c r="J30" s="30"/>
      <c r="K30" s="18">
        <v>-30800000</v>
      </c>
      <c r="M30" s="18">
        <v>-12400000</v>
      </c>
      <c r="N30" s="18">
        <v>-3700000</v>
      </c>
      <c r="O30" s="18">
        <v>-12400000</v>
      </c>
      <c r="P30" s="18">
        <v>-15700000</v>
      </c>
      <c r="Q30" s="18"/>
      <c r="R30" s="18">
        <v>-44100000</v>
      </c>
      <c r="S30" s="18"/>
      <c r="T30" s="18">
        <v>-18000000</v>
      </c>
      <c r="U30" s="18">
        <v>-14100000</v>
      </c>
      <c r="V30" s="18">
        <v>-11800000</v>
      </c>
      <c r="W30" s="18">
        <v>-12500000</v>
      </c>
      <c r="X30" s="18"/>
      <c r="Y30" s="18">
        <v>-56400000</v>
      </c>
      <c r="Z30" s="18"/>
      <c r="AA30" s="18">
        <v>-5600000</v>
      </c>
      <c r="AB30" s="18">
        <v>-3500000</v>
      </c>
      <c r="AC30" s="18">
        <v>-3700000</v>
      </c>
      <c r="AD30" s="18">
        <v>-5400000</v>
      </c>
      <c r="AE30" s="18"/>
      <c r="AF30" s="18">
        <v>-18200000</v>
      </c>
      <c r="AH30" s="18">
        <v>4300000</v>
      </c>
      <c r="AI30" s="18">
        <v>7100000</v>
      </c>
      <c r="AJ30" s="139">
        <v>11200000</v>
      </c>
      <c r="AK30" s="139">
        <v>5600000</v>
      </c>
      <c r="AL30" s="139"/>
      <c r="AM30" s="139">
        <v>28100000</v>
      </c>
      <c r="AN30" s="139"/>
      <c r="AO30" s="175">
        <v>13900000</v>
      </c>
      <c r="AQ30" s="4"/>
    </row>
    <row r="31" spans="2:44" ht="12.75" customHeight="1" x14ac:dyDescent="0.15">
      <c r="B31" s="7"/>
      <c r="C31" s="7"/>
      <c r="D31" s="36"/>
      <c r="E31" s="30"/>
      <c r="F31" s="36"/>
      <c r="G31" s="36"/>
      <c r="H31" s="36"/>
      <c r="I31" s="36"/>
      <c r="J31" s="36"/>
      <c r="K31" s="36"/>
      <c r="M31" s="18"/>
      <c r="N31" s="41"/>
      <c r="O31" s="41"/>
      <c r="P31" s="41"/>
      <c r="Q31" s="41"/>
      <c r="R31" s="41"/>
      <c r="S31" s="41"/>
      <c r="T31" s="41"/>
      <c r="U31" s="41"/>
      <c r="V31" s="41"/>
      <c r="W31" s="41"/>
      <c r="X31" s="41"/>
      <c r="Y31" s="41"/>
      <c r="Z31" s="41"/>
      <c r="AA31" s="41"/>
      <c r="AB31" s="41"/>
      <c r="AC31" s="41"/>
      <c r="AD31" s="41"/>
      <c r="AE31" s="41"/>
      <c r="AF31" s="41"/>
      <c r="AH31" s="41"/>
      <c r="AI31" s="41"/>
      <c r="AJ31" s="41"/>
      <c r="AK31" s="41"/>
      <c r="AL31" s="41"/>
      <c r="AM31" s="41"/>
      <c r="AN31" s="41"/>
      <c r="AO31" s="41"/>
      <c r="AQ31" s="4"/>
    </row>
    <row r="32" spans="2:44" ht="12.75" customHeight="1" thickBot="1" x14ac:dyDescent="0.2">
      <c r="B32" s="5" t="s">
        <v>98</v>
      </c>
      <c r="D32" s="18">
        <v>106800000</v>
      </c>
      <c r="E32" s="171"/>
      <c r="F32" s="18">
        <v>42200000</v>
      </c>
      <c r="G32" s="18">
        <v>44900000</v>
      </c>
      <c r="H32" s="18">
        <v>67500000</v>
      </c>
      <c r="I32" s="18">
        <v>53800000</v>
      </c>
      <c r="J32" s="171"/>
      <c r="K32" s="18">
        <v>208400000</v>
      </c>
      <c r="L32" s="172"/>
      <c r="M32" s="18">
        <v>69100000</v>
      </c>
      <c r="N32" s="18">
        <v>97400000</v>
      </c>
      <c r="O32" s="18">
        <v>91800000</v>
      </c>
      <c r="P32" s="18">
        <v>100200000</v>
      </c>
      <c r="Q32" s="84"/>
      <c r="R32" s="18">
        <v>358400000</v>
      </c>
      <c r="S32" s="18"/>
      <c r="T32" s="24">
        <v>103100000</v>
      </c>
      <c r="U32" s="24">
        <v>115100000</v>
      </c>
      <c r="V32" s="24">
        <v>105400000</v>
      </c>
      <c r="W32" s="24">
        <v>98000000</v>
      </c>
      <c r="X32" s="18"/>
      <c r="Y32" s="24">
        <f>421500000</f>
        <v>421500000</v>
      </c>
      <c r="Z32" s="18"/>
      <c r="AA32" s="24">
        <v>119600000</v>
      </c>
      <c r="AB32" s="24">
        <v>124200000</v>
      </c>
      <c r="AC32" s="24">
        <v>119000000</v>
      </c>
      <c r="AD32" s="24">
        <v>118400000</v>
      </c>
      <c r="AE32" s="18"/>
      <c r="AF32" s="24">
        <v>481200000</v>
      </c>
      <c r="AH32" s="24">
        <v>145700000</v>
      </c>
      <c r="AI32" s="24">
        <v>160600000</v>
      </c>
      <c r="AJ32" s="141">
        <v>171300000</v>
      </c>
      <c r="AK32" s="141">
        <v>159500000</v>
      </c>
      <c r="AL32" s="159"/>
      <c r="AM32" s="141">
        <v>637200000</v>
      </c>
      <c r="AN32" s="159"/>
      <c r="AO32" s="178">
        <v>182700000</v>
      </c>
      <c r="AQ32" s="4"/>
    </row>
    <row r="33" spans="1:44" ht="12.75" customHeight="1" thickTop="1" x14ac:dyDescent="0.15">
      <c r="B33" s="5" t="s">
        <v>99</v>
      </c>
      <c r="D33" s="42">
        <v>-0.72</v>
      </c>
      <c r="E33" s="170"/>
      <c r="F33" s="42">
        <v>-0.57999999999999996</v>
      </c>
      <c r="G33" s="42">
        <v>-0.03</v>
      </c>
      <c r="H33" s="42">
        <v>0.05</v>
      </c>
      <c r="I33" s="42">
        <v>-0.15</v>
      </c>
      <c r="J33" s="170"/>
      <c r="K33" s="42">
        <v>-0.15</v>
      </c>
      <c r="L33" s="170"/>
      <c r="M33" s="42">
        <v>-0.18</v>
      </c>
      <c r="N33" s="42">
        <v>-0.04</v>
      </c>
      <c r="O33" s="42">
        <v>-0.14000000000000001</v>
      </c>
      <c r="P33" s="42">
        <v>-0.16</v>
      </c>
      <c r="Q33" s="43"/>
      <c r="R33" s="42">
        <v>-0.12</v>
      </c>
      <c r="S33" s="43"/>
      <c r="T33" s="43">
        <v>-0.17</v>
      </c>
      <c r="U33" s="43">
        <v>-0.12</v>
      </c>
      <c r="V33" s="43">
        <v>-0.11</v>
      </c>
      <c r="W33" s="43">
        <v>-0.13</v>
      </c>
      <c r="X33" s="43"/>
      <c r="Y33" s="43">
        <v>-0.13</v>
      </c>
      <c r="Z33" s="43"/>
      <c r="AA33" s="43">
        <v>-0.05</v>
      </c>
      <c r="AB33" s="43">
        <v>-0.03</v>
      </c>
      <c r="AC33" s="43">
        <v>-0.03</v>
      </c>
      <c r="AD33" s="43">
        <v>-0.05</v>
      </c>
      <c r="AE33" s="43"/>
      <c r="AF33" s="43">
        <v>-3.7822111388196175E-2</v>
      </c>
      <c r="AH33" s="43">
        <v>0.03</v>
      </c>
      <c r="AI33" s="43">
        <v>0.04</v>
      </c>
      <c r="AJ33" s="142">
        <v>7.0000000000000007E-2</v>
      </c>
      <c r="AK33" s="142">
        <v>0.04</v>
      </c>
      <c r="AL33" s="142"/>
      <c r="AM33" s="142">
        <v>0.04</v>
      </c>
      <c r="AN33" s="142"/>
      <c r="AO33" s="142">
        <v>0.08</v>
      </c>
      <c r="AQ33" s="4"/>
      <c r="AR33" s="167"/>
    </row>
    <row r="34" spans="1:44" ht="12.75" customHeight="1" x14ac:dyDescent="0.15">
      <c r="B34" s="25" t="s">
        <v>46</v>
      </c>
      <c r="D34" s="26"/>
      <c r="E34" s="26"/>
      <c r="F34" s="26"/>
      <c r="G34" s="26"/>
      <c r="H34" s="26"/>
      <c r="I34" s="26"/>
      <c r="J34" s="26"/>
      <c r="K34" s="26"/>
      <c r="M34" s="26"/>
      <c r="W34" s="44"/>
      <c r="Y34" s="44"/>
      <c r="AG34" s="6"/>
      <c r="AH34" s="6"/>
      <c r="AI34" s="6"/>
      <c r="AJ34" s="6"/>
      <c r="AK34" s="168"/>
      <c r="AL34" s="6"/>
      <c r="AM34" s="6"/>
      <c r="AN34" s="6"/>
      <c r="AO34" s="6"/>
      <c r="AP34" s="6"/>
      <c r="AQ34" s="4"/>
    </row>
    <row r="35" spans="1:44" ht="6" customHeight="1"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4" ht="12.75" customHeight="1" x14ac:dyDescent="0.15"/>
    <row r="37" spans="1:44" ht="12.75" customHeight="1" x14ac:dyDescent="0.15"/>
    <row r="38" spans="1:44" ht="12.75" customHeight="1" x14ac:dyDescent="0.15">
      <c r="R38" s="162"/>
      <c r="S38" s="162"/>
      <c r="T38" s="162"/>
      <c r="U38" s="162"/>
      <c r="V38" s="162"/>
      <c r="W38" s="162"/>
      <c r="X38" s="162"/>
      <c r="Y38" s="162"/>
      <c r="Z38" s="162"/>
      <c r="AA38" s="162"/>
      <c r="AB38" s="162"/>
      <c r="AC38" s="162"/>
      <c r="AD38" s="162"/>
      <c r="AE38" s="162"/>
      <c r="AF38" s="162"/>
      <c r="AG38" s="162"/>
      <c r="AH38" s="162"/>
      <c r="AI38" s="162"/>
      <c r="AJ38" s="162"/>
    </row>
    <row r="39" spans="1:44" ht="12.75" customHeight="1" x14ac:dyDescent="0.15">
      <c r="R39" s="162"/>
      <c r="S39" s="162"/>
      <c r="T39" s="162"/>
      <c r="U39" s="162"/>
      <c r="V39" s="162"/>
      <c r="W39" s="162"/>
      <c r="X39" s="162"/>
      <c r="Y39" s="162"/>
      <c r="Z39" s="162"/>
      <c r="AA39" s="162"/>
      <c r="AB39" s="162"/>
      <c r="AC39" s="162"/>
      <c r="AD39" s="162"/>
      <c r="AE39" s="162"/>
      <c r="AF39" s="162"/>
      <c r="AG39" s="162"/>
      <c r="AH39" s="162"/>
      <c r="AI39" s="162"/>
      <c r="AJ39" s="162"/>
    </row>
    <row r="40" spans="1:44" ht="12.75" customHeight="1" x14ac:dyDescent="0.15"/>
    <row r="41" spans="1:44" ht="12.75" customHeight="1" x14ac:dyDescent="0.15"/>
    <row r="42" spans="1:44" ht="12.75" customHeight="1" x14ac:dyDescent="0.15"/>
    <row r="43" spans="1:44" ht="12.75" customHeight="1" x14ac:dyDescent="0.15"/>
    <row r="44" spans="1:44" ht="12.75" customHeight="1" x14ac:dyDescent="0.15"/>
    <row r="45" spans="1:44" ht="12.75" customHeight="1" x14ac:dyDescent="0.15"/>
    <row r="46" spans="1:44" ht="12.75" customHeight="1" x14ac:dyDescent="0.15"/>
    <row r="47" spans="1:44" ht="12.75" customHeight="1" x14ac:dyDescent="0.15"/>
    <row r="48" spans="1:44"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sheetData>
  <pageMargins left="0.7" right="0.7" top="0.75" bottom="0.75" header="0" footer="0"/>
  <pageSetup paperSize="5" scale="56"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990"/>
  <sheetViews>
    <sheetView showGridLines="0" workbookViewId="0">
      <selection activeCell="M25" sqref="M25"/>
    </sheetView>
  </sheetViews>
  <sheetFormatPr baseColWidth="10" defaultColWidth="12.6640625" defaultRowHeight="15" customHeight="1" outlineLevelCol="1" x14ac:dyDescent="0.15"/>
  <cols>
    <col min="1" max="1" width="4.5" customWidth="1"/>
    <col min="2" max="2" width="40.1640625" customWidth="1"/>
    <col min="3" max="3" width="1" customWidth="1"/>
    <col min="4" max="4" width="10.33203125" hidden="1" customWidth="1" outlineLevel="1"/>
    <col min="5" max="5" width="1" hidden="1" customWidth="1" outlineLevel="1"/>
    <col min="6" max="6" width="10.33203125" hidden="1" customWidth="1" outlineLevel="1"/>
    <col min="7" max="7" width="1" hidden="1" customWidth="1" outlineLevel="1"/>
    <col min="8" max="11" width="10.33203125" hidden="1" customWidth="1" outlineLevel="1"/>
    <col min="12" max="12" width="1" hidden="1" customWidth="1" outlineLevel="1"/>
    <col min="13" max="13" width="10.33203125" customWidth="1" collapsed="1"/>
    <col min="14" max="14" width="1" customWidth="1"/>
    <col min="15" max="18" width="10.33203125" hidden="1" customWidth="1" outlineLevel="1"/>
    <col min="19" max="19" width="1" hidden="1" customWidth="1" outlineLevel="1"/>
    <col min="20" max="20" width="10.33203125" customWidth="1" collapsed="1"/>
    <col min="21" max="21" width="1" customWidth="1"/>
    <col min="22" max="25" width="10.33203125" hidden="1" customWidth="1" outlineLevel="1"/>
    <col min="26" max="26" width="1" hidden="1" customWidth="1" outlineLevel="1"/>
    <col min="27" max="27" width="10.33203125" customWidth="1" collapsed="1"/>
    <col min="28" max="28" width="1" customWidth="1"/>
    <col min="29" max="32" width="10.33203125" customWidth="1"/>
    <col min="33" max="33" width="1" customWidth="1"/>
    <col min="34" max="34" width="10.33203125" customWidth="1"/>
    <col min="35" max="35" width="1" customWidth="1"/>
    <col min="36" max="36" width="10.33203125" customWidth="1"/>
    <col min="37" max="37" width="3" customWidth="1"/>
    <col min="38" max="38" width="1" customWidth="1"/>
  </cols>
  <sheetData>
    <row r="1" spans="1:40" ht="12.75" customHeight="1" x14ac:dyDescent="0.15">
      <c r="A1" s="45"/>
      <c r="B1" s="45"/>
      <c r="C1" s="83"/>
      <c r="D1" s="45"/>
      <c r="E1" s="45"/>
      <c r="F1" s="45"/>
      <c r="G1" s="45"/>
      <c r="H1" s="45"/>
      <c r="I1" s="45"/>
      <c r="J1" s="45"/>
      <c r="K1" s="45"/>
      <c r="L1" s="45"/>
      <c r="M1" s="45"/>
      <c r="O1" s="45"/>
      <c r="P1" s="45"/>
      <c r="Q1" s="45"/>
      <c r="R1" s="45"/>
      <c r="S1" s="45"/>
      <c r="T1" s="45"/>
      <c r="U1" s="45"/>
      <c r="V1" s="45"/>
      <c r="W1" s="45"/>
      <c r="X1" s="45"/>
      <c r="Y1" s="45"/>
      <c r="Z1" s="45"/>
      <c r="AA1" s="45"/>
      <c r="AB1" s="45"/>
      <c r="AC1" s="45"/>
      <c r="AD1" s="45"/>
      <c r="AE1" s="45"/>
      <c r="AF1" s="45"/>
      <c r="AG1" s="45"/>
      <c r="AH1" s="45"/>
      <c r="AI1" s="45"/>
      <c r="AJ1" s="45"/>
      <c r="AK1" s="45"/>
      <c r="AL1" s="4"/>
    </row>
    <row r="2" spans="1:40" ht="12.75" customHeight="1" x14ac:dyDescent="0.15">
      <c r="A2" s="45"/>
      <c r="B2" s="45"/>
      <c r="C2" s="83"/>
      <c r="D2" s="45"/>
      <c r="E2" s="45"/>
      <c r="F2" s="45"/>
      <c r="G2" s="45"/>
      <c r="H2" s="45"/>
      <c r="I2" s="45"/>
      <c r="J2" s="45"/>
      <c r="K2" s="45"/>
      <c r="L2" s="45"/>
      <c r="M2" s="45"/>
      <c r="O2" s="45"/>
      <c r="P2" s="45"/>
      <c r="Q2" s="45"/>
      <c r="R2" s="45"/>
      <c r="S2" s="45"/>
      <c r="T2" s="45"/>
      <c r="U2" s="45"/>
      <c r="V2" s="45"/>
      <c r="W2" s="45"/>
      <c r="X2" s="45"/>
      <c r="Y2" s="45"/>
      <c r="Z2" s="45"/>
      <c r="AA2" s="45"/>
      <c r="AB2" s="45"/>
      <c r="AC2" s="45"/>
      <c r="AD2" s="45"/>
      <c r="AE2" s="45"/>
      <c r="AF2" s="45"/>
      <c r="AG2" s="45"/>
      <c r="AH2" s="45"/>
      <c r="AI2" s="45"/>
      <c r="AJ2" s="45"/>
      <c r="AK2" s="45"/>
      <c r="AL2" s="4"/>
    </row>
    <row r="3" spans="1:40" ht="12.75" customHeight="1" x14ac:dyDescent="0.15">
      <c r="A3" s="45"/>
      <c r="B3" s="45"/>
      <c r="C3" s="83"/>
      <c r="D3" s="45"/>
      <c r="E3" s="45"/>
      <c r="F3" s="45"/>
      <c r="G3" s="45"/>
      <c r="H3" s="45"/>
      <c r="I3" s="45"/>
      <c r="J3" s="45"/>
      <c r="K3" s="45"/>
      <c r="L3" s="45"/>
      <c r="M3" s="45"/>
      <c r="O3" s="45"/>
      <c r="P3" s="45"/>
      <c r="Q3" s="45"/>
      <c r="R3" s="45"/>
      <c r="S3" s="45"/>
      <c r="T3" s="45"/>
      <c r="U3" s="45"/>
      <c r="V3" s="45"/>
      <c r="W3" s="45"/>
      <c r="X3" s="45"/>
      <c r="Y3" s="45"/>
      <c r="Z3" s="45"/>
      <c r="AA3" s="45"/>
      <c r="AB3" s="45"/>
      <c r="AC3" s="45"/>
      <c r="AD3" s="45"/>
      <c r="AE3" s="45"/>
      <c r="AF3" s="45"/>
      <c r="AG3" s="45"/>
      <c r="AH3" s="45"/>
      <c r="AI3" s="45"/>
      <c r="AJ3" s="45"/>
      <c r="AK3" s="45"/>
      <c r="AL3" s="4"/>
    </row>
    <row r="4" spans="1:40" ht="12.75" customHeight="1" x14ac:dyDescent="0.15">
      <c r="A4" s="45"/>
      <c r="B4" s="45"/>
      <c r="C4" s="83"/>
      <c r="Y4" s="45"/>
      <c r="Z4" s="45"/>
      <c r="AA4" s="45"/>
      <c r="AB4" s="45"/>
      <c r="AC4" s="45"/>
      <c r="AD4" s="45"/>
      <c r="AE4" s="45"/>
      <c r="AF4" s="45"/>
      <c r="AG4" s="45"/>
      <c r="AH4" s="45"/>
      <c r="AI4" s="45"/>
      <c r="AJ4" s="45"/>
      <c r="AK4" s="45"/>
      <c r="AL4" s="4"/>
    </row>
    <row r="5" spans="1:40" ht="12.75" customHeight="1" x14ac:dyDescent="0.15">
      <c r="A5" s="45"/>
      <c r="B5" s="45"/>
      <c r="D5" s="8"/>
      <c r="T5" s="8"/>
      <c r="V5" s="8"/>
      <c r="W5" s="8"/>
      <c r="X5" s="8"/>
      <c r="Y5" s="8"/>
      <c r="Z5" s="8"/>
      <c r="AA5" s="8"/>
      <c r="AB5" s="45"/>
      <c r="AC5" s="45"/>
      <c r="AD5" s="45"/>
      <c r="AE5" s="45"/>
      <c r="AF5" s="45"/>
      <c r="AG5" s="45"/>
      <c r="AH5" s="45"/>
      <c r="AI5" s="45"/>
      <c r="AJ5" s="45"/>
      <c r="AK5" s="45"/>
      <c r="AL5" s="4"/>
    </row>
    <row r="6" spans="1:40" ht="12.75" customHeight="1" x14ac:dyDescent="0.15">
      <c r="A6" s="45"/>
      <c r="B6" s="9" t="s">
        <v>100</v>
      </c>
      <c r="C6" s="80"/>
      <c r="D6" s="11">
        <v>2019</v>
      </c>
      <c r="E6" s="12"/>
      <c r="F6" s="11">
        <v>2020</v>
      </c>
      <c r="G6" s="12"/>
      <c r="H6" s="11" t="s">
        <v>5</v>
      </c>
      <c r="I6" s="11" t="s">
        <v>6</v>
      </c>
      <c r="J6" s="11" t="s">
        <v>7</v>
      </c>
      <c r="K6" s="13" t="s">
        <v>8</v>
      </c>
      <c r="L6" s="14"/>
      <c r="M6" s="11">
        <v>2021</v>
      </c>
      <c r="N6" s="12"/>
      <c r="O6" s="11" t="s">
        <v>9</v>
      </c>
      <c r="P6" s="11" t="s">
        <v>10</v>
      </c>
      <c r="Q6" s="11" t="s">
        <v>11</v>
      </c>
      <c r="R6" s="13" t="s">
        <v>12</v>
      </c>
      <c r="S6" s="14"/>
      <c r="T6" s="11">
        <v>2022</v>
      </c>
      <c r="U6" s="14"/>
      <c r="V6" s="11" t="s">
        <v>13</v>
      </c>
      <c r="W6" s="11" t="s">
        <v>14</v>
      </c>
      <c r="X6" s="11" t="s">
        <v>15</v>
      </c>
      <c r="Y6" s="11" t="s">
        <v>16</v>
      </c>
      <c r="Z6" s="12"/>
      <c r="AA6" s="11">
        <v>2023</v>
      </c>
      <c r="AB6" s="14"/>
      <c r="AC6" s="11" t="s">
        <v>17</v>
      </c>
      <c r="AD6" s="11" t="s">
        <v>18</v>
      </c>
      <c r="AE6" s="129" t="s">
        <v>141</v>
      </c>
      <c r="AF6" s="129" t="s">
        <v>143</v>
      </c>
      <c r="AG6" s="14"/>
      <c r="AH6" s="11">
        <v>2024</v>
      </c>
      <c r="AI6" s="80"/>
      <c r="AJ6" s="98" t="s">
        <v>145</v>
      </c>
      <c r="AK6" s="14"/>
      <c r="AL6" s="4"/>
    </row>
    <row r="7" spans="1:40" ht="12.75" customHeight="1" x14ac:dyDescent="0.15">
      <c r="A7" s="45"/>
      <c r="B7" s="46"/>
      <c r="C7" s="83"/>
      <c r="D7" s="46"/>
      <c r="E7" s="46"/>
      <c r="F7" s="46"/>
      <c r="G7" s="47"/>
      <c r="H7" s="46"/>
      <c r="I7" s="45"/>
      <c r="J7" s="45"/>
      <c r="K7" s="45"/>
      <c r="L7" s="45"/>
      <c r="M7" s="45"/>
      <c r="O7" s="45"/>
      <c r="P7" s="45"/>
      <c r="Q7" s="45"/>
      <c r="R7" s="45"/>
      <c r="T7" s="45"/>
      <c r="V7" s="45"/>
      <c r="W7" s="45"/>
      <c r="X7" s="45"/>
      <c r="Y7" s="45"/>
      <c r="AA7" s="45"/>
      <c r="AB7" s="45"/>
      <c r="AC7" s="45"/>
      <c r="AD7" s="45"/>
      <c r="AE7" s="45"/>
      <c r="AF7" s="45"/>
      <c r="AG7" s="45"/>
      <c r="AH7" s="45"/>
      <c r="AI7" s="45"/>
      <c r="AJ7" s="45"/>
      <c r="AK7" s="45"/>
      <c r="AL7" s="4"/>
    </row>
    <row r="8" spans="1:40" ht="18" customHeight="1" x14ac:dyDescent="0.15">
      <c r="A8" s="45"/>
      <c r="B8" s="82" t="s">
        <v>101</v>
      </c>
      <c r="C8" s="83"/>
      <c r="D8" s="18">
        <v>-72500000</v>
      </c>
      <c r="E8" s="18"/>
      <c r="F8" s="18">
        <v>10400000</v>
      </c>
      <c r="G8" s="18"/>
      <c r="H8" s="18">
        <v>45900000</v>
      </c>
      <c r="I8" s="18">
        <v>26900000</v>
      </c>
      <c r="J8" s="18">
        <v>15600000</v>
      </c>
      <c r="K8" s="18">
        <v>-3100000</v>
      </c>
      <c r="L8" s="18"/>
      <c r="M8" s="18">
        <v>85300000</v>
      </c>
      <c r="N8" s="18"/>
      <c r="O8" s="18">
        <v>-31500000</v>
      </c>
      <c r="P8" s="18">
        <v>-41100000</v>
      </c>
      <c r="Q8" s="18">
        <v>-2800000</v>
      </c>
      <c r="R8" s="18">
        <v>1200000</v>
      </c>
      <c r="S8" s="18"/>
      <c r="T8" s="18">
        <v>-74200000</v>
      </c>
      <c r="U8" s="18"/>
      <c r="V8" s="18">
        <v>43000000</v>
      </c>
      <c r="W8" s="18">
        <v>-19600000</v>
      </c>
      <c r="X8" s="32">
        <f>-14800000</f>
        <v>-14800000</v>
      </c>
      <c r="Y8" s="18">
        <v>-26500000</v>
      </c>
      <c r="Z8" s="18"/>
      <c r="AA8" s="18">
        <v>-17900000</v>
      </c>
      <c r="AB8" s="18"/>
      <c r="AC8" s="18">
        <v>43000000</v>
      </c>
      <c r="AD8" s="84">
        <v>4500000</v>
      </c>
      <c r="AE8" s="150">
        <v>21100000</v>
      </c>
      <c r="AF8" s="150">
        <f>AH8-SUM(AC8:AE8)</f>
        <v>-3200000</v>
      </c>
      <c r="AG8" s="150"/>
      <c r="AH8" s="150">
        <v>65400000</v>
      </c>
      <c r="AI8" s="150"/>
      <c r="AJ8" s="150">
        <v>66600000</v>
      </c>
      <c r="AK8" s="18"/>
      <c r="AL8" s="4"/>
      <c r="AN8" s="201"/>
    </row>
    <row r="9" spans="1:40" ht="15.75" customHeight="1" x14ac:dyDescent="0.15">
      <c r="A9" s="45"/>
      <c r="B9" s="85" t="s">
        <v>102</v>
      </c>
      <c r="C9" s="83"/>
      <c r="D9" s="32">
        <v>-24700000</v>
      </c>
      <c r="E9" s="32"/>
      <c r="F9" s="32">
        <v>-19700000</v>
      </c>
      <c r="G9" s="32"/>
      <c r="H9" s="32">
        <v>-10600000</v>
      </c>
      <c r="I9" s="32">
        <v>-13800000</v>
      </c>
      <c r="J9" s="32">
        <v>-73200000</v>
      </c>
      <c r="K9" s="32">
        <v>-31600000</v>
      </c>
      <c r="L9" s="32"/>
      <c r="M9" s="32">
        <v>-129300000</v>
      </c>
      <c r="N9" s="32"/>
      <c r="O9" s="32">
        <v>-50400000</v>
      </c>
      <c r="P9" s="32">
        <v>-208200000</v>
      </c>
      <c r="Q9" s="32">
        <v>-5700000</v>
      </c>
      <c r="R9" s="32">
        <v>-19600000</v>
      </c>
      <c r="S9" s="32"/>
      <c r="T9" s="32">
        <f>-283900000</f>
        <v>-283900000</v>
      </c>
      <c r="U9" s="32"/>
      <c r="V9" s="32">
        <v>-23900000</v>
      </c>
      <c r="W9" s="32">
        <v>-35300000</v>
      </c>
      <c r="X9" s="32">
        <v>-27000000</v>
      </c>
      <c r="Y9" s="32">
        <v>-24800000</v>
      </c>
      <c r="Z9" s="32"/>
      <c r="AA9" s="32">
        <v>-111000000</v>
      </c>
      <c r="AB9" s="32"/>
      <c r="AC9" s="32">
        <v>-21000000</v>
      </c>
      <c r="AD9" s="35">
        <v>17000000</v>
      </c>
      <c r="AE9" s="151">
        <v>16300000</v>
      </c>
      <c r="AF9" s="151">
        <f t="shared" ref="AF9:AF11" si="0">AH9-SUM(AC9:AE9)</f>
        <v>-28200000</v>
      </c>
      <c r="AG9" s="151"/>
      <c r="AH9" s="151">
        <v>-15900000</v>
      </c>
      <c r="AI9" s="151"/>
      <c r="AJ9" s="151">
        <v>-30900000</v>
      </c>
      <c r="AK9" s="32"/>
      <c r="AL9" s="4"/>
    </row>
    <row r="10" spans="1:40" ht="15.75" customHeight="1" x14ac:dyDescent="0.15">
      <c r="A10" s="45"/>
      <c r="B10" s="85" t="s">
        <v>103</v>
      </c>
      <c r="C10" s="83"/>
      <c r="D10" s="86">
        <v>161500000</v>
      </c>
      <c r="E10" s="32"/>
      <c r="F10" s="86">
        <v>60800000</v>
      </c>
      <c r="G10" s="32"/>
      <c r="H10" s="86">
        <v>390700000</v>
      </c>
      <c r="I10" s="86">
        <v>-8500000</v>
      </c>
      <c r="J10" s="86">
        <v>-5000000</v>
      </c>
      <c r="K10" s="86">
        <v>-1000000</v>
      </c>
      <c r="L10" s="32"/>
      <c r="M10" s="86">
        <v>376200000</v>
      </c>
      <c r="N10" s="32"/>
      <c r="O10" s="86">
        <v>59100000</v>
      </c>
      <c r="P10" s="86">
        <v>10000000</v>
      </c>
      <c r="Q10" s="86">
        <v>-700000</v>
      </c>
      <c r="R10" s="86">
        <v>4500000</v>
      </c>
      <c r="S10" s="32"/>
      <c r="T10" s="86">
        <v>72900000</v>
      </c>
      <c r="U10" s="32"/>
      <c r="V10" s="86">
        <v>17300000</v>
      </c>
      <c r="W10" s="86">
        <v>9700000</v>
      </c>
      <c r="X10" s="86">
        <f>-3900000</f>
        <v>-3900000</v>
      </c>
      <c r="Y10" s="86">
        <v>7600000</v>
      </c>
      <c r="Z10" s="32"/>
      <c r="AA10" s="86">
        <v>30600000</v>
      </c>
      <c r="AB10" s="32"/>
      <c r="AC10" s="86">
        <v>5288000</v>
      </c>
      <c r="AD10" s="87">
        <v>-16300000</v>
      </c>
      <c r="AE10" s="152">
        <v>112000</v>
      </c>
      <c r="AF10" s="152">
        <f t="shared" si="0"/>
        <v>3000000</v>
      </c>
      <c r="AG10" s="151"/>
      <c r="AH10" s="152">
        <v>-7900000</v>
      </c>
      <c r="AI10" s="151"/>
      <c r="AJ10" s="152">
        <v>32000000</v>
      </c>
      <c r="AK10" s="32"/>
      <c r="AL10" s="4">
        <v>-2700000</v>
      </c>
    </row>
    <row r="11" spans="1:40" ht="15.75" customHeight="1" x14ac:dyDescent="0.15">
      <c r="A11" s="45"/>
      <c r="B11" s="85" t="s">
        <v>104</v>
      </c>
      <c r="C11" s="83"/>
      <c r="D11" s="18">
        <v>64400000</v>
      </c>
      <c r="E11" s="18"/>
      <c r="F11" s="18">
        <v>51500000</v>
      </c>
      <c r="G11" s="18"/>
      <c r="H11" s="18">
        <v>426000000</v>
      </c>
      <c r="I11" s="18">
        <v>4600000</v>
      </c>
      <c r="J11" s="18">
        <v>-62600000</v>
      </c>
      <c r="K11" s="18">
        <v>-35700000</v>
      </c>
      <c r="L11" s="18"/>
      <c r="M11" s="18">
        <v>332300000</v>
      </c>
      <c r="N11" s="18"/>
      <c r="O11" s="18">
        <v>-22800000</v>
      </c>
      <c r="P11" s="18">
        <v>-239300000</v>
      </c>
      <c r="Q11" s="18">
        <v>-9200000</v>
      </c>
      <c r="R11" s="18">
        <v>-13900000</v>
      </c>
      <c r="S11" s="18"/>
      <c r="T11" s="18">
        <f>-285200000</f>
        <v>-285200000</v>
      </c>
      <c r="U11" s="18"/>
      <c r="V11" s="18">
        <v>36400000</v>
      </c>
      <c r="W11" s="18">
        <v>-45200000</v>
      </c>
      <c r="X11" s="18">
        <f>-45700000</f>
        <v>-45700000</v>
      </c>
      <c r="Y11" s="18">
        <v>-43700000</v>
      </c>
      <c r="Z11" s="18"/>
      <c r="AA11" s="18">
        <v>-98200000</v>
      </c>
      <c r="AB11" s="18"/>
      <c r="AC11" s="18">
        <f>SUM(AC8:AC10)</f>
        <v>27288000</v>
      </c>
      <c r="AD11" s="84">
        <v>5100000</v>
      </c>
      <c r="AE11" s="150">
        <v>37512000</v>
      </c>
      <c r="AF11" s="150">
        <f t="shared" si="0"/>
        <v>-28400000</v>
      </c>
      <c r="AG11" s="150"/>
      <c r="AH11" s="150">
        <v>41500000</v>
      </c>
      <c r="AI11" s="150"/>
      <c r="AJ11" s="150">
        <v>67800000</v>
      </c>
      <c r="AK11" s="18"/>
      <c r="AL11" s="4"/>
    </row>
    <row r="12" spans="1:40" ht="15.75" customHeight="1" x14ac:dyDescent="0.15">
      <c r="A12" s="45"/>
      <c r="B12" s="85" t="s">
        <v>105</v>
      </c>
      <c r="C12" s="83"/>
      <c r="D12" s="32">
        <v>117900000</v>
      </c>
      <c r="E12" s="32"/>
      <c r="F12" s="32">
        <v>182300000</v>
      </c>
      <c r="G12" s="32"/>
      <c r="H12" s="32">
        <v>233700000</v>
      </c>
      <c r="I12" s="32">
        <v>659700000</v>
      </c>
      <c r="J12" s="32">
        <v>664300000</v>
      </c>
      <c r="K12" s="32">
        <v>601700000</v>
      </c>
      <c r="L12" s="32"/>
      <c r="M12" s="32">
        <v>233700000</v>
      </c>
      <c r="N12" s="32"/>
      <c r="O12" s="32">
        <v>566000000</v>
      </c>
      <c r="P12" s="32">
        <v>543200000</v>
      </c>
      <c r="Q12" s="32">
        <v>303900000</v>
      </c>
      <c r="R12" s="32">
        <v>294800000</v>
      </c>
      <c r="S12" s="32"/>
      <c r="T12" s="32">
        <v>566000000</v>
      </c>
      <c r="U12" s="32"/>
      <c r="V12" s="32">
        <v>280800000</v>
      </c>
      <c r="W12" s="32">
        <v>317100000</v>
      </c>
      <c r="X12" s="32">
        <v>271900000</v>
      </c>
      <c r="Y12" s="32">
        <v>226200000</v>
      </c>
      <c r="Z12" s="32"/>
      <c r="AA12" s="32">
        <v>280800000</v>
      </c>
      <c r="AB12" s="32"/>
      <c r="AC12" s="32">
        <v>182571000</v>
      </c>
      <c r="AD12" s="35">
        <v>209900000</v>
      </c>
      <c r="AE12" s="151">
        <v>215000000</v>
      </c>
      <c r="AF12" s="151">
        <v>252500000</v>
      </c>
      <c r="AG12" s="151"/>
      <c r="AH12" s="151">
        <f>AA13</f>
        <v>182600000</v>
      </c>
      <c r="AI12" s="151"/>
      <c r="AJ12" s="151">
        <v>224000000</v>
      </c>
      <c r="AK12" s="32"/>
      <c r="AL12" s="4"/>
    </row>
    <row r="13" spans="1:40" ht="15.75" customHeight="1" thickBot="1" x14ac:dyDescent="0.2">
      <c r="A13" s="45"/>
      <c r="B13" s="85" t="s">
        <v>106</v>
      </c>
      <c r="D13" s="21">
        <v>182300000</v>
      </c>
      <c r="E13" s="18"/>
      <c r="F13" s="21">
        <v>233700000</v>
      </c>
      <c r="G13" s="18"/>
      <c r="H13" s="21">
        <v>659700000</v>
      </c>
      <c r="I13" s="21">
        <v>664300000</v>
      </c>
      <c r="J13" s="21">
        <v>601700000</v>
      </c>
      <c r="K13" s="21">
        <v>566000000</v>
      </c>
      <c r="L13" s="18"/>
      <c r="M13" s="21">
        <v>566000000</v>
      </c>
      <c r="N13" s="18"/>
      <c r="O13" s="21">
        <v>543200000</v>
      </c>
      <c r="P13" s="21">
        <v>303900000</v>
      </c>
      <c r="Q13" s="21">
        <v>294800000</v>
      </c>
      <c r="R13" s="21">
        <v>280800000</v>
      </c>
      <c r="S13" s="18"/>
      <c r="T13" s="21">
        <v>280800000</v>
      </c>
      <c r="U13" s="18"/>
      <c r="V13" s="21">
        <v>317100000</v>
      </c>
      <c r="W13" s="21">
        <v>271900000</v>
      </c>
      <c r="X13" s="21">
        <v>226236000</v>
      </c>
      <c r="Y13" s="21">
        <v>182500000</v>
      </c>
      <c r="Z13" s="18"/>
      <c r="AA13" s="21">
        <v>182600000</v>
      </c>
      <c r="AB13" s="18"/>
      <c r="AC13" s="21">
        <f>SUM(AC11:AC12)</f>
        <v>209859000</v>
      </c>
      <c r="AD13" s="21">
        <v>215000000</v>
      </c>
      <c r="AE13" s="153">
        <v>252512000</v>
      </c>
      <c r="AF13" s="153">
        <f>SUM(AF11:AF12)</f>
        <v>224100000</v>
      </c>
      <c r="AG13" s="158"/>
      <c r="AH13" s="153">
        <v>224100000</v>
      </c>
      <c r="AI13" s="158"/>
      <c r="AJ13" s="153">
        <v>291800000</v>
      </c>
      <c r="AK13" s="18"/>
      <c r="AL13" s="4"/>
    </row>
    <row r="14" spans="1:40" ht="12.75" customHeight="1" thickTop="1" x14ac:dyDescent="0.15">
      <c r="A14" s="45"/>
      <c r="AC14" s="83"/>
      <c r="AD14" s="83"/>
      <c r="AL14" s="4"/>
    </row>
    <row r="15" spans="1:40" ht="12.75" customHeight="1" x14ac:dyDescent="0.15">
      <c r="A15" s="45"/>
      <c r="AL15" s="4"/>
    </row>
    <row r="16" spans="1:40" ht="24.5" customHeight="1" x14ac:dyDescent="0.15">
      <c r="A16" s="45"/>
      <c r="B16" s="48" t="s">
        <v>107</v>
      </c>
      <c r="D16" s="18">
        <v>-4600000</v>
      </c>
      <c r="F16" s="18">
        <v>42700000</v>
      </c>
      <c r="H16" s="18">
        <v>53300000</v>
      </c>
      <c r="I16" s="18">
        <v>26000000</v>
      </c>
      <c r="J16" s="18">
        <v>28400000</v>
      </c>
      <c r="K16" s="18">
        <v>11500000</v>
      </c>
      <c r="M16" s="18">
        <v>119200000</v>
      </c>
      <c r="O16" s="18">
        <v>-12400000</v>
      </c>
      <c r="P16" s="18">
        <v>-27200000</v>
      </c>
      <c r="Q16" s="18">
        <v>13300000</v>
      </c>
      <c r="R16" s="18">
        <v>7300000</v>
      </c>
      <c r="S16" s="18"/>
      <c r="T16" s="18">
        <v>-19000000</v>
      </c>
      <c r="U16" s="18"/>
      <c r="V16" s="18">
        <v>43400000</v>
      </c>
      <c r="W16" s="18">
        <v>-20400000</v>
      </c>
      <c r="X16" s="18">
        <v>-6700000</v>
      </c>
      <c r="Y16" s="18">
        <v>-27200000</v>
      </c>
      <c r="Z16" s="18"/>
      <c r="AA16" s="18">
        <v>-10700000</v>
      </c>
      <c r="AC16" s="18">
        <v>37800000</v>
      </c>
      <c r="AD16" s="18">
        <v>-4400000</v>
      </c>
      <c r="AE16" s="146">
        <v>9400000</v>
      </c>
      <c r="AF16" s="146">
        <v>-9800000</v>
      </c>
      <c r="AG16" s="146"/>
      <c r="AH16" s="146">
        <v>33000000</v>
      </c>
      <c r="AI16" s="146"/>
      <c r="AJ16" s="146">
        <v>42800000</v>
      </c>
      <c r="AL16" s="4"/>
    </row>
    <row r="17" spans="1:38" ht="12.75" customHeight="1" x14ac:dyDescent="0.15">
      <c r="A17" s="45"/>
      <c r="B17" s="45"/>
      <c r="J17" s="45"/>
      <c r="K17" s="45"/>
      <c r="L17" s="45"/>
      <c r="M17" s="45"/>
      <c r="O17" s="45"/>
      <c r="P17" s="45"/>
      <c r="Q17" s="45"/>
      <c r="R17" s="45"/>
      <c r="S17" s="45"/>
      <c r="T17" s="45"/>
      <c r="U17" s="45"/>
      <c r="V17" s="45"/>
      <c r="W17" s="45"/>
      <c r="X17" s="45"/>
      <c r="Y17" s="45"/>
      <c r="Z17" s="45"/>
      <c r="AA17" s="83"/>
      <c r="AB17" s="83"/>
      <c r="AC17" s="83"/>
      <c r="AD17" s="83"/>
      <c r="AE17" s="83"/>
      <c r="AF17" s="83"/>
      <c r="AG17" s="83"/>
      <c r="AH17" s="83"/>
      <c r="AI17" s="83"/>
      <c r="AJ17" s="83"/>
      <c r="AK17" s="45"/>
      <c r="AL17" s="4"/>
    </row>
    <row r="18" spans="1:38" ht="13.5" customHeight="1" x14ac:dyDescent="0.15">
      <c r="A18" s="25" t="s">
        <v>46</v>
      </c>
      <c r="J18" s="45"/>
      <c r="K18" s="45"/>
      <c r="L18" s="45"/>
      <c r="M18" s="45"/>
      <c r="O18" s="45"/>
      <c r="P18" s="45"/>
      <c r="Q18" s="45"/>
      <c r="R18" s="45"/>
      <c r="S18" s="45"/>
      <c r="T18" s="45"/>
      <c r="U18" s="45"/>
      <c r="V18" s="45"/>
      <c r="W18" s="45"/>
      <c r="X18" s="45"/>
      <c r="Y18" s="45"/>
      <c r="Z18" s="45"/>
      <c r="AA18" s="83"/>
      <c r="AB18" s="83"/>
      <c r="AC18" s="83"/>
      <c r="AD18" s="83"/>
      <c r="AE18" s="83"/>
      <c r="AF18" s="83"/>
      <c r="AG18" s="83"/>
      <c r="AH18" s="83"/>
      <c r="AI18" s="83"/>
      <c r="AJ18" s="83"/>
      <c r="AK18" s="45"/>
      <c r="AL18" s="4"/>
    </row>
    <row r="19" spans="1:38" ht="6" customHeight="1" x14ac:dyDescent="0.15">
      <c r="A19" s="4"/>
      <c r="B19" s="4"/>
      <c r="C19" s="128"/>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row>
    <row r="20" spans="1:38" ht="12.75" customHeight="1" x14ac:dyDescent="0.15">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row>
    <row r="21" spans="1:38" ht="12.75" customHeight="1" x14ac:dyDescent="0.15">
      <c r="A21" s="45"/>
      <c r="B21" s="45"/>
      <c r="C21" s="83"/>
      <c r="D21" s="45"/>
      <c r="E21" s="45"/>
      <c r="F21" s="45"/>
      <c r="G21" s="45"/>
      <c r="H21" s="45"/>
      <c r="I21" s="45"/>
      <c r="J21" s="45"/>
      <c r="K21" s="45"/>
      <c r="L21" s="45"/>
      <c r="M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row>
    <row r="22" spans="1:38" ht="12.75" customHeight="1" x14ac:dyDescent="0.15">
      <c r="A22" s="45"/>
      <c r="B22" s="45"/>
      <c r="C22" s="83"/>
      <c r="D22" s="45"/>
      <c r="E22" s="45"/>
      <c r="F22" s="45"/>
      <c r="G22" s="45"/>
      <c r="H22" s="45"/>
      <c r="I22" s="45"/>
      <c r="J22" s="45"/>
      <c r="K22" s="45"/>
      <c r="L22" s="45"/>
      <c r="M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row>
    <row r="23" spans="1:38" ht="12.75" customHeight="1" x14ac:dyDescent="0.15">
      <c r="A23" s="45"/>
      <c r="B23" s="45"/>
      <c r="C23" s="83"/>
      <c r="D23" s="45"/>
      <c r="E23" s="45"/>
      <c r="F23" s="45"/>
      <c r="G23" s="45"/>
      <c r="H23" s="45"/>
      <c r="I23" s="45"/>
      <c r="J23" s="45"/>
      <c r="K23" s="45"/>
      <c r="L23" s="45"/>
      <c r="M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row>
    <row r="24" spans="1:38" ht="12.75" customHeight="1" x14ac:dyDescent="0.15">
      <c r="A24" s="45"/>
      <c r="B24" s="45"/>
      <c r="C24" s="83"/>
      <c r="D24" s="45"/>
      <c r="E24" s="45"/>
      <c r="F24" s="45"/>
      <c r="G24" s="45"/>
      <c r="H24" s="45"/>
      <c r="I24" s="45"/>
      <c r="J24" s="45"/>
      <c r="K24" s="45"/>
      <c r="L24" s="45"/>
      <c r="M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row>
    <row r="25" spans="1:38" ht="12.75" customHeight="1" x14ac:dyDescent="0.15">
      <c r="A25" s="45"/>
      <c r="B25" s="45"/>
      <c r="C25" s="83"/>
      <c r="D25" s="45"/>
      <c r="E25" s="45"/>
      <c r="F25" s="45"/>
      <c r="G25" s="45"/>
      <c r="H25" s="45"/>
      <c r="I25" s="45"/>
      <c r="J25" s="45"/>
      <c r="K25" s="45"/>
      <c r="L25" s="45"/>
      <c r="M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row>
    <row r="26" spans="1:38" ht="12.75" customHeight="1" x14ac:dyDescent="0.15">
      <c r="A26" s="45"/>
      <c r="B26" s="45"/>
      <c r="C26" s="83"/>
      <c r="D26" s="45"/>
      <c r="E26" s="45"/>
      <c r="F26" s="45"/>
      <c r="G26" s="45"/>
      <c r="H26" s="45"/>
      <c r="I26" s="45"/>
      <c r="J26" s="45"/>
      <c r="K26" s="45"/>
      <c r="L26" s="45"/>
      <c r="M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row>
    <row r="27" spans="1:38" ht="12.75" customHeight="1" x14ac:dyDescent="0.15">
      <c r="A27" s="45"/>
      <c r="B27" s="45"/>
      <c r="C27" s="83"/>
      <c r="D27" s="45"/>
      <c r="E27" s="45"/>
      <c r="F27" s="45"/>
      <c r="G27" s="45"/>
      <c r="H27" s="45"/>
      <c r="I27" s="45"/>
      <c r="J27" s="45"/>
      <c r="K27" s="45"/>
      <c r="L27" s="45"/>
      <c r="M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row>
    <row r="28" spans="1:38" ht="12.75" customHeight="1" x14ac:dyDescent="0.15">
      <c r="A28" s="45"/>
      <c r="B28" s="45"/>
      <c r="C28" s="83"/>
      <c r="D28" s="45"/>
      <c r="E28" s="45"/>
      <c r="F28" s="45"/>
      <c r="G28" s="45"/>
      <c r="H28" s="45"/>
      <c r="I28" s="45"/>
      <c r="J28" s="45"/>
      <c r="K28" s="45"/>
      <c r="L28" s="45"/>
      <c r="M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row>
    <row r="29" spans="1:38" ht="12.75" customHeight="1" x14ac:dyDescent="0.15">
      <c r="A29" s="45"/>
      <c r="B29" s="45"/>
      <c r="C29" s="83"/>
      <c r="D29" s="45"/>
      <c r="E29" s="45"/>
      <c r="F29" s="45"/>
      <c r="G29" s="45"/>
      <c r="H29" s="45"/>
      <c r="I29" s="45"/>
      <c r="J29" s="45"/>
      <c r="K29" s="45"/>
      <c r="L29" s="45"/>
      <c r="M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row>
    <row r="30" spans="1:38" ht="12.75" customHeight="1" x14ac:dyDescent="0.15">
      <c r="A30" s="45"/>
      <c r="B30" s="45"/>
      <c r="C30" s="83"/>
      <c r="D30" s="45"/>
      <c r="E30" s="45"/>
      <c r="F30" s="45"/>
      <c r="G30" s="45"/>
      <c r="H30" s="45"/>
      <c r="I30" s="45"/>
      <c r="J30" s="45"/>
      <c r="K30" s="45"/>
      <c r="L30" s="45"/>
      <c r="M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row>
    <row r="31" spans="1:38" ht="12.75" customHeight="1" x14ac:dyDescent="0.15">
      <c r="A31" s="45"/>
      <c r="B31" s="45"/>
      <c r="C31" s="83"/>
      <c r="D31" s="45"/>
      <c r="E31" s="45"/>
      <c r="F31" s="45"/>
      <c r="G31" s="45"/>
      <c r="H31" s="45"/>
      <c r="I31" s="45"/>
      <c r="J31" s="45"/>
      <c r="K31" s="45"/>
      <c r="L31" s="45"/>
      <c r="M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row>
    <row r="32" spans="1:38" ht="12.75" customHeight="1" x14ac:dyDescent="0.15">
      <c r="A32" s="45"/>
      <c r="B32" s="45"/>
      <c r="C32" s="83"/>
      <c r="D32" s="45"/>
      <c r="E32" s="45"/>
      <c r="F32" s="45"/>
      <c r="G32" s="45"/>
      <c r="H32" s="45"/>
      <c r="I32" s="45"/>
      <c r="J32" s="45"/>
      <c r="K32" s="45"/>
      <c r="L32" s="45"/>
      <c r="M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row>
    <row r="33" spans="1:38" ht="12.75" customHeight="1" x14ac:dyDescent="0.15">
      <c r="A33" s="45"/>
      <c r="B33" s="45"/>
      <c r="C33" s="83"/>
      <c r="D33" s="45"/>
      <c r="E33" s="45"/>
      <c r="F33" s="45"/>
      <c r="G33" s="45"/>
      <c r="H33" s="45"/>
      <c r="I33" s="45"/>
      <c r="J33" s="45"/>
      <c r="K33" s="45"/>
      <c r="L33" s="45"/>
      <c r="M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row>
    <row r="34" spans="1:38" ht="12.75" customHeight="1" x14ac:dyDescent="0.15">
      <c r="A34" s="45"/>
      <c r="B34" s="45"/>
      <c r="C34" s="83"/>
      <c r="D34" s="45"/>
      <c r="E34" s="45"/>
      <c r="F34" s="45"/>
      <c r="G34" s="45"/>
      <c r="H34" s="45"/>
      <c r="I34" s="45"/>
      <c r="J34" s="45"/>
      <c r="K34" s="45"/>
      <c r="L34" s="45"/>
      <c r="M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row>
    <row r="35" spans="1:38" ht="12.75" customHeight="1" x14ac:dyDescent="0.15">
      <c r="A35" s="45"/>
      <c r="B35" s="45"/>
      <c r="C35" s="83"/>
      <c r="D35" s="45"/>
      <c r="E35" s="45"/>
      <c r="F35" s="45"/>
      <c r="G35" s="45"/>
      <c r="H35" s="45"/>
      <c r="I35" s="45"/>
      <c r="J35" s="45"/>
      <c r="K35" s="45"/>
      <c r="L35" s="45"/>
      <c r="M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row>
    <row r="36" spans="1:38" ht="12.75" customHeight="1" x14ac:dyDescent="0.15">
      <c r="A36" s="45"/>
      <c r="B36" s="45"/>
      <c r="C36" s="83"/>
      <c r="D36" s="45"/>
      <c r="E36" s="45"/>
      <c r="F36" s="45"/>
      <c r="G36" s="45"/>
      <c r="H36" s="45"/>
      <c r="I36" s="45"/>
      <c r="J36" s="45"/>
      <c r="K36" s="45"/>
      <c r="L36" s="45"/>
      <c r="M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row>
    <row r="37" spans="1:38" ht="12.75" customHeight="1" x14ac:dyDescent="0.15">
      <c r="A37" s="45"/>
      <c r="B37" s="45"/>
      <c r="C37" s="83"/>
      <c r="D37" s="45"/>
      <c r="E37" s="45"/>
      <c r="F37" s="45"/>
      <c r="G37" s="45"/>
      <c r="H37" s="45"/>
      <c r="I37" s="45"/>
      <c r="J37" s="45"/>
      <c r="K37" s="45"/>
      <c r="L37" s="45"/>
      <c r="M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row>
    <row r="38" spans="1:38" ht="12.75" customHeight="1" x14ac:dyDescent="0.15">
      <c r="A38" s="45"/>
      <c r="B38" s="45"/>
      <c r="C38" s="83"/>
      <c r="D38" s="45"/>
      <c r="E38" s="45"/>
      <c r="F38" s="45"/>
      <c r="G38" s="45"/>
      <c r="H38" s="45"/>
      <c r="I38" s="45"/>
      <c r="J38" s="45"/>
      <c r="K38" s="45"/>
      <c r="L38" s="45"/>
      <c r="M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row>
    <row r="39" spans="1:38" ht="12.75" customHeight="1" x14ac:dyDescent="0.15">
      <c r="A39" s="45"/>
      <c r="B39" s="45"/>
      <c r="C39" s="83"/>
      <c r="D39" s="45"/>
      <c r="E39" s="45"/>
      <c r="F39" s="45"/>
      <c r="G39" s="45"/>
      <c r="H39" s="45"/>
      <c r="I39" s="45"/>
      <c r="J39" s="45"/>
      <c r="K39" s="45"/>
      <c r="L39" s="45"/>
      <c r="M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row>
    <row r="40" spans="1:38" ht="12.75" customHeight="1" x14ac:dyDescent="0.15">
      <c r="A40" s="45"/>
      <c r="B40" s="45"/>
      <c r="C40" s="83"/>
      <c r="D40" s="45"/>
      <c r="E40" s="45"/>
      <c r="F40" s="45"/>
      <c r="G40" s="45"/>
      <c r="H40" s="45"/>
      <c r="I40" s="45"/>
      <c r="J40" s="45"/>
      <c r="K40" s="45"/>
      <c r="L40" s="45"/>
      <c r="M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row>
    <row r="41" spans="1:38" ht="12.75" customHeight="1" x14ac:dyDescent="0.15">
      <c r="A41" s="45"/>
      <c r="B41" s="45"/>
      <c r="C41" s="83"/>
      <c r="D41" s="45"/>
      <c r="E41" s="45"/>
      <c r="F41" s="45"/>
      <c r="G41" s="45"/>
      <c r="H41" s="45"/>
      <c r="I41" s="45"/>
      <c r="J41" s="45"/>
      <c r="K41" s="45"/>
      <c r="L41" s="45"/>
      <c r="M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row>
    <row r="42" spans="1:38" ht="12.75" customHeight="1" x14ac:dyDescent="0.15">
      <c r="A42" s="45"/>
      <c r="B42" s="45"/>
      <c r="C42" s="83"/>
      <c r="D42" s="45"/>
      <c r="E42" s="45"/>
      <c r="F42" s="45"/>
      <c r="G42" s="45"/>
      <c r="H42" s="45"/>
      <c r="I42" s="45"/>
      <c r="J42" s="45"/>
      <c r="K42" s="45"/>
      <c r="L42" s="45"/>
      <c r="M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row>
    <row r="43" spans="1:38" ht="12.75" customHeight="1" x14ac:dyDescent="0.15">
      <c r="A43" s="45"/>
      <c r="B43" s="45"/>
      <c r="C43" s="83"/>
      <c r="D43" s="45"/>
      <c r="E43" s="45"/>
      <c r="F43" s="45"/>
      <c r="G43" s="45"/>
      <c r="H43" s="45"/>
      <c r="I43" s="45"/>
      <c r="J43" s="45"/>
      <c r="K43" s="45"/>
      <c r="L43" s="45"/>
      <c r="M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row>
    <row r="44" spans="1:38" ht="12.75" customHeight="1" x14ac:dyDescent="0.15">
      <c r="A44" s="45"/>
      <c r="B44" s="45"/>
      <c r="C44" s="83"/>
      <c r="D44" s="45"/>
      <c r="E44" s="45"/>
      <c r="F44" s="45"/>
      <c r="G44" s="45"/>
      <c r="H44" s="45"/>
      <c r="I44" s="45"/>
      <c r="J44" s="45"/>
      <c r="K44" s="45"/>
      <c r="L44" s="45"/>
      <c r="M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row>
    <row r="45" spans="1:38" ht="12.75" customHeight="1" x14ac:dyDescent="0.15">
      <c r="A45" s="45"/>
      <c r="B45" s="45"/>
      <c r="C45" s="83"/>
      <c r="D45" s="45"/>
      <c r="E45" s="45"/>
      <c r="F45" s="45"/>
      <c r="G45" s="45"/>
      <c r="H45" s="45"/>
      <c r="I45" s="45"/>
      <c r="J45" s="45"/>
      <c r="K45" s="45"/>
      <c r="L45" s="45"/>
      <c r="M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row>
    <row r="46" spans="1:38" ht="12.75" customHeight="1" x14ac:dyDescent="0.15">
      <c r="A46" s="45"/>
      <c r="B46" s="45"/>
      <c r="C46" s="83"/>
      <c r="D46" s="45"/>
      <c r="E46" s="45"/>
      <c r="F46" s="45"/>
      <c r="G46" s="45"/>
      <c r="H46" s="45"/>
      <c r="I46" s="45"/>
      <c r="J46" s="45"/>
      <c r="K46" s="45"/>
      <c r="L46" s="45"/>
      <c r="M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row>
    <row r="47" spans="1:38" ht="12.75" customHeight="1" x14ac:dyDescent="0.15">
      <c r="A47" s="45"/>
      <c r="B47" s="45"/>
      <c r="C47" s="83"/>
      <c r="D47" s="45"/>
      <c r="E47" s="45"/>
      <c r="F47" s="45"/>
      <c r="G47" s="45"/>
      <c r="H47" s="45"/>
      <c r="I47" s="45"/>
      <c r="J47" s="45"/>
      <c r="K47" s="45"/>
      <c r="L47" s="45"/>
      <c r="M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row>
    <row r="48" spans="1:38" ht="12.75" customHeight="1" x14ac:dyDescent="0.15">
      <c r="A48" s="45"/>
      <c r="B48" s="45"/>
      <c r="C48" s="83"/>
      <c r="D48" s="45"/>
      <c r="E48" s="45"/>
      <c r="F48" s="45"/>
      <c r="G48" s="45"/>
      <c r="H48" s="45"/>
      <c r="I48" s="45"/>
      <c r="J48" s="45"/>
      <c r="K48" s="45"/>
      <c r="L48" s="45"/>
      <c r="M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row>
    <row r="49" spans="1:38" ht="12.75" customHeight="1" x14ac:dyDescent="0.15">
      <c r="A49" s="45"/>
      <c r="B49" s="45"/>
      <c r="C49" s="83"/>
      <c r="D49" s="45"/>
      <c r="E49" s="45"/>
      <c r="F49" s="45"/>
      <c r="G49" s="45"/>
      <c r="H49" s="45"/>
      <c r="I49" s="45"/>
      <c r="J49" s="45"/>
      <c r="K49" s="45"/>
      <c r="L49" s="45"/>
      <c r="M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row>
    <row r="50" spans="1:38" ht="12.75" customHeight="1" x14ac:dyDescent="0.15">
      <c r="A50" s="45"/>
      <c r="B50" s="45"/>
      <c r="C50" s="83"/>
      <c r="D50" s="45"/>
      <c r="E50" s="45"/>
      <c r="F50" s="45"/>
      <c r="G50" s="45"/>
      <c r="H50" s="45"/>
      <c r="I50" s="45"/>
      <c r="J50" s="45"/>
      <c r="K50" s="45"/>
      <c r="L50" s="45"/>
      <c r="M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row>
    <row r="51" spans="1:38" ht="12.75" customHeight="1" x14ac:dyDescent="0.15">
      <c r="A51" s="45"/>
      <c r="B51" s="45"/>
      <c r="C51" s="83"/>
      <c r="D51" s="45"/>
      <c r="E51" s="45"/>
      <c r="F51" s="45"/>
      <c r="G51" s="45"/>
      <c r="H51" s="45"/>
      <c r="I51" s="45"/>
      <c r="J51" s="45"/>
      <c r="K51" s="45"/>
      <c r="L51" s="45"/>
      <c r="M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row>
    <row r="52" spans="1:38" ht="12.75" customHeight="1" x14ac:dyDescent="0.15">
      <c r="A52" s="45"/>
      <c r="B52" s="45"/>
      <c r="C52" s="83"/>
      <c r="D52" s="45"/>
      <c r="E52" s="45"/>
      <c r="F52" s="45"/>
      <c r="G52" s="45"/>
      <c r="H52" s="45"/>
      <c r="I52" s="45"/>
      <c r="J52" s="45"/>
      <c r="K52" s="45"/>
      <c r="L52" s="45"/>
      <c r="M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row>
    <row r="53" spans="1:38" ht="12.75" customHeight="1" x14ac:dyDescent="0.15">
      <c r="A53" s="45"/>
      <c r="B53" s="45"/>
      <c r="C53" s="83"/>
      <c r="D53" s="45"/>
      <c r="E53" s="45"/>
      <c r="F53" s="45"/>
      <c r="G53" s="45"/>
      <c r="H53" s="45"/>
      <c r="I53" s="45"/>
      <c r="J53" s="45"/>
      <c r="K53" s="45"/>
      <c r="L53" s="45"/>
      <c r="M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row>
    <row r="54" spans="1:38" ht="12.75" customHeight="1" x14ac:dyDescent="0.15">
      <c r="A54" s="45"/>
      <c r="B54" s="45"/>
      <c r="C54" s="83"/>
      <c r="D54" s="45"/>
      <c r="E54" s="45"/>
      <c r="F54" s="45"/>
      <c r="G54" s="45"/>
      <c r="H54" s="45"/>
      <c r="I54" s="45"/>
      <c r="J54" s="45"/>
      <c r="K54" s="45"/>
      <c r="L54" s="45"/>
      <c r="M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row>
    <row r="55" spans="1:38" ht="12.75" customHeight="1" x14ac:dyDescent="0.15">
      <c r="A55" s="45"/>
      <c r="B55" s="45"/>
      <c r="C55" s="83"/>
      <c r="D55" s="45"/>
      <c r="E55" s="45"/>
      <c r="F55" s="45"/>
      <c r="G55" s="45"/>
      <c r="H55" s="45"/>
      <c r="I55" s="45"/>
      <c r="J55" s="45"/>
      <c r="K55" s="45"/>
      <c r="L55" s="45"/>
      <c r="M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row>
    <row r="56" spans="1:38" ht="12.75" customHeight="1" x14ac:dyDescent="0.15">
      <c r="A56" s="45"/>
      <c r="B56" s="45"/>
      <c r="C56" s="83"/>
      <c r="D56" s="45"/>
      <c r="E56" s="45"/>
      <c r="F56" s="45"/>
      <c r="G56" s="45"/>
      <c r="H56" s="45"/>
      <c r="I56" s="45"/>
      <c r="J56" s="45"/>
      <c r="K56" s="45"/>
      <c r="L56" s="45"/>
      <c r="M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row>
    <row r="57" spans="1:38" ht="12.75" customHeight="1" x14ac:dyDescent="0.15">
      <c r="A57" s="45"/>
      <c r="B57" s="45"/>
      <c r="C57" s="83"/>
      <c r="D57" s="45"/>
      <c r="E57" s="45"/>
      <c r="F57" s="45"/>
      <c r="G57" s="45"/>
      <c r="H57" s="45"/>
      <c r="I57" s="45"/>
      <c r="J57" s="45"/>
      <c r="K57" s="45"/>
      <c r="L57" s="45"/>
      <c r="M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row>
    <row r="58" spans="1:38" ht="12.75" customHeight="1" x14ac:dyDescent="0.15">
      <c r="A58" s="45"/>
      <c r="B58" s="45"/>
      <c r="C58" s="83"/>
      <c r="D58" s="45"/>
      <c r="E58" s="45"/>
      <c r="F58" s="45"/>
      <c r="G58" s="45"/>
      <c r="H58" s="45"/>
      <c r="I58" s="45"/>
      <c r="J58" s="45"/>
      <c r="K58" s="45"/>
      <c r="L58" s="45"/>
      <c r="M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row>
    <row r="59" spans="1:38" ht="12.75" customHeight="1" x14ac:dyDescent="0.15">
      <c r="A59" s="45"/>
      <c r="B59" s="45"/>
      <c r="C59" s="83"/>
      <c r="D59" s="45"/>
      <c r="E59" s="45"/>
      <c r="F59" s="45"/>
      <c r="G59" s="45"/>
      <c r="H59" s="45"/>
      <c r="I59" s="45"/>
      <c r="J59" s="45"/>
      <c r="K59" s="45"/>
      <c r="L59" s="45"/>
      <c r="M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row>
    <row r="60" spans="1:38" ht="12.75" customHeight="1" x14ac:dyDescent="0.15">
      <c r="A60" s="45"/>
      <c r="B60" s="45"/>
      <c r="C60" s="83"/>
      <c r="D60" s="45"/>
      <c r="E60" s="45"/>
      <c r="F60" s="45"/>
      <c r="G60" s="45"/>
      <c r="H60" s="45"/>
      <c r="I60" s="45"/>
      <c r="J60" s="45"/>
      <c r="K60" s="45"/>
      <c r="L60" s="45"/>
      <c r="M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row>
    <row r="61" spans="1:38" ht="12.75" customHeight="1" x14ac:dyDescent="0.15">
      <c r="A61" s="45"/>
      <c r="B61" s="45"/>
      <c r="C61" s="83"/>
      <c r="D61" s="45"/>
      <c r="E61" s="45"/>
      <c r="F61" s="45"/>
      <c r="G61" s="45"/>
      <c r="H61" s="45"/>
      <c r="I61" s="45"/>
      <c r="J61" s="45"/>
      <c r="K61" s="45"/>
      <c r="L61" s="45"/>
      <c r="M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row>
    <row r="62" spans="1:38" ht="12.75" customHeight="1" x14ac:dyDescent="0.15">
      <c r="A62" s="45"/>
      <c r="B62" s="45"/>
      <c r="C62" s="83"/>
      <c r="D62" s="45"/>
      <c r="E62" s="45"/>
      <c r="F62" s="45"/>
      <c r="G62" s="45"/>
      <c r="H62" s="45"/>
      <c r="I62" s="45"/>
      <c r="J62" s="45"/>
      <c r="K62" s="45"/>
      <c r="L62" s="45"/>
      <c r="M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row>
    <row r="63" spans="1:38" ht="12.75" customHeight="1" x14ac:dyDescent="0.15">
      <c r="A63" s="45"/>
      <c r="B63" s="45"/>
      <c r="C63" s="83"/>
      <c r="D63" s="45"/>
      <c r="E63" s="45"/>
      <c r="F63" s="45"/>
      <c r="G63" s="45"/>
      <c r="H63" s="45"/>
      <c r="I63" s="45"/>
      <c r="J63" s="45"/>
      <c r="K63" s="45"/>
      <c r="L63" s="45"/>
      <c r="M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row>
    <row r="64" spans="1:38" ht="12.75" customHeight="1" x14ac:dyDescent="0.15">
      <c r="A64" s="45"/>
      <c r="B64" s="45"/>
      <c r="C64" s="83"/>
      <c r="D64" s="45"/>
      <c r="E64" s="45"/>
      <c r="F64" s="45"/>
      <c r="G64" s="45"/>
      <c r="H64" s="45"/>
      <c r="I64" s="45"/>
      <c r="J64" s="45"/>
      <c r="K64" s="45"/>
      <c r="L64" s="45"/>
      <c r="M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row>
    <row r="65" spans="1:38" ht="12.75" customHeight="1" x14ac:dyDescent="0.15">
      <c r="A65" s="45"/>
      <c r="B65" s="45"/>
      <c r="C65" s="83"/>
      <c r="D65" s="45"/>
      <c r="E65" s="45"/>
      <c r="F65" s="45"/>
      <c r="G65" s="45"/>
      <c r="H65" s="45"/>
      <c r="I65" s="45"/>
      <c r="J65" s="45"/>
      <c r="K65" s="45"/>
      <c r="L65" s="45"/>
      <c r="M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row>
    <row r="66" spans="1:38" ht="12.75" customHeight="1" x14ac:dyDescent="0.15">
      <c r="A66" s="45"/>
      <c r="B66" s="45"/>
      <c r="C66" s="83"/>
      <c r="D66" s="45"/>
      <c r="E66" s="45"/>
      <c r="F66" s="45"/>
      <c r="G66" s="45"/>
      <c r="H66" s="45"/>
      <c r="I66" s="45"/>
      <c r="J66" s="45"/>
      <c r="K66" s="45"/>
      <c r="L66" s="45"/>
      <c r="M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row>
    <row r="67" spans="1:38" ht="12.75" customHeight="1" x14ac:dyDescent="0.15">
      <c r="A67" s="45"/>
      <c r="B67" s="45"/>
      <c r="C67" s="83"/>
      <c r="D67" s="45"/>
      <c r="E67" s="45"/>
      <c r="F67" s="45"/>
      <c r="G67" s="45"/>
      <c r="H67" s="45"/>
      <c r="I67" s="45"/>
      <c r="J67" s="45"/>
      <c r="K67" s="45"/>
      <c r="L67" s="45"/>
      <c r="M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row>
    <row r="68" spans="1:38" ht="12.75" customHeight="1" x14ac:dyDescent="0.15">
      <c r="A68" s="45"/>
      <c r="B68" s="45"/>
      <c r="C68" s="83"/>
      <c r="D68" s="45"/>
      <c r="E68" s="45"/>
      <c r="F68" s="45"/>
      <c r="G68" s="45"/>
      <c r="H68" s="45"/>
      <c r="I68" s="45"/>
      <c r="J68" s="45"/>
      <c r="K68" s="45"/>
      <c r="L68" s="45"/>
      <c r="M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row>
    <row r="69" spans="1:38" ht="12.75" customHeight="1" x14ac:dyDescent="0.15">
      <c r="A69" s="45"/>
      <c r="B69" s="45"/>
      <c r="C69" s="83"/>
      <c r="D69" s="45"/>
      <c r="E69" s="45"/>
      <c r="F69" s="45"/>
      <c r="G69" s="45"/>
      <c r="H69" s="45"/>
      <c r="I69" s="45"/>
      <c r="J69" s="45"/>
      <c r="K69" s="45"/>
      <c r="L69" s="45"/>
      <c r="M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row>
    <row r="70" spans="1:38" ht="12.75" customHeight="1" x14ac:dyDescent="0.15">
      <c r="A70" s="45"/>
      <c r="B70" s="45"/>
      <c r="C70" s="83"/>
      <c r="D70" s="45"/>
      <c r="E70" s="45"/>
      <c r="F70" s="45"/>
      <c r="G70" s="45"/>
      <c r="H70" s="45"/>
      <c r="I70" s="45"/>
      <c r="J70" s="45"/>
      <c r="K70" s="45"/>
      <c r="L70" s="45"/>
      <c r="M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row>
    <row r="71" spans="1:38" ht="12.75" customHeight="1" x14ac:dyDescent="0.15">
      <c r="A71" s="45"/>
      <c r="B71" s="45"/>
      <c r="C71" s="83"/>
      <c r="D71" s="45"/>
      <c r="E71" s="45"/>
      <c r="F71" s="45"/>
      <c r="G71" s="45"/>
      <c r="H71" s="45"/>
      <c r="I71" s="45"/>
      <c r="J71" s="45"/>
      <c r="K71" s="45"/>
      <c r="L71" s="45"/>
      <c r="M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row>
    <row r="72" spans="1:38" ht="12.75" customHeight="1" x14ac:dyDescent="0.15">
      <c r="A72" s="45"/>
      <c r="B72" s="45"/>
      <c r="C72" s="83"/>
      <c r="D72" s="45"/>
      <c r="E72" s="45"/>
      <c r="F72" s="45"/>
      <c r="G72" s="45"/>
      <c r="H72" s="45"/>
      <c r="I72" s="45"/>
      <c r="J72" s="45"/>
      <c r="K72" s="45"/>
      <c r="L72" s="45"/>
      <c r="M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row>
    <row r="73" spans="1:38" ht="12.75" customHeight="1" x14ac:dyDescent="0.15">
      <c r="A73" s="45"/>
      <c r="B73" s="45"/>
      <c r="C73" s="83"/>
      <c r="D73" s="45"/>
      <c r="E73" s="45"/>
      <c r="F73" s="45"/>
      <c r="G73" s="45"/>
      <c r="H73" s="45"/>
      <c r="I73" s="45"/>
      <c r="J73" s="45"/>
      <c r="K73" s="45"/>
      <c r="L73" s="45"/>
      <c r="M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row>
    <row r="74" spans="1:38" ht="12.75" customHeight="1" x14ac:dyDescent="0.15">
      <c r="A74" s="45"/>
      <c r="B74" s="45"/>
      <c r="C74" s="83"/>
      <c r="D74" s="45"/>
      <c r="E74" s="45"/>
      <c r="F74" s="45"/>
      <c r="G74" s="45"/>
      <c r="H74" s="45"/>
      <c r="I74" s="45"/>
      <c r="J74" s="45"/>
      <c r="K74" s="45"/>
      <c r="L74" s="45"/>
      <c r="M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row>
    <row r="75" spans="1:38" ht="12.75" customHeight="1" x14ac:dyDescent="0.15">
      <c r="A75" s="45"/>
      <c r="B75" s="45"/>
      <c r="C75" s="83"/>
      <c r="D75" s="45"/>
      <c r="E75" s="45"/>
      <c r="F75" s="45"/>
      <c r="G75" s="45"/>
      <c r="H75" s="45"/>
      <c r="I75" s="45"/>
      <c r="J75" s="45"/>
      <c r="K75" s="45"/>
      <c r="L75" s="45"/>
      <c r="M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row>
    <row r="76" spans="1:38" ht="12.75" customHeight="1" x14ac:dyDescent="0.15">
      <c r="A76" s="45"/>
      <c r="B76" s="45"/>
      <c r="C76" s="83"/>
      <c r="D76" s="45"/>
      <c r="E76" s="45"/>
      <c r="F76" s="45"/>
      <c r="G76" s="45"/>
      <c r="H76" s="45"/>
      <c r="I76" s="45"/>
      <c r="J76" s="45"/>
      <c r="K76" s="45"/>
      <c r="L76" s="45"/>
      <c r="M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row>
    <row r="77" spans="1:38" ht="12.75" customHeight="1" x14ac:dyDescent="0.15">
      <c r="A77" s="45"/>
      <c r="B77" s="45"/>
      <c r="C77" s="83"/>
      <c r="D77" s="45"/>
      <c r="E77" s="45"/>
      <c r="F77" s="45"/>
      <c r="G77" s="45"/>
      <c r="H77" s="45"/>
      <c r="I77" s="45"/>
      <c r="J77" s="45"/>
      <c r="K77" s="45"/>
      <c r="L77" s="45"/>
      <c r="M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row>
    <row r="78" spans="1:38" ht="12.75" customHeight="1" x14ac:dyDescent="0.15">
      <c r="A78" s="45"/>
      <c r="B78" s="45"/>
      <c r="C78" s="83"/>
      <c r="D78" s="45"/>
      <c r="E78" s="45"/>
      <c r="F78" s="45"/>
      <c r="G78" s="45"/>
      <c r="H78" s="45"/>
      <c r="I78" s="45"/>
      <c r="J78" s="45"/>
      <c r="K78" s="45"/>
      <c r="L78" s="45"/>
      <c r="M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row>
    <row r="79" spans="1:38" ht="12.75" customHeight="1" x14ac:dyDescent="0.15">
      <c r="A79" s="45"/>
      <c r="B79" s="45"/>
      <c r="C79" s="83"/>
      <c r="D79" s="45"/>
      <c r="E79" s="45"/>
      <c r="F79" s="45"/>
      <c r="G79" s="45"/>
      <c r="H79" s="45"/>
      <c r="I79" s="45"/>
      <c r="J79" s="45"/>
      <c r="K79" s="45"/>
      <c r="L79" s="45"/>
      <c r="M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row>
    <row r="80" spans="1:38" ht="12.75" customHeight="1" x14ac:dyDescent="0.15">
      <c r="A80" s="45"/>
      <c r="B80" s="45"/>
      <c r="C80" s="83"/>
      <c r="D80" s="45"/>
      <c r="E80" s="45"/>
      <c r="F80" s="45"/>
      <c r="G80" s="45"/>
      <c r="H80" s="45"/>
      <c r="I80" s="45"/>
      <c r="J80" s="45"/>
      <c r="K80" s="45"/>
      <c r="L80" s="45"/>
      <c r="M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row>
    <row r="81" spans="1:38" ht="12.75" customHeight="1" x14ac:dyDescent="0.15">
      <c r="A81" s="45"/>
      <c r="B81" s="45"/>
      <c r="C81" s="83"/>
      <c r="D81" s="45"/>
      <c r="E81" s="45"/>
      <c r="F81" s="45"/>
      <c r="G81" s="45"/>
      <c r="H81" s="45"/>
      <c r="I81" s="45"/>
      <c r="J81" s="45"/>
      <c r="K81" s="45"/>
      <c r="L81" s="45"/>
      <c r="M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row>
    <row r="82" spans="1:38" ht="12.75" customHeight="1" x14ac:dyDescent="0.15">
      <c r="A82" s="45"/>
      <c r="B82" s="45"/>
      <c r="C82" s="83"/>
      <c r="D82" s="45"/>
      <c r="E82" s="45"/>
      <c r="F82" s="45"/>
      <c r="G82" s="45"/>
      <c r="H82" s="45"/>
      <c r="I82" s="45"/>
      <c r="J82" s="45"/>
      <c r="K82" s="45"/>
      <c r="L82" s="45"/>
      <c r="M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row>
    <row r="83" spans="1:38" ht="12.75" customHeight="1" x14ac:dyDescent="0.15">
      <c r="A83" s="45"/>
      <c r="B83" s="45"/>
      <c r="C83" s="83"/>
      <c r="D83" s="45"/>
      <c r="E83" s="45"/>
      <c r="F83" s="45"/>
      <c r="G83" s="45"/>
      <c r="H83" s="45"/>
      <c r="I83" s="45"/>
      <c r="J83" s="45"/>
      <c r="K83" s="45"/>
      <c r="L83" s="45"/>
      <c r="M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row>
    <row r="84" spans="1:38" ht="12.75" customHeight="1" x14ac:dyDescent="0.15">
      <c r="A84" s="45"/>
      <c r="B84" s="45"/>
      <c r="C84" s="83"/>
      <c r="D84" s="45"/>
      <c r="E84" s="45"/>
      <c r="F84" s="45"/>
      <c r="G84" s="45"/>
      <c r="H84" s="45"/>
      <c r="I84" s="45"/>
      <c r="J84" s="45"/>
      <c r="K84" s="45"/>
      <c r="L84" s="45"/>
      <c r="M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row>
    <row r="85" spans="1:38" ht="12.75" customHeight="1" x14ac:dyDescent="0.15">
      <c r="A85" s="45"/>
      <c r="B85" s="45"/>
      <c r="C85" s="83"/>
      <c r="D85" s="45"/>
      <c r="E85" s="45"/>
      <c r="F85" s="45"/>
      <c r="G85" s="45"/>
      <c r="H85" s="45"/>
      <c r="I85" s="45"/>
      <c r="J85" s="45"/>
      <c r="K85" s="45"/>
      <c r="L85" s="45"/>
      <c r="M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row>
    <row r="86" spans="1:38" ht="12.75" customHeight="1" x14ac:dyDescent="0.15">
      <c r="A86" s="45"/>
      <c r="B86" s="45"/>
      <c r="C86" s="83"/>
      <c r="D86" s="45"/>
      <c r="E86" s="45"/>
      <c r="F86" s="45"/>
      <c r="G86" s="45"/>
      <c r="H86" s="45"/>
      <c r="I86" s="45"/>
      <c r="J86" s="45"/>
      <c r="K86" s="45"/>
      <c r="L86" s="45"/>
      <c r="M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row>
    <row r="87" spans="1:38" ht="12.75" customHeight="1" x14ac:dyDescent="0.15">
      <c r="A87" s="45"/>
      <c r="B87" s="45"/>
      <c r="C87" s="83"/>
      <c r="D87" s="45"/>
      <c r="E87" s="45"/>
      <c r="F87" s="45"/>
      <c r="G87" s="45"/>
      <c r="H87" s="45"/>
      <c r="I87" s="45"/>
      <c r="J87" s="45"/>
      <c r="K87" s="45"/>
      <c r="L87" s="45"/>
      <c r="M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row>
    <row r="88" spans="1:38" ht="12.75" customHeight="1" x14ac:dyDescent="0.15">
      <c r="A88" s="45"/>
      <c r="B88" s="45"/>
      <c r="C88" s="83"/>
      <c r="D88" s="45"/>
      <c r="E88" s="45"/>
      <c r="F88" s="45"/>
      <c r="G88" s="45"/>
      <c r="H88" s="45"/>
      <c r="I88" s="45"/>
      <c r="J88" s="45"/>
      <c r="K88" s="45"/>
      <c r="L88" s="45"/>
      <c r="M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row>
    <row r="89" spans="1:38" ht="12.75" customHeight="1" x14ac:dyDescent="0.15">
      <c r="A89" s="45"/>
      <c r="B89" s="45"/>
      <c r="C89" s="83"/>
      <c r="D89" s="45"/>
      <c r="E89" s="45"/>
      <c r="F89" s="45"/>
      <c r="G89" s="45"/>
      <c r="H89" s="45"/>
      <c r="I89" s="45"/>
      <c r="J89" s="45"/>
      <c r="K89" s="45"/>
      <c r="L89" s="45"/>
      <c r="M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row>
    <row r="90" spans="1:38" ht="12.75" customHeight="1" x14ac:dyDescent="0.15">
      <c r="A90" s="45"/>
      <c r="B90" s="45"/>
      <c r="C90" s="83"/>
      <c r="D90" s="45"/>
      <c r="E90" s="45"/>
      <c r="F90" s="45"/>
      <c r="G90" s="45"/>
      <c r="H90" s="45"/>
      <c r="I90" s="45"/>
      <c r="J90" s="45"/>
      <c r="K90" s="45"/>
      <c r="L90" s="45"/>
      <c r="M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row>
    <row r="91" spans="1:38" ht="12.75" customHeight="1" x14ac:dyDescent="0.15">
      <c r="A91" s="45"/>
      <c r="B91" s="45"/>
      <c r="C91" s="83"/>
      <c r="D91" s="45"/>
      <c r="E91" s="45"/>
      <c r="F91" s="45"/>
      <c r="G91" s="45"/>
      <c r="H91" s="45"/>
      <c r="I91" s="45"/>
      <c r="J91" s="45"/>
      <c r="K91" s="45"/>
      <c r="L91" s="45"/>
      <c r="M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row>
    <row r="92" spans="1:38" ht="12.75" customHeight="1" x14ac:dyDescent="0.15">
      <c r="A92" s="45"/>
      <c r="B92" s="45"/>
      <c r="C92" s="83"/>
      <c r="D92" s="45"/>
      <c r="E92" s="45"/>
      <c r="F92" s="45"/>
      <c r="G92" s="45"/>
      <c r="H92" s="45"/>
      <c r="I92" s="45"/>
      <c r="J92" s="45"/>
      <c r="K92" s="45"/>
      <c r="L92" s="45"/>
      <c r="M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row>
    <row r="93" spans="1:38" ht="12.75" customHeight="1" x14ac:dyDescent="0.15">
      <c r="A93" s="45"/>
      <c r="B93" s="45"/>
      <c r="C93" s="83"/>
      <c r="D93" s="45"/>
      <c r="E93" s="45"/>
      <c r="F93" s="45"/>
      <c r="G93" s="45"/>
      <c r="H93" s="45"/>
      <c r="I93" s="45"/>
      <c r="J93" s="45"/>
      <c r="K93" s="45"/>
      <c r="L93" s="45"/>
      <c r="M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row>
    <row r="94" spans="1:38" ht="12.75" customHeight="1" x14ac:dyDescent="0.15">
      <c r="A94" s="45"/>
      <c r="B94" s="45"/>
      <c r="C94" s="83"/>
      <c r="D94" s="45"/>
      <c r="E94" s="45"/>
      <c r="F94" s="45"/>
      <c r="G94" s="45"/>
      <c r="H94" s="45"/>
      <c r="I94" s="45"/>
      <c r="J94" s="45"/>
      <c r="K94" s="45"/>
      <c r="L94" s="45"/>
      <c r="M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row>
    <row r="95" spans="1:38" ht="12.75" customHeight="1" x14ac:dyDescent="0.15">
      <c r="A95" s="45"/>
      <c r="B95" s="45"/>
      <c r="C95" s="83"/>
      <c r="D95" s="45"/>
      <c r="E95" s="45"/>
      <c r="F95" s="45"/>
      <c r="G95" s="45"/>
      <c r="H95" s="45"/>
      <c r="I95" s="45"/>
      <c r="J95" s="45"/>
      <c r="K95" s="45"/>
      <c r="L95" s="45"/>
      <c r="M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row>
    <row r="96" spans="1:38" ht="12.75" customHeight="1" x14ac:dyDescent="0.15">
      <c r="A96" s="45"/>
      <c r="B96" s="45"/>
      <c r="C96" s="83"/>
      <c r="D96" s="45"/>
      <c r="E96" s="45"/>
      <c r="F96" s="45"/>
      <c r="G96" s="45"/>
      <c r="H96" s="45"/>
      <c r="I96" s="45"/>
      <c r="J96" s="45"/>
      <c r="K96" s="45"/>
      <c r="L96" s="45"/>
      <c r="M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row>
    <row r="97" spans="1:38" ht="12.75" customHeight="1" x14ac:dyDescent="0.15">
      <c r="A97" s="45"/>
      <c r="B97" s="45"/>
      <c r="C97" s="83"/>
      <c r="D97" s="45"/>
      <c r="E97" s="45"/>
      <c r="F97" s="45"/>
      <c r="G97" s="45"/>
      <c r="H97" s="45"/>
      <c r="I97" s="45"/>
      <c r="J97" s="45"/>
      <c r="K97" s="45"/>
      <c r="L97" s="45"/>
      <c r="M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row>
    <row r="98" spans="1:38" ht="12.75" customHeight="1" x14ac:dyDescent="0.15">
      <c r="A98" s="45"/>
      <c r="B98" s="45"/>
      <c r="C98" s="83"/>
      <c r="D98" s="45"/>
      <c r="E98" s="45"/>
      <c r="F98" s="45"/>
      <c r="G98" s="45"/>
      <c r="H98" s="45"/>
      <c r="I98" s="45"/>
      <c r="J98" s="45"/>
      <c r="K98" s="45"/>
      <c r="L98" s="45"/>
      <c r="M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row>
    <row r="99" spans="1:38" ht="12.75" customHeight="1" x14ac:dyDescent="0.15">
      <c r="A99" s="45"/>
      <c r="B99" s="45"/>
      <c r="C99" s="83"/>
      <c r="D99" s="45"/>
      <c r="E99" s="45"/>
      <c r="F99" s="45"/>
      <c r="G99" s="45"/>
      <c r="H99" s="45"/>
      <c r="I99" s="45"/>
      <c r="J99" s="45"/>
      <c r="K99" s="45"/>
      <c r="L99" s="45"/>
      <c r="M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row>
    <row r="100" spans="1:38" ht="12.75" customHeight="1" x14ac:dyDescent="0.15">
      <c r="A100" s="45"/>
      <c r="B100" s="45"/>
      <c r="C100" s="83"/>
      <c r="D100" s="45"/>
      <c r="E100" s="45"/>
      <c r="F100" s="45"/>
      <c r="G100" s="45"/>
      <c r="H100" s="45"/>
      <c r="I100" s="45"/>
      <c r="J100" s="45"/>
      <c r="K100" s="45"/>
      <c r="L100" s="45"/>
      <c r="M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row>
    <row r="101" spans="1:38" ht="12.75" customHeight="1" x14ac:dyDescent="0.15">
      <c r="A101" s="45"/>
      <c r="B101" s="45"/>
      <c r="C101" s="83"/>
      <c r="D101" s="45"/>
      <c r="E101" s="45"/>
      <c r="F101" s="45"/>
      <c r="G101" s="45"/>
      <c r="H101" s="45"/>
      <c r="I101" s="45"/>
      <c r="J101" s="45"/>
      <c r="K101" s="45"/>
      <c r="L101" s="45"/>
      <c r="M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row>
    <row r="102" spans="1:38" ht="12.75" customHeight="1" x14ac:dyDescent="0.15">
      <c r="A102" s="45"/>
      <c r="B102" s="45"/>
      <c r="C102" s="83"/>
      <c r="D102" s="45"/>
      <c r="E102" s="45"/>
      <c r="F102" s="45"/>
      <c r="G102" s="45"/>
      <c r="H102" s="45"/>
      <c r="I102" s="45"/>
      <c r="J102" s="45"/>
      <c r="K102" s="45"/>
      <c r="L102" s="45"/>
      <c r="M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row>
    <row r="103" spans="1:38" ht="12.75" customHeight="1" x14ac:dyDescent="0.15">
      <c r="A103" s="45"/>
      <c r="B103" s="45"/>
      <c r="C103" s="83"/>
      <c r="D103" s="45"/>
      <c r="E103" s="45"/>
      <c r="F103" s="45"/>
      <c r="G103" s="45"/>
      <c r="H103" s="45"/>
      <c r="I103" s="45"/>
      <c r="J103" s="45"/>
      <c r="K103" s="45"/>
      <c r="L103" s="45"/>
      <c r="M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row>
    <row r="104" spans="1:38" ht="12.75" customHeight="1" x14ac:dyDescent="0.15">
      <c r="A104" s="45"/>
      <c r="B104" s="45"/>
      <c r="C104" s="83"/>
      <c r="D104" s="45"/>
      <c r="E104" s="45"/>
      <c r="F104" s="45"/>
      <c r="G104" s="45"/>
      <c r="H104" s="45"/>
      <c r="I104" s="45"/>
      <c r="J104" s="45"/>
      <c r="K104" s="45"/>
      <c r="L104" s="45"/>
      <c r="M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row>
    <row r="105" spans="1:38" ht="12.75" customHeight="1" x14ac:dyDescent="0.15">
      <c r="A105" s="45"/>
      <c r="B105" s="45"/>
      <c r="C105" s="83"/>
      <c r="D105" s="45"/>
      <c r="E105" s="45"/>
      <c r="F105" s="45"/>
      <c r="G105" s="45"/>
      <c r="H105" s="45"/>
      <c r="I105" s="45"/>
      <c r="J105" s="45"/>
      <c r="K105" s="45"/>
      <c r="L105" s="45"/>
      <c r="M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row>
    <row r="106" spans="1:38" ht="12.75" customHeight="1" x14ac:dyDescent="0.15">
      <c r="A106" s="45"/>
      <c r="B106" s="45"/>
      <c r="C106" s="83"/>
      <c r="D106" s="45"/>
      <c r="E106" s="45"/>
      <c r="F106" s="45"/>
      <c r="G106" s="45"/>
      <c r="H106" s="45"/>
      <c r="I106" s="45"/>
      <c r="J106" s="45"/>
      <c r="K106" s="45"/>
      <c r="L106" s="45"/>
      <c r="M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row>
    <row r="107" spans="1:38" ht="12.75" customHeight="1" x14ac:dyDescent="0.15">
      <c r="A107" s="45"/>
      <c r="B107" s="45"/>
      <c r="C107" s="83"/>
      <c r="D107" s="45"/>
      <c r="E107" s="45"/>
      <c r="F107" s="45"/>
      <c r="G107" s="45"/>
      <c r="H107" s="45"/>
      <c r="I107" s="45"/>
      <c r="J107" s="45"/>
      <c r="K107" s="45"/>
      <c r="L107" s="45"/>
      <c r="M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row>
    <row r="108" spans="1:38" ht="12.75" customHeight="1" x14ac:dyDescent="0.15">
      <c r="A108" s="45"/>
      <c r="B108" s="45"/>
      <c r="C108" s="83"/>
      <c r="D108" s="45"/>
      <c r="E108" s="45"/>
      <c r="F108" s="45"/>
      <c r="G108" s="45"/>
      <c r="H108" s="45"/>
      <c r="I108" s="45"/>
      <c r="J108" s="45"/>
      <c r="K108" s="45"/>
      <c r="L108" s="45"/>
      <c r="M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row>
    <row r="109" spans="1:38" ht="12.75" customHeight="1" x14ac:dyDescent="0.15">
      <c r="A109" s="45"/>
      <c r="B109" s="45"/>
      <c r="C109" s="83"/>
      <c r="D109" s="45"/>
      <c r="E109" s="45"/>
      <c r="F109" s="45"/>
      <c r="G109" s="45"/>
      <c r="H109" s="45"/>
      <c r="I109" s="45"/>
      <c r="J109" s="45"/>
      <c r="K109" s="45"/>
      <c r="L109" s="45"/>
      <c r="M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row>
    <row r="110" spans="1:38" ht="12.75" customHeight="1" x14ac:dyDescent="0.15">
      <c r="A110" s="45"/>
      <c r="B110" s="45"/>
      <c r="C110" s="83"/>
      <c r="D110" s="45"/>
      <c r="E110" s="45"/>
      <c r="F110" s="45"/>
      <c r="G110" s="45"/>
      <c r="H110" s="45"/>
      <c r="I110" s="45"/>
      <c r="J110" s="45"/>
      <c r="K110" s="45"/>
      <c r="L110" s="45"/>
      <c r="M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row>
    <row r="111" spans="1:38" ht="12.75" customHeight="1" x14ac:dyDescent="0.15">
      <c r="A111" s="45"/>
      <c r="B111" s="45"/>
      <c r="C111" s="83"/>
      <c r="D111" s="45"/>
      <c r="E111" s="45"/>
      <c r="F111" s="45"/>
      <c r="G111" s="45"/>
      <c r="H111" s="45"/>
      <c r="I111" s="45"/>
      <c r="J111" s="45"/>
      <c r="K111" s="45"/>
      <c r="L111" s="45"/>
      <c r="M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row>
    <row r="112" spans="1:38" ht="12.75" customHeight="1" x14ac:dyDescent="0.15">
      <c r="A112" s="45"/>
      <c r="B112" s="45"/>
      <c r="C112" s="83"/>
      <c r="D112" s="45"/>
      <c r="E112" s="45"/>
      <c r="F112" s="45"/>
      <c r="G112" s="45"/>
      <c r="H112" s="45"/>
      <c r="I112" s="45"/>
      <c r="J112" s="45"/>
      <c r="K112" s="45"/>
      <c r="L112" s="45"/>
      <c r="M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row>
    <row r="113" spans="1:38" ht="12.75" customHeight="1" x14ac:dyDescent="0.15">
      <c r="A113" s="45"/>
      <c r="B113" s="45"/>
      <c r="C113" s="83"/>
      <c r="D113" s="45"/>
      <c r="E113" s="45"/>
      <c r="F113" s="45"/>
      <c r="G113" s="45"/>
      <c r="H113" s="45"/>
      <c r="I113" s="45"/>
      <c r="J113" s="45"/>
      <c r="K113" s="45"/>
      <c r="L113" s="45"/>
      <c r="M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row>
    <row r="114" spans="1:38" ht="12.75" customHeight="1" x14ac:dyDescent="0.15">
      <c r="A114" s="45"/>
      <c r="B114" s="45"/>
      <c r="C114" s="83"/>
      <c r="D114" s="45"/>
      <c r="E114" s="45"/>
      <c r="F114" s="45"/>
      <c r="G114" s="45"/>
      <c r="H114" s="45"/>
      <c r="I114" s="45"/>
      <c r="J114" s="45"/>
      <c r="K114" s="45"/>
      <c r="L114" s="45"/>
      <c r="M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row>
    <row r="115" spans="1:38" ht="12.75" customHeight="1" x14ac:dyDescent="0.15">
      <c r="A115" s="45"/>
      <c r="B115" s="45"/>
      <c r="C115" s="83"/>
      <c r="D115" s="45"/>
      <c r="E115" s="45"/>
      <c r="F115" s="45"/>
      <c r="G115" s="45"/>
      <c r="H115" s="45"/>
      <c r="I115" s="45"/>
      <c r="J115" s="45"/>
      <c r="K115" s="45"/>
      <c r="L115" s="45"/>
      <c r="M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row>
    <row r="116" spans="1:38" ht="12.75" customHeight="1" x14ac:dyDescent="0.15">
      <c r="A116" s="45"/>
      <c r="B116" s="45"/>
      <c r="C116" s="83"/>
      <c r="D116" s="45"/>
      <c r="E116" s="45"/>
      <c r="F116" s="45"/>
      <c r="G116" s="45"/>
      <c r="H116" s="45"/>
      <c r="I116" s="45"/>
      <c r="J116" s="45"/>
      <c r="K116" s="45"/>
      <c r="L116" s="45"/>
      <c r="M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row>
    <row r="117" spans="1:38" ht="12.75" customHeight="1" x14ac:dyDescent="0.15">
      <c r="A117" s="45"/>
      <c r="B117" s="45"/>
      <c r="C117" s="83"/>
      <c r="D117" s="45"/>
      <c r="E117" s="45"/>
      <c r="F117" s="45"/>
      <c r="G117" s="45"/>
      <c r="H117" s="45"/>
      <c r="I117" s="45"/>
      <c r="J117" s="45"/>
      <c r="K117" s="45"/>
      <c r="L117" s="45"/>
      <c r="M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row>
    <row r="118" spans="1:38" ht="12.75" customHeight="1" x14ac:dyDescent="0.15">
      <c r="A118" s="45"/>
      <c r="B118" s="45"/>
      <c r="C118" s="83"/>
      <c r="D118" s="45"/>
      <c r="E118" s="45"/>
      <c r="F118" s="45"/>
      <c r="G118" s="45"/>
      <c r="H118" s="45"/>
      <c r="I118" s="45"/>
      <c r="J118" s="45"/>
      <c r="K118" s="45"/>
      <c r="L118" s="45"/>
      <c r="M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row>
    <row r="119" spans="1:38" ht="12.75" customHeight="1" x14ac:dyDescent="0.15">
      <c r="A119" s="45"/>
      <c r="B119" s="45"/>
      <c r="C119" s="83"/>
      <c r="D119" s="45"/>
      <c r="E119" s="45"/>
      <c r="F119" s="45"/>
      <c r="G119" s="45"/>
      <c r="H119" s="45"/>
      <c r="I119" s="45"/>
      <c r="J119" s="45"/>
      <c r="K119" s="45"/>
      <c r="L119" s="45"/>
      <c r="M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row>
    <row r="120" spans="1:38" ht="12.75" customHeight="1" x14ac:dyDescent="0.15">
      <c r="A120" s="45"/>
      <c r="B120" s="45"/>
      <c r="C120" s="83"/>
      <c r="D120" s="45"/>
      <c r="E120" s="45"/>
      <c r="F120" s="45"/>
      <c r="G120" s="45"/>
      <c r="H120" s="45"/>
      <c r="I120" s="45"/>
      <c r="J120" s="45"/>
      <c r="K120" s="45"/>
      <c r="L120" s="45"/>
      <c r="M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row>
    <row r="121" spans="1:38" ht="12.75" customHeight="1" x14ac:dyDescent="0.15">
      <c r="A121" s="45"/>
      <c r="B121" s="45"/>
      <c r="C121" s="83"/>
      <c r="D121" s="45"/>
      <c r="E121" s="45"/>
      <c r="F121" s="45"/>
      <c r="G121" s="45"/>
      <c r="H121" s="45"/>
      <c r="I121" s="45"/>
      <c r="J121" s="45"/>
      <c r="K121" s="45"/>
      <c r="L121" s="45"/>
      <c r="M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row>
    <row r="122" spans="1:38" ht="12.75" customHeight="1" x14ac:dyDescent="0.15">
      <c r="A122" s="45"/>
      <c r="B122" s="45"/>
      <c r="C122" s="83"/>
      <c r="D122" s="45"/>
      <c r="E122" s="45"/>
      <c r="F122" s="45"/>
      <c r="G122" s="45"/>
      <c r="H122" s="45"/>
      <c r="I122" s="45"/>
      <c r="J122" s="45"/>
      <c r="K122" s="45"/>
      <c r="L122" s="45"/>
      <c r="M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row>
    <row r="123" spans="1:38" ht="12.75" customHeight="1" x14ac:dyDescent="0.15">
      <c r="A123" s="45"/>
      <c r="B123" s="45"/>
      <c r="C123" s="83"/>
      <c r="D123" s="45"/>
      <c r="E123" s="45"/>
      <c r="F123" s="45"/>
      <c r="G123" s="45"/>
      <c r="H123" s="45"/>
      <c r="I123" s="45"/>
      <c r="J123" s="45"/>
      <c r="K123" s="45"/>
      <c r="L123" s="45"/>
      <c r="M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row>
    <row r="124" spans="1:38" ht="12.75" customHeight="1" x14ac:dyDescent="0.15">
      <c r="A124" s="45"/>
      <c r="B124" s="45"/>
      <c r="C124" s="83"/>
      <c r="D124" s="45"/>
      <c r="E124" s="45"/>
      <c r="F124" s="45"/>
      <c r="G124" s="45"/>
      <c r="H124" s="45"/>
      <c r="I124" s="45"/>
      <c r="J124" s="45"/>
      <c r="K124" s="45"/>
      <c r="L124" s="45"/>
      <c r="M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row>
    <row r="125" spans="1:38" ht="12.75" customHeight="1" x14ac:dyDescent="0.15">
      <c r="A125" s="45"/>
      <c r="B125" s="45"/>
      <c r="C125" s="83"/>
      <c r="D125" s="45"/>
      <c r="E125" s="45"/>
      <c r="F125" s="45"/>
      <c r="G125" s="45"/>
      <c r="H125" s="45"/>
      <c r="I125" s="45"/>
      <c r="J125" s="45"/>
      <c r="K125" s="45"/>
      <c r="L125" s="45"/>
      <c r="M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row>
    <row r="126" spans="1:38" ht="12.75" customHeight="1" x14ac:dyDescent="0.15">
      <c r="A126" s="45"/>
      <c r="B126" s="45"/>
      <c r="C126" s="83"/>
      <c r="D126" s="45"/>
      <c r="E126" s="45"/>
      <c r="F126" s="45"/>
      <c r="G126" s="45"/>
      <c r="H126" s="45"/>
      <c r="I126" s="45"/>
      <c r="J126" s="45"/>
      <c r="K126" s="45"/>
      <c r="L126" s="45"/>
      <c r="M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row>
    <row r="127" spans="1:38" ht="12.75" customHeight="1" x14ac:dyDescent="0.15">
      <c r="A127" s="45"/>
      <c r="B127" s="45"/>
      <c r="C127" s="83"/>
      <c r="D127" s="45"/>
      <c r="E127" s="45"/>
      <c r="F127" s="45"/>
      <c r="G127" s="45"/>
      <c r="H127" s="45"/>
      <c r="I127" s="45"/>
      <c r="J127" s="45"/>
      <c r="K127" s="45"/>
      <c r="L127" s="45"/>
      <c r="M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row>
    <row r="128" spans="1:38" ht="12.75" customHeight="1" x14ac:dyDescent="0.15">
      <c r="A128" s="45"/>
      <c r="B128" s="45"/>
      <c r="C128" s="83"/>
      <c r="D128" s="45"/>
      <c r="E128" s="45"/>
      <c r="F128" s="45"/>
      <c r="G128" s="45"/>
      <c r="H128" s="45"/>
      <c r="I128" s="45"/>
      <c r="J128" s="45"/>
      <c r="K128" s="45"/>
      <c r="L128" s="45"/>
      <c r="M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row>
    <row r="129" spans="1:38" ht="12.75" customHeight="1" x14ac:dyDescent="0.15">
      <c r="A129" s="45"/>
      <c r="B129" s="45"/>
      <c r="C129" s="83"/>
      <c r="D129" s="45"/>
      <c r="E129" s="45"/>
      <c r="F129" s="45"/>
      <c r="G129" s="45"/>
      <c r="H129" s="45"/>
      <c r="I129" s="45"/>
      <c r="J129" s="45"/>
      <c r="K129" s="45"/>
      <c r="L129" s="45"/>
      <c r="M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row>
    <row r="130" spans="1:38" ht="12.75" customHeight="1" x14ac:dyDescent="0.15">
      <c r="A130" s="45"/>
      <c r="B130" s="45"/>
      <c r="C130" s="83"/>
      <c r="D130" s="45"/>
      <c r="E130" s="45"/>
      <c r="F130" s="45"/>
      <c r="G130" s="45"/>
      <c r="H130" s="45"/>
      <c r="I130" s="45"/>
      <c r="J130" s="45"/>
      <c r="K130" s="45"/>
      <c r="L130" s="45"/>
      <c r="M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row>
    <row r="131" spans="1:38" ht="12.75" customHeight="1" x14ac:dyDescent="0.15">
      <c r="A131" s="45"/>
      <c r="B131" s="45"/>
      <c r="C131" s="83"/>
      <c r="D131" s="45"/>
      <c r="E131" s="45"/>
      <c r="F131" s="45"/>
      <c r="G131" s="45"/>
      <c r="H131" s="45"/>
      <c r="I131" s="45"/>
      <c r="J131" s="45"/>
      <c r="K131" s="45"/>
      <c r="L131" s="45"/>
      <c r="M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row>
    <row r="132" spans="1:38" ht="12.75" customHeight="1" x14ac:dyDescent="0.15">
      <c r="A132" s="45"/>
      <c r="B132" s="45"/>
      <c r="C132" s="83"/>
      <c r="D132" s="45"/>
      <c r="E132" s="45"/>
      <c r="F132" s="45"/>
      <c r="G132" s="45"/>
      <c r="H132" s="45"/>
      <c r="I132" s="45"/>
      <c r="J132" s="45"/>
      <c r="K132" s="45"/>
      <c r="L132" s="45"/>
      <c r="M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row>
    <row r="133" spans="1:38" ht="12.75" customHeight="1" x14ac:dyDescent="0.15">
      <c r="A133" s="45"/>
      <c r="B133" s="45"/>
      <c r="C133" s="83"/>
      <c r="D133" s="45"/>
      <c r="E133" s="45"/>
      <c r="F133" s="45"/>
      <c r="G133" s="45"/>
      <c r="H133" s="45"/>
      <c r="I133" s="45"/>
      <c r="J133" s="45"/>
      <c r="K133" s="45"/>
      <c r="L133" s="45"/>
      <c r="M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row>
    <row r="134" spans="1:38" ht="12.75" customHeight="1" x14ac:dyDescent="0.15">
      <c r="A134" s="45"/>
      <c r="B134" s="45"/>
      <c r="C134" s="83"/>
      <c r="D134" s="45"/>
      <c r="E134" s="45"/>
      <c r="F134" s="45"/>
      <c r="G134" s="45"/>
      <c r="H134" s="45"/>
      <c r="I134" s="45"/>
      <c r="J134" s="45"/>
      <c r="K134" s="45"/>
      <c r="L134" s="45"/>
      <c r="M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row>
    <row r="135" spans="1:38" ht="12.75" customHeight="1" x14ac:dyDescent="0.15">
      <c r="A135" s="45"/>
      <c r="B135" s="45"/>
      <c r="C135" s="83"/>
      <c r="D135" s="45"/>
      <c r="E135" s="45"/>
      <c r="F135" s="45"/>
      <c r="G135" s="45"/>
      <c r="H135" s="45"/>
      <c r="I135" s="45"/>
      <c r="J135" s="45"/>
      <c r="K135" s="45"/>
      <c r="L135" s="45"/>
      <c r="M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row>
    <row r="136" spans="1:38" ht="12.75" customHeight="1" x14ac:dyDescent="0.15">
      <c r="A136" s="45"/>
      <c r="B136" s="45"/>
      <c r="C136" s="83"/>
      <c r="D136" s="45"/>
      <c r="E136" s="45"/>
      <c r="F136" s="45"/>
      <c r="G136" s="45"/>
      <c r="H136" s="45"/>
      <c r="I136" s="45"/>
      <c r="J136" s="45"/>
      <c r="K136" s="45"/>
      <c r="L136" s="45"/>
      <c r="M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row>
    <row r="137" spans="1:38" ht="12.75" customHeight="1" x14ac:dyDescent="0.15">
      <c r="A137" s="45"/>
      <c r="B137" s="45"/>
      <c r="C137" s="83"/>
      <c r="D137" s="45"/>
      <c r="E137" s="45"/>
      <c r="F137" s="45"/>
      <c r="G137" s="45"/>
      <c r="H137" s="45"/>
      <c r="I137" s="45"/>
      <c r="J137" s="45"/>
      <c r="K137" s="45"/>
      <c r="L137" s="45"/>
      <c r="M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row>
    <row r="138" spans="1:38" ht="12.75" customHeight="1" x14ac:dyDescent="0.15">
      <c r="A138" s="45"/>
      <c r="B138" s="45"/>
      <c r="C138" s="83"/>
      <c r="D138" s="45"/>
      <c r="E138" s="45"/>
      <c r="F138" s="45"/>
      <c r="G138" s="45"/>
      <c r="H138" s="45"/>
      <c r="I138" s="45"/>
      <c r="J138" s="45"/>
      <c r="K138" s="45"/>
      <c r="L138" s="45"/>
      <c r="M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row>
    <row r="139" spans="1:38" ht="12.75" customHeight="1" x14ac:dyDescent="0.15">
      <c r="A139" s="45"/>
      <c r="B139" s="45"/>
      <c r="C139" s="83"/>
      <c r="D139" s="45"/>
      <c r="E139" s="45"/>
      <c r="F139" s="45"/>
      <c r="G139" s="45"/>
      <c r="H139" s="45"/>
      <c r="I139" s="45"/>
      <c r="J139" s="45"/>
      <c r="K139" s="45"/>
      <c r="L139" s="45"/>
      <c r="M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row>
    <row r="140" spans="1:38" ht="12.75" customHeight="1" x14ac:dyDescent="0.15">
      <c r="A140" s="45"/>
      <c r="B140" s="45"/>
      <c r="C140" s="83"/>
      <c r="D140" s="45"/>
      <c r="E140" s="45"/>
      <c r="F140" s="45"/>
      <c r="G140" s="45"/>
      <c r="H140" s="45"/>
      <c r="I140" s="45"/>
      <c r="J140" s="45"/>
      <c r="K140" s="45"/>
      <c r="L140" s="45"/>
      <c r="M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row>
    <row r="141" spans="1:38" ht="12.75" customHeight="1" x14ac:dyDescent="0.15">
      <c r="A141" s="45"/>
      <c r="B141" s="45"/>
      <c r="C141" s="83"/>
      <c r="D141" s="45"/>
      <c r="E141" s="45"/>
      <c r="F141" s="45"/>
      <c r="G141" s="45"/>
      <c r="H141" s="45"/>
      <c r="I141" s="45"/>
      <c r="J141" s="45"/>
      <c r="K141" s="45"/>
      <c r="L141" s="45"/>
      <c r="M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row>
    <row r="142" spans="1:38" ht="12.75" customHeight="1" x14ac:dyDescent="0.15">
      <c r="A142" s="45"/>
      <c r="B142" s="45"/>
      <c r="C142" s="83"/>
      <c r="D142" s="45"/>
      <c r="E142" s="45"/>
      <c r="F142" s="45"/>
      <c r="G142" s="45"/>
      <c r="H142" s="45"/>
      <c r="I142" s="45"/>
      <c r="J142" s="45"/>
      <c r="K142" s="45"/>
      <c r="L142" s="45"/>
      <c r="M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row>
    <row r="143" spans="1:38" ht="12.75" customHeight="1" x14ac:dyDescent="0.15">
      <c r="A143" s="45"/>
      <c r="B143" s="45"/>
      <c r="C143" s="83"/>
      <c r="D143" s="45"/>
      <c r="E143" s="45"/>
      <c r="F143" s="45"/>
      <c r="G143" s="45"/>
      <c r="H143" s="45"/>
      <c r="I143" s="45"/>
      <c r="J143" s="45"/>
      <c r="K143" s="45"/>
      <c r="L143" s="45"/>
      <c r="M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row>
    <row r="144" spans="1:38" ht="12.75" customHeight="1" x14ac:dyDescent="0.15">
      <c r="A144" s="45"/>
      <c r="B144" s="45"/>
      <c r="C144" s="83"/>
      <c r="D144" s="45"/>
      <c r="E144" s="45"/>
      <c r="F144" s="45"/>
      <c r="G144" s="45"/>
      <c r="H144" s="45"/>
      <c r="I144" s="45"/>
      <c r="J144" s="45"/>
      <c r="K144" s="45"/>
      <c r="L144" s="45"/>
      <c r="M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row>
    <row r="145" spans="1:38" ht="12.75" customHeight="1" x14ac:dyDescent="0.15">
      <c r="A145" s="45"/>
      <c r="B145" s="45"/>
      <c r="C145" s="83"/>
      <c r="D145" s="45"/>
      <c r="E145" s="45"/>
      <c r="F145" s="45"/>
      <c r="G145" s="45"/>
      <c r="H145" s="45"/>
      <c r="I145" s="45"/>
      <c r="J145" s="45"/>
      <c r="K145" s="45"/>
      <c r="L145" s="45"/>
      <c r="M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row>
    <row r="146" spans="1:38" ht="12.75" customHeight="1" x14ac:dyDescent="0.15">
      <c r="A146" s="45"/>
      <c r="B146" s="45"/>
      <c r="C146" s="83"/>
      <c r="D146" s="45"/>
      <c r="E146" s="45"/>
      <c r="F146" s="45"/>
      <c r="G146" s="45"/>
      <c r="H146" s="45"/>
      <c r="I146" s="45"/>
      <c r="J146" s="45"/>
      <c r="K146" s="45"/>
      <c r="L146" s="45"/>
      <c r="M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row>
    <row r="147" spans="1:38" ht="12.75" customHeight="1" x14ac:dyDescent="0.15">
      <c r="A147" s="45"/>
      <c r="B147" s="45"/>
      <c r="C147" s="83"/>
      <c r="D147" s="45"/>
      <c r="E147" s="45"/>
      <c r="F147" s="45"/>
      <c r="G147" s="45"/>
      <c r="H147" s="45"/>
      <c r="I147" s="45"/>
      <c r="J147" s="45"/>
      <c r="K147" s="45"/>
      <c r="L147" s="45"/>
      <c r="M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row>
    <row r="148" spans="1:38" ht="12.75" customHeight="1" x14ac:dyDescent="0.15">
      <c r="A148" s="45"/>
      <c r="B148" s="45"/>
      <c r="C148" s="83"/>
      <c r="D148" s="45"/>
      <c r="E148" s="45"/>
      <c r="F148" s="45"/>
      <c r="G148" s="45"/>
      <c r="H148" s="45"/>
      <c r="I148" s="45"/>
      <c r="J148" s="45"/>
      <c r="K148" s="45"/>
      <c r="L148" s="45"/>
      <c r="M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row>
    <row r="149" spans="1:38" ht="12.75" customHeight="1" x14ac:dyDescent="0.15">
      <c r="A149" s="45"/>
      <c r="B149" s="45"/>
      <c r="C149" s="83"/>
      <c r="D149" s="45"/>
      <c r="E149" s="45"/>
      <c r="F149" s="45"/>
      <c r="G149" s="45"/>
      <c r="H149" s="45"/>
      <c r="I149" s="45"/>
      <c r="J149" s="45"/>
      <c r="K149" s="45"/>
      <c r="L149" s="45"/>
      <c r="M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row>
    <row r="150" spans="1:38" ht="12.75" customHeight="1" x14ac:dyDescent="0.15">
      <c r="A150" s="45"/>
      <c r="B150" s="45"/>
      <c r="C150" s="83"/>
      <c r="D150" s="45"/>
      <c r="E150" s="45"/>
      <c r="F150" s="45"/>
      <c r="G150" s="45"/>
      <c r="H150" s="45"/>
      <c r="I150" s="45"/>
      <c r="J150" s="45"/>
      <c r="K150" s="45"/>
      <c r="L150" s="45"/>
      <c r="M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row>
    <row r="151" spans="1:38" ht="12.75" customHeight="1" x14ac:dyDescent="0.15">
      <c r="A151" s="45"/>
      <c r="B151" s="45"/>
      <c r="C151" s="83"/>
      <c r="D151" s="45"/>
      <c r="E151" s="45"/>
      <c r="F151" s="45"/>
      <c r="G151" s="45"/>
      <c r="H151" s="45"/>
      <c r="I151" s="45"/>
      <c r="J151" s="45"/>
      <c r="K151" s="45"/>
      <c r="L151" s="45"/>
      <c r="M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row>
    <row r="152" spans="1:38" ht="12.75" customHeight="1" x14ac:dyDescent="0.15">
      <c r="A152" s="45"/>
      <c r="B152" s="45"/>
      <c r="C152" s="83"/>
      <c r="D152" s="45"/>
      <c r="E152" s="45"/>
      <c r="F152" s="45"/>
      <c r="G152" s="45"/>
      <c r="H152" s="45"/>
      <c r="I152" s="45"/>
      <c r="J152" s="45"/>
      <c r="K152" s="45"/>
      <c r="L152" s="45"/>
      <c r="M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row>
    <row r="153" spans="1:38" ht="12.75" customHeight="1" x14ac:dyDescent="0.15">
      <c r="A153" s="45"/>
      <c r="B153" s="45"/>
      <c r="C153" s="83"/>
      <c r="D153" s="45"/>
      <c r="E153" s="45"/>
      <c r="F153" s="45"/>
      <c r="G153" s="45"/>
      <c r="H153" s="45"/>
      <c r="I153" s="45"/>
      <c r="J153" s="45"/>
      <c r="K153" s="45"/>
      <c r="L153" s="45"/>
      <c r="M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row>
    <row r="154" spans="1:38" ht="12.75" customHeight="1" x14ac:dyDescent="0.15">
      <c r="A154" s="45"/>
      <c r="B154" s="45"/>
      <c r="C154" s="83"/>
      <c r="D154" s="45"/>
      <c r="E154" s="45"/>
      <c r="F154" s="45"/>
      <c r="G154" s="45"/>
      <c r="H154" s="45"/>
      <c r="I154" s="45"/>
      <c r="J154" s="45"/>
      <c r="K154" s="45"/>
      <c r="L154" s="45"/>
      <c r="M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row>
    <row r="155" spans="1:38" ht="12.75" customHeight="1" x14ac:dyDescent="0.15">
      <c r="A155" s="45"/>
      <c r="B155" s="45"/>
      <c r="C155" s="83"/>
      <c r="D155" s="45"/>
      <c r="E155" s="45"/>
      <c r="F155" s="45"/>
      <c r="G155" s="45"/>
      <c r="H155" s="45"/>
      <c r="I155" s="45"/>
      <c r="J155" s="45"/>
      <c r="K155" s="45"/>
      <c r="L155" s="45"/>
      <c r="M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row>
    <row r="156" spans="1:38" ht="12.75" customHeight="1" x14ac:dyDescent="0.15">
      <c r="A156" s="45"/>
      <c r="B156" s="45"/>
      <c r="C156" s="83"/>
      <c r="D156" s="45"/>
      <c r="E156" s="45"/>
      <c r="F156" s="45"/>
      <c r="G156" s="45"/>
      <c r="H156" s="45"/>
      <c r="I156" s="45"/>
      <c r="J156" s="45"/>
      <c r="K156" s="45"/>
      <c r="L156" s="45"/>
      <c r="M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row>
    <row r="157" spans="1:38" ht="12.75" customHeight="1" x14ac:dyDescent="0.15">
      <c r="A157" s="45"/>
      <c r="B157" s="45"/>
      <c r="C157" s="83"/>
      <c r="D157" s="45"/>
      <c r="E157" s="45"/>
      <c r="F157" s="45"/>
      <c r="G157" s="45"/>
      <c r="H157" s="45"/>
      <c r="I157" s="45"/>
      <c r="J157" s="45"/>
      <c r="K157" s="45"/>
      <c r="L157" s="45"/>
      <c r="M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row>
    <row r="158" spans="1:38" ht="12.75" customHeight="1" x14ac:dyDescent="0.15">
      <c r="A158" s="45"/>
      <c r="B158" s="45"/>
      <c r="C158" s="83"/>
      <c r="D158" s="45"/>
      <c r="E158" s="45"/>
      <c r="F158" s="45"/>
      <c r="G158" s="45"/>
      <c r="H158" s="45"/>
      <c r="I158" s="45"/>
      <c r="J158" s="45"/>
      <c r="K158" s="45"/>
      <c r="L158" s="45"/>
      <c r="M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row>
    <row r="159" spans="1:38" ht="12.75" customHeight="1" x14ac:dyDescent="0.15">
      <c r="A159" s="45"/>
      <c r="B159" s="45"/>
      <c r="C159" s="83"/>
      <c r="D159" s="45"/>
      <c r="E159" s="45"/>
      <c r="F159" s="45"/>
      <c r="G159" s="45"/>
      <c r="H159" s="45"/>
      <c r="I159" s="45"/>
      <c r="J159" s="45"/>
      <c r="K159" s="45"/>
      <c r="L159" s="45"/>
      <c r="M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row>
    <row r="160" spans="1:38" ht="12.75" customHeight="1" x14ac:dyDescent="0.15">
      <c r="A160" s="45"/>
      <c r="B160" s="45"/>
      <c r="C160" s="83"/>
      <c r="D160" s="45"/>
      <c r="E160" s="45"/>
      <c r="F160" s="45"/>
      <c r="G160" s="45"/>
      <c r="H160" s="45"/>
      <c r="I160" s="45"/>
      <c r="J160" s="45"/>
      <c r="K160" s="45"/>
      <c r="L160" s="45"/>
      <c r="M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row>
    <row r="161" spans="1:38" ht="12.75" customHeight="1" x14ac:dyDescent="0.15">
      <c r="A161" s="45"/>
      <c r="B161" s="45"/>
      <c r="C161" s="83"/>
      <c r="D161" s="45"/>
      <c r="E161" s="45"/>
      <c r="F161" s="45"/>
      <c r="G161" s="45"/>
      <c r="H161" s="45"/>
      <c r="I161" s="45"/>
      <c r="J161" s="45"/>
      <c r="K161" s="45"/>
      <c r="L161" s="45"/>
      <c r="M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row>
    <row r="162" spans="1:38" ht="12.75" customHeight="1" x14ac:dyDescent="0.15">
      <c r="A162" s="45"/>
      <c r="B162" s="45"/>
      <c r="C162" s="83"/>
      <c r="D162" s="45"/>
      <c r="E162" s="45"/>
      <c r="F162" s="45"/>
      <c r="G162" s="45"/>
      <c r="H162" s="45"/>
      <c r="I162" s="45"/>
      <c r="J162" s="45"/>
      <c r="K162" s="45"/>
      <c r="L162" s="45"/>
      <c r="M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row>
    <row r="163" spans="1:38" ht="12.75" customHeight="1" x14ac:dyDescent="0.15">
      <c r="A163" s="45"/>
      <c r="B163" s="45"/>
      <c r="C163" s="83"/>
      <c r="D163" s="45"/>
      <c r="E163" s="45"/>
      <c r="F163" s="45"/>
      <c r="G163" s="45"/>
      <c r="H163" s="45"/>
      <c r="I163" s="45"/>
      <c r="J163" s="45"/>
      <c r="K163" s="45"/>
      <c r="L163" s="45"/>
      <c r="M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row>
    <row r="164" spans="1:38" ht="12.75" customHeight="1" x14ac:dyDescent="0.15">
      <c r="A164" s="45"/>
      <c r="B164" s="45"/>
      <c r="C164" s="83"/>
      <c r="D164" s="45"/>
      <c r="E164" s="45"/>
      <c r="F164" s="45"/>
      <c r="G164" s="45"/>
      <c r="H164" s="45"/>
      <c r="I164" s="45"/>
      <c r="J164" s="45"/>
      <c r="K164" s="45"/>
      <c r="L164" s="45"/>
      <c r="M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row>
    <row r="165" spans="1:38" ht="12.75" customHeight="1" x14ac:dyDescent="0.15">
      <c r="A165" s="45"/>
      <c r="B165" s="45"/>
      <c r="C165" s="83"/>
      <c r="D165" s="45"/>
      <c r="E165" s="45"/>
      <c r="F165" s="45"/>
      <c r="G165" s="45"/>
      <c r="H165" s="45"/>
      <c r="I165" s="45"/>
      <c r="J165" s="45"/>
      <c r="K165" s="45"/>
      <c r="L165" s="45"/>
      <c r="M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row>
    <row r="166" spans="1:38" ht="12.75" customHeight="1" x14ac:dyDescent="0.15">
      <c r="A166" s="45"/>
      <c r="B166" s="45"/>
      <c r="C166" s="83"/>
      <c r="D166" s="45"/>
      <c r="E166" s="45"/>
      <c r="F166" s="45"/>
      <c r="G166" s="45"/>
      <c r="H166" s="45"/>
      <c r="I166" s="45"/>
      <c r="J166" s="45"/>
      <c r="K166" s="45"/>
      <c r="L166" s="45"/>
      <c r="M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row>
    <row r="167" spans="1:38" ht="12.75" customHeight="1" x14ac:dyDescent="0.15">
      <c r="A167" s="45"/>
      <c r="B167" s="45"/>
      <c r="C167" s="83"/>
      <c r="D167" s="45"/>
      <c r="E167" s="45"/>
      <c r="F167" s="45"/>
      <c r="G167" s="45"/>
      <c r="H167" s="45"/>
      <c r="I167" s="45"/>
      <c r="J167" s="45"/>
      <c r="K167" s="45"/>
      <c r="L167" s="45"/>
      <c r="M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row>
    <row r="168" spans="1:38" ht="12.75" customHeight="1" x14ac:dyDescent="0.15">
      <c r="A168" s="45"/>
      <c r="B168" s="45"/>
      <c r="C168" s="83"/>
      <c r="D168" s="45"/>
      <c r="E168" s="45"/>
      <c r="F168" s="45"/>
      <c r="G168" s="45"/>
      <c r="H168" s="45"/>
      <c r="I168" s="45"/>
      <c r="J168" s="45"/>
      <c r="K168" s="45"/>
      <c r="L168" s="45"/>
      <c r="M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row>
    <row r="169" spans="1:38" ht="12.75" customHeight="1" x14ac:dyDescent="0.15">
      <c r="A169" s="45"/>
      <c r="B169" s="45"/>
      <c r="C169" s="83"/>
      <c r="D169" s="45"/>
      <c r="E169" s="45"/>
      <c r="F169" s="45"/>
      <c r="G169" s="45"/>
      <c r="H169" s="45"/>
      <c r="I169" s="45"/>
      <c r="J169" s="45"/>
      <c r="K169" s="45"/>
      <c r="L169" s="45"/>
      <c r="M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row>
    <row r="170" spans="1:38" ht="12.75" customHeight="1" x14ac:dyDescent="0.15">
      <c r="A170" s="45"/>
      <c r="B170" s="45"/>
      <c r="C170" s="83"/>
      <c r="D170" s="45"/>
      <c r="E170" s="45"/>
      <c r="F170" s="45"/>
      <c r="G170" s="45"/>
      <c r="H170" s="45"/>
      <c r="I170" s="45"/>
      <c r="J170" s="45"/>
      <c r="K170" s="45"/>
      <c r="L170" s="45"/>
      <c r="M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row>
    <row r="171" spans="1:38" ht="12.75" customHeight="1" x14ac:dyDescent="0.15">
      <c r="A171" s="45"/>
      <c r="B171" s="45"/>
      <c r="C171" s="83"/>
      <c r="D171" s="45"/>
      <c r="E171" s="45"/>
      <c r="F171" s="45"/>
      <c r="G171" s="45"/>
      <c r="H171" s="45"/>
      <c r="I171" s="45"/>
      <c r="J171" s="45"/>
      <c r="K171" s="45"/>
      <c r="L171" s="45"/>
      <c r="M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row>
    <row r="172" spans="1:38" ht="12.75" customHeight="1" x14ac:dyDescent="0.15">
      <c r="A172" s="45"/>
      <c r="B172" s="45"/>
      <c r="C172" s="83"/>
      <c r="D172" s="45"/>
      <c r="E172" s="45"/>
      <c r="F172" s="45"/>
      <c r="G172" s="45"/>
      <c r="H172" s="45"/>
      <c r="I172" s="45"/>
      <c r="J172" s="45"/>
      <c r="K172" s="45"/>
      <c r="L172" s="45"/>
      <c r="M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row>
    <row r="173" spans="1:38" ht="12.75" customHeight="1" x14ac:dyDescent="0.15">
      <c r="A173" s="45"/>
      <c r="B173" s="45"/>
      <c r="C173" s="83"/>
      <c r="D173" s="45"/>
      <c r="E173" s="45"/>
      <c r="F173" s="45"/>
      <c r="G173" s="45"/>
      <c r="H173" s="45"/>
      <c r="I173" s="45"/>
      <c r="J173" s="45"/>
      <c r="K173" s="45"/>
      <c r="L173" s="45"/>
      <c r="M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row>
    <row r="174" spans="1:38" ht="12.75" customHeight="1" x14ac:dyDescent="0.15">
      <c r="A174" s="45"/>
      <c r="B174" s="45"/>
      <c r="C174" s="83"/>
      <c r="D174" s="45"/>
      <c r="E174" s="45"/>
      <c r="F174" s="45"/>
      <c r="G174" s="45"/>
      <c r="H174" s="45"/>
      <c r="I174" s="45"/>
      <c r="J174" s="45"/>
      <c r="K174" s="45"/>
      <c r="L174" s="45"/>
      <c r="M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row>
    <row r="175" spans="1:38" ht="12.75" customHeight="1" x14ac:dyDescent="0.15">
      <c r="A175" s="45"/>
      <c r="B175" s="45"/>
      <c r="C175" s="83"/>
      <c r="D175" s="45"/>
      <c r="E175" s="45"/>
      <c r="F175" s="45"/>
      <c r="G175" s="45"/>
      <c r="H175" s="45"/>
      <c r="I175" s="45"/>
      <c r="J175" s="45"/>
      <c r="K175" s="45"/>
      <c r="L175" s="45"/>
      <c r="M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row>
    <row r="176" spans="1:38" ht="12.75" customHeight="1" x14ac:dyDescent="0.15">
      <c r="A176" s="45"/>
      <c r="B176" s="45"/>
      <c r="C176" s="83"/>
      <c r="D176" s="45"/>
      <c r="E176" s="45"/>
      <c r="F176" s="45"/>
      <c r="G176" s="45"/>
      <c r="H176" s="45"/>
      <c r="I176" s="45"/>
      <c r="J176" s="45"/>
      <c r="K176" s="45"/>
      <c r="L176" s="45"/>
      <c r="M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row>
    <row r="177" spans="1:38" ht="12.75" customHeight="1" x14ac:dyDescent="0.15">
      <c r="A177" s="45"/>
      <c r="B177" s="45"/>
      <c r="C177" s="83"/>
      <c r="D177" s="45"/>
      <c r="E177" s="45"/>
      <c r="F177" s="45"/>
      <c r="G177" s="45"/>
      <c r="H177" s="45"/>
      <c r="I177" s="45"/>
      <c r="J177" s="45"/>
      <c r="K177" s="45"/>
      <c r="L177" s="45"/>
      <c r="M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row>
    <row r="178" spans="1:38" ht="12.75" customHeight="1" x14ac:dyDescent="0.15">
      <c r="A178" s="45"/>
      <c r="B178" s="45"/>
      <c r="C178" s="83"/>
      <c r="D178" s="45"/>
      <c r="E178" s="45"/>
      <c r="F178" s="45"/>
      <c r="G178" s="45"/>
      <c r="H178" s="45"/>
      <c r="I178" s="45"/>
      <c r="J178" s="45"/>
      <c r="K178" s="45"/>
      <c r="L178" s="45"/>
      <c r="M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row>
    <row r="179" spans="1:38" ht="12.75" customHeight="1" x14ac:dyDescent="0.15">
      <c r="A179" s="45"/>
      <c r="B179" s="45"/>
      <c r="C179" s="83"/>
      <c r="D179" s="45"/>
      <c r="E179" s="45"/>
      <c r="F179" s="45"/>
      <c r="G179" s="45"/>
      <c r="H179" s="45"/>
      <c r="I179" s="45"/>
      <c r="J179" s="45"/>
      <c r="K179" s="45"/>
      <c r="L179" s="45"/>
      <c r="M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row>
    <row r="180" spans="1:38" ht="12.75" customHeight="1" x14ac:dyDescent="0.15">
      <c r="A180" s="45"/>
      <c r="B180" s="45"/>
      <c r="C180" s="83"/>
      <c r="D180" s="45"/>
      <c r="E180" s="45"/>
      <c r="F180" s="45"/>
      <c r="G180" s="45"/>
      <c r="H180" s="45"/>
      <c r="I180" s="45"/>
      <c r="J180" s="45"/>
      <c r="K180" s="45"/>
      <c r="L180" s="45"/>
      <c r="M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row>
    <row r="181" spans="1:38" ht="12.75" customHeight="1" x14ac:dyDescent="0.15">
      <c r="A181" s="45"/>
      <c r="B181" s="45"/>
      <c r="C181" s="83"/>
      <c r="D181" s="45"/>
      <c r="E181" s="45"/>
      <c r="F181" s="45"/>
      <c r="G181" s="45"/>
      <c r="H181" s="45"/>
      <c r="I181" s="45"/>
      <c r="J181" s="45"/>
      <c r="K181" s="45"/>
      <c r="L181" s="45"/>
      <c r="M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row>
    <row r="182" spans="1:38" ht="12.75" customHeight="1" x14ac:dyDescent="0.15">
      <c r="A182" s="45"/>
      <c r="B182" s="45"/>
      <c r="C182" s="83"/>
      <c r="D182" s="45"/>
      <c r="E182" s="45"/>
      <c r="F182" s="45"/>
      <c r="G182" s="45"/>
      <c r="H182" s="45"/>
      <c r="I182" s="45"/>
      <c r="J182" s="45"/>
      <c r="K182" s="45"/>
      <c r="L182" s="45"/>
      <c r="M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row>
    <row r="183" spans="1:38" ht="12.75" customHeight="1" x14ac:dyDescent="0.15">
      <c r="A183" s="45"/>
      <c r="B183" s="45"/>
      <c r="C183" s="83"/>
      <c r="D183" s="45"/>
      <c r="E183" s="45"/>
      <c r="F183" s="45"/>
      <c r="G183" s="45"/>
      <c r="H183" s="45"/>
      <c r="I183" s="45"/>
      <c r="J183" s="45"/>
      <c r="K183" s="45"/>
      <c r="L183" s="45"/>
      <c r="M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row>
    <row r="184" spans="1:38" ht="12.75" customHeight="1" x14ac:dyDescent="0.15">
      <c r="A184" s="45"/>
      <c r="B184" s="45"/>
      <c r="C184" s="83"/>
      <c r="D184" s="45"/>
      <c r="E184" s="45"/>
      <c r="F184" s="45"/>
      <c r="G184" s="45"/>
      <c r="H184" s="45"/>
      <c r="I184" s="45"/>
      <c r="J184" s="45"/>
      <c r="K184" s="45"/>
      <c r="L184" s="45"/>
      <c r="M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row>
    <row r="185" spans="1:38" ht="12.75" customHeight="1" x14ac:dyDescent="0.15">
      <c r="A185" s="45"/>
      <c r="B185" s="45"/>
      <c r="C185" s="83"/>
      <c r="D185" s="45"/>
      <c r="E185" s="45"/>
      <c r="F185" s="45"/>
      <c r="G185" s="45"/>
      <c r="H185" s="45"/>
      <c r="I185" s="45"/>
      <c r="J185" s="45"/>
      <c r="K185" s="45"/>
      <c r="L185" s="45"/>
      <c r="M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row>
    <row r="186" spans="1:38" ht="12.75" customHeight="1" x14ac:dyDescent="0.15">
      <c r="A186" s="45"/>
      <c r="B186" s="45"/>
      <c r="C186" s="83"/>
      <c r="D186" s="45"/>
      <c r="E186" s="45"/>
      <c r="F186" s="45"/>
      <c r="G186" s="45"/>
      <c r="H186" s="45"/>
      <c r="I186" s="45"/>
      <c r="J186" s="45"/>
      <c r="K186" s="45"/>
      <c r="L186" s="45"/>
      <c r="M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row>
    <row r="187" spans="1:38" ht="12.75" customHeight="1" x14ac:dyDescent="0.15">
      <c r="A187" s="45"/>
      <c r="B187" s="45"/>
      <c r="C187" s="83"/>
      <c r="D187" s="45"/>
      <c r="E187" s="45"/>
      <c r="F187" s="45"/>
      <c r="G187" s="45"/>
      <c r="H187" s="45"/>
      <c r="I187" s="45"/>
      <c r="J187" s="45"/>
      <c r="K187" s="45"/>
      <c r="L187" s="45"/>
      <c r="M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row>
    <row r="188" spans="1:38" ht="12.75" customHeight="1" x14ac:dyDescent="0.15">
      <c r="A188" s="45"/>
      <c r="B188" s="45"/>
      <c r="C188" s="83"/>
      <c r="D188" s="45"/>
      <c r="E188" s="45"/>
      <c r="F188" s="45"/>
      <c r="G188" s="45"/>
      <c r="H188" s="45"/>
      <c r="I188" s="45"/>
      <c r="J188" s="45"/>
      <c r="K188" s="45"/>
      <c r="L188" s="45"/>
      <c r="M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row>
    <row r="189" spans="1:38" ht="12.75" customHeight="1" x14ac:dyDescent="0.15">
      <c r="A189" s="45"/>
      <c r="B189" s="45"/>
      <c r="C189" s="83"/>
      <c r="D189" s="45"/>
      <c r="E189" s="45"/>
      <c r="F189" s="45"/>
      <c r="G189" s="45"/>
      <c r="H189" s="45"/>
      <c r="I189" s="45"/>
      <c r="J189" s="45"/>
      <c r="K189" s="45"/>
      <c r="L189" s="45"/>
      <c r="M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row>
    <row r="190" spans="1:38" ht="12.75" customHeight="1" x14ac:dyDescent="0.15">
      <c r="A190" s="45"/>
      <c r="B190" s="45"/>
      <c r="C190" s="83"/>
      <c r="D190" s="45"/>
      <c r="E190" s="45"/>
      <c r="F190" s="45"/>
      <c r="G190" s="45"/>
      <c r="H190" s="45"/>
      <c r="I190" s="45"/>
      <c r="J190" s="45"/>
      <c r="K190" s="45"/>
      <c r="L190" s="45"/>
      <c r="M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row>
    <row r="191" spans="1:38" ht="12.75" customHeight="1" x14ac:dyDescent="0.15">
      <c r="A191" s="45"/>
      <c r="B191" s="45"/>
      <c r="C191" s="83"/>
      <c r="D191" s="45"/>
      <c r="E191" s="45"/>
      <c r="F191" s="45"/>
      <c r="G191" s="45"/>
      <c r="H191" s="45"/>
      <c r="I191" s="45"/>
      <c r="J191" s="45"/>
      <c r="K191" s="45"/>
      <c r="L191" s="45"/>
      <c r="M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row>
    <row r="192" spans="1:38" ht="12.75" customHeight="1" x14ac:dyDescent="0.15">
      <c r="A192" s="45"/>
      <c r="B192" s="45"/>
      <c r="C192" s="83"/>
      <c r="D192" s="45"/>
      <c r="E192" s="45"/>
      <c r="F192" s="45"/>
      <c r="G192" s="45"/>
      <c r="H192" s="45"/>
      <c r="I192" s="45"/>
      <c r="J192" s="45"/>
      <c r="K192" s="45"/>
      <c r="L192" s="45"/>
      <c r="M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row>
    <row r="193" spans="1:38" ht="12.75" customHeight="1" x14ac:dyDescent="0.15">
      <c r="A193" s="45"/>
      <c r="B193" s="45"/>
      <c r="C193" s="83"/>
      <c r="D193" s="45"/>
      <c r="E193" s="45"/>
      <c r="F193" s="45"/>
      <c r="G193" s="45"/>
      <c r="H193" s="45"/>
      <c r="I193" s="45"/>
      <c r="J193" s="45"/>
      <c r="K193" s="45"/>
      <c r="L193" s="45"/>
      <c r="M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row>
    <row r="194" spans="1:38" ht="12.75" customHeight="1" x14ac:dyDescent="0.15">
      <c r="A194" s="45"/>
      <c r="B194" s="45"/>
      <c r="C194" s="83"/>
      <c r="D194" s="45"/>
      <c r="E194" s="45"/>
      <c r="F194" s="45"/>
      <c r="G194" s="45"/>
      <c r="H194" s="45"/>
      <c r="I194" s="45"/>
      <c r="J194" s="45"/>
      <c r="K194" s="45"/>
      <c r="L194" s="45"/>
      <c r="M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row>
    <row r="195" spans="1:38" ht="12.75" customHeight="1" x14ac:dyDescent="0.15">
      <c r="A195" s="45"/>
      <c r="B195" s="45"/>
      <c r="C195" s="83"/>
      <c r="D195" s="45"/>
      <c r="E195" s="45"/>
      <c r="F195" s="45"/>
      <c r="G195" s="45"/>
      <c r="H195" s="45"/>
      <c r="I195" s="45"/>
      <c r="J195" s="45"/>
      <c r="K195" s="45"/>
      <c r="L195" s="45"/>
      <c r="M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row>
    <row r="196" spans="1:38" ht="12.75" customHeight="1" x14ac:dyDescent="0.15">
      <c r="A196" s="45"/>
      <c r="B196" s="45"/>
      <c r="C196" s="83"/>
      <c r="D196" s="45"/>
      <c r="E196" s="45"/>
      <c r="F196" s="45"/>
      <c r="G196" s="45"/>
      <c r="H196" s="45"/>
      <c r="I196" s="45"/>
      <c r="J196" s="45"/>
      <c r="K196" s="45"/>
      <c r="L196" s="45"/>
      <c r="M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row>
    <row r="197" spans="1:38" ht="12.75" customHeight="1" x14ac:dyDescent="0.15">
      <c r="A197" s="45"/>
      <c r="B197" s="45"/>
      <c r="C197" s="83"/>
      <c r="D197" s="45"/>
      <c r="E197" s="45"/>
      <c r="F197" s="45"/>
      <c r="G197" s="45"/>
      <c r="H197" s="45"/>
      <c r="I197" s="45"/>
      <c r="J197" s="45"/>
      <c r="K197" s="45"/>
      <c r="L197" s="45"/>
      <c r="M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row>
    <row r="198" spans="1:38" ht="12.75" customHeight="1" x14ac:dyDescent="0.15">
      <c r="A198" s="45"/>
      <c r="B198" s="45"/>
      <c r="C198" s="83"/>
      <c r="D198" s="45"/>
      <c r="E198" s="45"/>
      <c r="F198" s="45"/>
      <c r="G198" s="45"/>
      <c r="H198" s="45"/>
      <c r="I198" s="45"/>
      <c r="J198" s="45"/>
      <c r="K198" s="45"/>
      <c r="L198" s="45"/>
      <c r="M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row>
    <row r="199" spans="1:38" ht="12.75" customHeight="1" x14ac:dyDescent="0.15">
      <c r="A199" s="45"/>
      <c r="B199" s="45"/>
      <c r="C199" s="83"/>
      <c r="D199" s="45"/>
      <c r="E199" s="45"/>
      <c r="F199" s="45"/>
      <c r="G199" s="45"/>
      <c r="H199" s="45"/>
      <c r="I199" s="45"/>
      <c r="J199" s="45"/>
      <c r="K199" s="45"/>
      <c r="L199" s="45"/>
      <c r="M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row>
    <row r="200" spans="1:38" ht="12.75" customHeight="1" x14ac:dyDescent="0.15">
      <c r="A200" s="45"/>
      <c r="B200" s="45"/>
      <c r="C200" s="83"/>
      <c r="D200" s="45"/>
      <c r="E200" s="45"/>
      <c r="F200" s="45"/>
      <c r="G200" s="45"/>
      <c r="H200" s="45"/>
      <c r="I200" s="45"/>
      <c r="J200" s="45"/>
      <c r="K200" s="45"/>
      <c r="L200" s="45"/>
      <c r="M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row>
    <row r="201" spans="1:38" ht="12.75" customHeight="1" x14ac:dyDescent="0.15">
      <c r="A201" s="45"/>
      <c r="B201" s="45"/>
      <c r="C201" s="83"/>
      <c r="D201" s="45"/>
      <c r="E201" s="45"/>
      <c r="F201" s="45"/>
      <c r="G201" s="45"/>
      <c r="H201" s="45"/>
      <c r="I201" s="45"/>
      <c r="J201" s="45"/>
      <c r="K201" s="45"/>
      <c r="L201" s="45"/>
      <c r="M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row>
    <row r="202" spans="1:38" ht="12.75" customHeight="1" x14ac:dyDescent="0.15">
      <c r="A202" s="45"/>
      <c r="B202" s="45"/>
      <c r="C202" s="83"/>
      <c r="D202" s="45"/>
      <c r="E202" s="45"/>
      <c r="F202" s="45"/>
      <c r="G202" s="45"/>
      <c r="H202" s="45"/>
      <c r="I202" s="45"/>
      <c r="J202" s="45"/>
      <c r="K202" s="45"/>
      <c r="L202" s="45"/>
      <c r="M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row>
    <row r="203" spans="1:38" ht="12.75" customHeight="1" x14ac:dyDescent="0.15">
      <c r="A203" s="45"/>
      <c r="B203" s="45"/>
      <c r="C203" s="83"/>
      <c r="D203" s="45"/>
      <c r="E203" s="45"/>
      <c r="F203" s="45"/>
      <c r="G203" s="45"/>
      <c r="H203" s="45"/>
      <c r="I203" s="45"/>
      <c r="J203" s="45"/>
      <c r="K203" s="45"/>
      <c r="L203" s="45"/>
      <c r="M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row>
    <row r="204" spans="1:38" ht="12.75" customHeight="1" x14ac:dyDescent="0.15">
      <c r="A204" s="45"/>
      <c r="B204" s="45"/>
      <c r="C204" s="83"/>
      <c r="D204" s="45"/>
      <c r="E204" s="45"/>
      <c r="F204" s="45"/>
      <c r="G204" s="45"/>
      <c r="H204" s="45"/>
      <c r="I204" s="45"/>
      <c r="J204" s="45"/>
      <c r="K204" s="45"/>
      <c r="L204" s="45"/>
      <c r="M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row>
    <row r="205" spans="1:38" ht="12.75" customHeight="1" x14ac:dyDescent="0.15">
      <c r="A205" s="45"/>
      <c r="B205" s="45"/>
      <c r="C205" s="83"/>
      <c r="D205" s="45"/>
      <c r="E205" s="45"/>
      <c r="F205" s="45"/>
      <c r="G205" s="45"/>
      <c r="H205" s="45"/>
      <c r="I205" s="45"/>
      <c r="J205" s="45"/>
      <c r="K205" s="45"/>
      <c r="L205" s="45"/>
      <c r="M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row>
    <row r="206" spans="1:38" ht="12.75" customHeight="1" x14ac:dyDescent="0.15">
      <c r="A206" s="45"/>
      <c r="B206" s="45"/>
      <c r="C206" s="83"/>
      <c r="D206" s="45"/>
      <c r="E206" s="45"/>
      <c r="F206" s="45"/>
      <c r="G206" s="45"/>
      <c r="H206" s="45"/>
      <c r="I206" s="45"/>
      <c r="J206" s="45"/>
      <c r="K206" s="45"/>
      <c r="L206" s="45"/>
      <c r="M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row>
    <row r="207" spans="1:38" ht="12.75" customHeight="1" x14ac:dyDescent="0.15">
      <c r="A207" s="45"/>
      <c r="B207" s="45"/>
      <c r="C207" s="83"/>
      <c r="D207" s="45"/>
      <c r="E207" s="45"/>
      <c r="F207" s="45"/>
      <c r="G207" s="45"/>
      <c r="H207" s="45"/>
      <c r="I207" s="45"/>
      <c r="J207" s="45"/>
      <c r="K207" s="45"/>
      <c r="L207" s="45"/>
      <c r="M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45"/>
    </row>
    <row r="208" spans="1:38" ht="12.75" customHeight="1" x14ac:dyDescent="0.15">
      <c r="A208" s="45"/>
      <c r="B208" s="45"/>
      <c r="C208" s="83"/>
      <c r="D208" s="45"/>
      <c r="E208" s="45"/>
      <c r="F208" s="45"/>
      <c r="G208" s="45"/>
      <c r="H208" s="45"/>
      <c r="I208" s="45"/>
      <c r="J208" s="45"/>
      <c r="K208" s="45"/>
      <c r="L208" s="45"/>
      <c r="M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row>
    <row r="209" spans="1:38" ht="12.75" customHeight="1" x14ac:dyDescent="0.15">
      <c r="A209" s="45"/>
      <c r="B209" s="45"/>
      <c r="C209" s="83"/>
      <c r="D209" s="45"/>
      <c r="E209" s="45"/>
      <c r="F209" s="45"/>
      <c r="G209" s="45"/>
      <c r="H209" s="45"/>
      <c r="I209" s="45"/>
      <c r="J209" s="45"/>
      <c r="K209" s="45"/>
      <c r="L209" s="45"/>
      <c r="M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row>
    <row r="210" spans="1:38" ht="12.75" customHeight="1" x14ac:dyDescent="0.15">
      <c r="A210" s="45"/>
      <c r="B210" s="45"/>
      <c r="C210" s="83"/>
      <c r="D210" s="45"/>
      <c r="E210" s="45"/>
      <c r="F210" s="45"/>
      <c r="G210" s="45"/>
      <c r="H210" s="45"/>
      <c r="I210" s="45"/>
      <c r="J210" s="45"/>
      <c r="K210" s="45"/>
      <c r="L210" s="45"/>
      <c r="M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row>
    <row r="211" spans="1:38" ht="12.75" customHeight="1" x14ac:dyDescent="0.15">
      <c r="A211" s="45"/>
      <c r="B211" s="45"/>
      <c r="C211" s="83"/>
      <c r="D211" s="45"/>
      <c r="E211" s="45"/>
      <c r="F211" s="45"/>
      <c r="G211" s="45"/>
      <c r="H211" s="45"/>
      <c r="I211" s="45"/>
      <c r="J211" s="45"/>
      <c r="K211" s="45"/>
      <c r="L211" s="45"/>
      <c r="M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row>
    <row r="212" spans="1:38" ht="12.75" customHeight="1" x14ac:dyDescent="0.15">
      <c r="A212" s="45"/>
      <c r="B212" s="45"/>
      <c r="C212" s="83"/>
      <c r="D212" s="45"/>
      <c r="E212" s="45"/>
      <c r="F212" s="45"/>
      <c r="G212" s="45"/>
      <c r="H212" s="45"/>
      <c r="I212" s="45"/>
      <c r="J212" s="45"/>
      <c r="K212" s="45"/>
      <c r="L212" s="45"/>
      <c r="M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row>
    <row r="213" spans="1:38" ht="12.75" customHeight="1" x14ac:dyDescent="0.15">
      <c r="A213" s="45"/>
      <c r="B213" s="45"/>
      <c r="C213" s="83"/>
      <c r="D213" s="45"/>
      <c r="E213" s="45"/>
      <c r="F213" s="45"/>
      <c r="G213" s="45"/>
      <c r="H213" s="45"/>
      <c r="I213" s="45"/>
      <c r="J213" s="45"/>
      <c r="K213" s="45"/>
      <c r="L213" s="45"/>
      <c r="M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row>
    <row r="214" spans="1:38" ht="12.75" customHeight="1" x14ac:dyDescent="0.15">
      <c r="A214" s="45"/>
      <c r="B214" s="45"/>
      <c r="C214" s="83"/>
      <c r="D214" s="45"/>
      <c r="E214" s="45"/>
      <c r="F214" s="45"/>
      <c r="G214" s="45"/>
      <c r="H214" s="45"/>
      <c r="I214" s="45"/>
      <c r="J214" s="45"/>
      <c r="K214" s="45"/>
      <c r="L214" s="45"/>
      <c r="M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row>
    <row r="215" spans="1:38" ht="12.75" customHeight="1" x14ac:dyDescent="0.15">
      <c r="A215" s="45"/>
      <c r="B215" s="45"/>
      <c r="C215" s="83"/>
      <c r="D215" s="45"/>
      <c r="E215" s="45"/>
      <c r="F215" s="45"/>
      <c r="G215" s="45"/>
      <c r="H215" s="45"/>
      <c r="I215" s="45"/>
      <c r="J215" s="45"/>
      <c r="K215" s="45"/>
      <c r="L215" s="45"/>
      <c r="M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row>
    <row r="216" spans="1:38" ht="12.75" customHeight="1" x14ac:dyDescent="0.15">
      <c r="A216" s="45"/>
      <c r="B216" s="45"/>
      <c r="C216" s="83"/>
      <c r="D216" s="45"/>
      <c r="E216" s="45"/>
      <c r="F216" s="45"/>
      <c r="G216" s="45"/>
      <c r="H216" s="45"/>
      <c r="I216" s="45"/>
      <c r="J216" s="45"/>
      <c r="K216" s="45"/>
      <c r="L216" s="45"/>
      <c r="M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row>
    <row r="217" spans="1:38" ht="12.75" customHeight="1" x14ac:dyDescent="0.15">
      <c r="A217" s="45"/>
      <c r="B217" s="45"/>
      <c r="C217" s="83"/>
      <c r="D217" s="45"/>
      <c r="E217" s="45"/>
      <c r="F217" s="45"/>
      <c r="G217" s="45"/>
      <c r="H217" s="45"/>
      <c r="I217" s="45"/>
      <c r="J217" s="45"/>
      <c r="K217" s="45"/>
      <c r="L217" s="45"/>
      <c r="M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row>
    <row r="218" spans="1:38" ht="12.75" customHeight="1" x14ac:dyDescent="0.15">
      <c r="A218" s="45"/>
      <c r="B218" s="45"/>
      <c r="C218" s="83"/>
      <c r="D218" s="45"/>
      <c r="E218" s="45"/>
      <c r="F218" s="45"/>
      <c r="G218" s="45"/>
      <c r="H218" s="45"/>
      <c r="I218" s="45"/>
      <c r="J218" s="45"/>
      <c r="K218" s="45"/>
      <c r="L218" s="45"/>
      <c r="M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row>
    <row r="219" spans="1:38" ht="12.75" customHeight="1" x14ac:dyDescent="0.15">
      <c r="A219" s="45"/>
      <c r="B219" s="45"/>
      <c r="C219" s="83"/>
      <c r="D219" s="45"/>
      <c r="E219" s="45"/>
      <c r="F219" s="45"/>
      <c r="G219" s="45"/>
      <c r="H219" s="45"/>
      <c r="I219" s="45"/>
      <c r="J219" s="45"/>
      <c r="K219" s="45"/>
      <c r="L219" s="45"/>
      <c r="M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row>
    <row r="220" spans="1:38" ht="12.75" customHeight="1" x14ac:dyDescent="0.15">
      <c r="A220" s="45"/>
      <c r="B220" s="45"/>
      <c r="C220" s="83"/>
      <c r="D220" s="45"/>
      <c r="E220" s="45"/>
      <c r="F220" s="45"/>
      <c r="G220" s="45"/>
      <c r="H220" s="45"/>
      <c r="I220" s="45"/>
      <c r="J220" s="45"/>
      <c r="K220" s="45"/>
      <c r="L220" s="45"/>
      <c r="M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row>
    <row r="221" spans="1:38" ht="12.75" customHeight="1" x14ac:dyDescent="0.15">
      <c r="A221" s="45"/>
      <c r="B221" s="45"/>
      <c r="C221" s="83"/>
      <c r="D221" s="45"/>
      <c r="E221" s="45"/>
      <c r="F221" s="45"/>
      <c r="G221" s="45"/>
      <c r="H221" s="45"/>
      <c r="I221" s="45"/>
      <c r="J221" s="45"/>
      <c r="K221" s="45"/>
      <c r="L221" s="45"/>
      <c r="M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row>
    <row r="222" spans="1:38" ht="12.75" customHeight="1" x14ac:dyDescent="0.15">
      <c r="A222" s="45"/>
      <c r="B222" s="45"/>
      <c r="C222" s="83"/>
      <c r="D222" s="45"/>
      <c r="E222" s="45"/>
      <c r="F222" s="45"/>
      <c r="G222" s="45"/>
      <c r="H222" s="45"/>
      <c r="I222" s="45"/>
      <c r="J222" s="45"/>
      <c r="K222" s="45"/>
      <c r="L222" s="45"/>
      <c r="M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row>
    <row r="223" spans="1:38" ht="12.75" customHeight="1" x14ac:dyDescent="0.15">
      <c r="A223" s="45"/>
      <c r="B223" s="45"/>
      <c r="C223" s="83"/>
      <c r="D223" s="45"/>
      <c r="E223" s="45"/>
      <c r="F223" s="45"/>
      <c r="G223" s="45"/>
      <c r="H223" s="45"/>
      <c r="I223" s="45"/>
      <c r="J223" s="45"/>
      <c r="K223" s="45"/>
      <c r="L223" s="45"/>
      <c r="M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row>
    <row r="224" spans="1:38" ht="12.75" customHeight="1" x14ac:dyDescent="0.15">
      <c r="A224" s="45"/>
      <c r="B224" s="45"/>
      <c r="C224" s="83"/>
      <c r="D224" s="45"/>
      <c r="E224" s="45"/>
      <c r="F224" s="45"/>
      <c r="G224" s="45"/>
      <c r="H224" s="45"/>
      <c r="I224" s="45"/>
      <c r="J224" s="45"/>
      <c r="K224" s="45"/>
      <c r="L224" s="45"/>
      <c r="M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row>
    <row r="225" spans="1:38" ht="12.75" customHeight="1" x14ac:dyDescent="0.15">
      <c r="A225" s="45"/>
      <c r="B225" s="45"/>
      <c r="C225" s="83"/>
      <c r="D225" s="45"/>
      <c r="E225" s="45"/>
      <c r="F225" s="45"/>
      <c r="G225" s="45"/>
      <c r="H225" s="45"/>
      <c r="I225" s="45"/>
      <c r="J225" s="45"/>
      <c r="K225" s="45"/>
      <c r="L225" s="45"/>
      <c r="M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row>
    <row r="226" spans="1:38" ht="12.75" customHeight="1" x14ac:dyDescent="0.15">
      <c r="A226" s="45"/>
      <c r="B226" s="45"/>
      <c r="C226" s="83"/>
      <c r="D226" s="45"/>
      <c r="E226" s="45"/>
      <c r="F226" s="45"/>
      <c r="G226" s="45"/>
      <c r="H226" s="45"/>
      <c r="I226" s="45"/>
      <c r="J226" s="45"/>
      <c r="K226" s="45"/>
      <c r="L226" s="45"/>
      <c r="M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row>
    <row r="227" spans="1:38" ht="12.75" customHeight="1" x14ac:dyDescent="0.15">
      <c r="A227" s="45"/>
      <c r="B227" s="45"/>
      <c r="C227" s="83"/>
      <c r="D227" s="45"/>
      <c r="E227" s="45"/>
      <c r="F227" s="45"/>
      <c r="G227" s="45"/>
      <c r="H227" s="45"/>
      <c r="I227" s="45"/>
      <c r="J227" s="45"/>
      <c r="K227" s="45"/>
      <c r="L227" s="45"/>
      <c r="M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45"/>
    </row>
    <row r="228" spans="1:38" ht="12.75" customHeight="1" x14ac:dyDescent="0.15">
      <c r="A228" s="45"/>
      <c r="B228" s="45"/>
      <c r="C228" s="83"/>
      <c r="D228" s="45"/>
      <c r="E228" s="45"/>
      <c r="F228" s="45"/>
      <c r="G228" s="45"/>
      <c r="H228" s="45"/>
      <c r="I228" s="45"/>
      <c r="J228" s="45"/>
      <c r="K228" s="45"/>
      <c r="L228" s="45"/>
      <c r="M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row>
    <row r="229" spans="1:38" ht="12.75" customHeight="1" x14ac:dyDescent="0.15">
      <c r="A229" s="45"/>
      <c r="B229" s="45"/>
      <c r="C229" s="83"/>
      <c r="D229" s="45"/>
      <c r="E229" s="45"/>
      <c r="F229" s="45"/>
      <c r="G229" s="45"/>
      <c r="H229" s="45"/>
      <c r="I229" s="45"/>
      <c r="J229" s="45"/>
      <c r="K229" s="45"/>
      <c r="L229" s="45"/>
      <c r="M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row>
    <row r="230" spans="1:38" ht="12.75" customHeight="1" x14ac:dyDescent="0.15">
      <c r="A230" s="45"/>
      <c r="B230" s="45"/>
      <c r="C230" s="83"/>
      <c r="D230" s="45"/>
      <c r="E230" s="45"/>
      <c r="F230" s="45"/>
      <c r="G230" s="45"/>
      <c r="H230" s="45"/>
      <c r="I230" s="45"/>
      <c r="J230" s="45"/>
      <c r="K230" s="45"/>
      <c r="L230" s="45"/>
      <c r="M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row>
    <row r="231" spans="1:38" ht="12.75" customHeight="1" x14ac:dyDescent="0.15">
      <c r="A231" s="45"/>
      <c r="B231" s="45"/>
      <c r="C231" s="83"/>
      <c r="D231" s="45"/>
      <c r="E231" s="45"/>
      <c r="F231" s="45"/>
      <c r="G231" s="45"/>
      <c r="H231" s="45"/>
      <c r="I231" s="45"/>
      <c r="J231" s="45"/>
      <c r="K231" s="45"/>
      <c r="L231" s="45"/>
      <c r="M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row>
    <row r="232" spans="1:38" ht="12.75" customHeight="1" x14ac:dyDescent="0.15">
      <c r="A232" s="45"/>
      <c r="B232" s="45"/>
      <c r="C232" s="83"/>
      <c r="D232" s="45"/>
      <c r="E232" s="45"/>
      <c r="F232" s="45"/>
      <c r="G232" s="45"/>
      <c r="H232" s="45"/>
      <c r="I232" s="45"/>
      <c r="J232" s="45"/>
      <c r="K232" s="45"/>
      <c r="L232" s="45"/>
      <c r="M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row>
    <row r="233" spans="1:38" ht="12.75" customHeight="1" x14ac:dyDescent="0.15">
      <c r="A233" s="45"/>
      <c r="B233" s="45"/>
      <c r="C233" s="83"/>
      <c r="D233" s="45"/>
      <c r="E233" s="45"/>
      <c r="F233" s="45"/>
      <c r="G233" s="45"/>
      <c r="H233" s="45"/>
      <c r="I233" s="45"/>
      <c r="J233" s="45"/>
      <c r="K233" s="45"/>
      <c r="L233" s="45"/>
      <c r="M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row>
    <row r="234" spans="1:38" ht="12.75" customHeight="1" x14ac:dyDescent="0.15">
      <c r="A234" s="45"/>
      <c r="B234" s="45"/>
      <c r="C234" s="83"/>
      <c r="D234" s="45"/>
      <c r="E234" s="45"/>
      <c r="F234" s="45"/>
      <c r="G234" s="45"/>
      <c r="H234" s="45"/>
      <c r="I234" s="45"/>
      <c r="J234" s="45"/>
      <c r="K234" s="45"/>
      <c r="L234" s="45"/>
      <c r="M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row>
    <row r="235" spans="1:38" ht="12.75" customHeight="1" x14ac:dyDescent="0.15">
      <c r="A235" s="45"/>
      <c r="B235" s="45"/>
      <c r="C235" s="83"/>
      <c r="D235" s="45"/>
      <c r="E235" s="45"/>
      <c r="F235" s="45"/>
      <c r="G235" s="45"/>
      <c r="H235" s="45"/>
      <c r="I235" s="45"/>
      <c r="J235" s="45"/>
      <c r="K235" s="45"/>
      <c r="L235" s="45"/>
      <c r="M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row>
    <row r="236" spans="1:38" ht="12.75" customHeight="1" x14ac:dyDescent="0.15">
      <c r="A236" s="45"/>
      <c r="B236" s="45"/>
      <c r="C236" s="83"/>
      <c r="D236" s="45"/>
      <c r="E236" s="45"/>
      <c r="F236" s="45"/>
      <c r="G236" s="45"/>
      <c r="H236" s="45"/>
      <c r="I236" s="45"/>
      <c r="J236" s="45"/>
      <c r="K236" s="45"/>
      <c r="L236" s="45"/>
      <c r="M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row>
    <row r="237" spans="1:38" ht="12.75" customHeight="1" x14ac:dyDescent="0.15">
      <c r="A237" s="45"/>
      <c r="B237" s="45"/>
      <c r="C237" s="83"/>
      <c r="D237" s="45"/>
      <c r="E237" s="45"/>
      <c r="F237" s="45"/>
      <c r="G237" s="45"/>
      <c r="H237" s="45"/>
      <c r="I237" s="45"/>
      <c r="J237" s="45"/>
      <c r="K237" s="45"/>
      <c r="L237" s="45"/>
      <c r="M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row>
    <row r="238" spans="1:38" ht="12.75" customHeight="1" x14ac:dyDescent="0.15">
      <c r="A238" s="45"/>
      <c r="B238" s="45"/>
      <c r="C238" s="83"/>
      <c r="D238" s="45"/>
      <c r="E238" s="45"/>
      <c r="F238" s="45"/>
      <c r="G238" s="45"/>
      <c r="H238" s="45"/>
      <c r="I238" s="45"/>
      <c r="J238" s="45"/>
      <c r="K238" s="45"/>
      <c r="L238" s="45"/>
      <c r="M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row>
    <row r="239" spans="1:38" ht="12.75" customHeight="1" x14ac:dyDescent="0.15">
      <c r="A239" s="45"/>
      <c r="B239" s="45"/>
      <c r="C239" s="83"/>
      <c r="D239" s="45"/>
      <c r="E239" s="45"/>
      <c r="F239" s="45"/>
      <c r="G239" s="45"/>
      <c r="H239" s="45"/>
      <c r="I239" s="45"/>
      <c r="J239" s="45"/>
      <c r="K239" s="45"/>
      <c r="L239" s="45"/>
      <c r="M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row>
    <row r="240" spans="1:38" ht="12.75" customHeight="1" x14ac:dyDescent="0.15">
      <c r="A240" s="45"/>
      <c r="B240" s="45"/>
      <c r="C240" s="83"/>
      <c r="D240" s="45"/>
      <c r="E240" s="45"/>
      <c r="F240" s="45"/>
      <c r="G240" s="45"/>
      <c r="H240" s="45"/>
      <c r="I240" s="45"/>
      <c r="J240" s="45"/>
      <c r="K240" s="45"/>
      <c r="L240" s="45"/>
      <c r="M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row>
    <row r="241" spans="1:38" ht="12.75" customHeight="1" x14ac:dyDescent="0.15">
      <c r="A241" s="45"/>
      <c r="B241" s="45"/>
      <c r="C241" s="83"/>
      <c r="D241" s="45"/>
      <c r="E241" s="45"/>
      <c r="F241" s="45"/>
      <c r="G241" s="45"/>
      <c r="H241" s="45"/>
      <c r="I241" s="45"/>
      <c r="J241" s="45"/>
      <c r="K241" s="45"/>
      <c r="L241" s="45"/>
      <c r="M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row>
    <row r="242" spans="1:38" ht="12.75" customHeight="1" x14ac:dyDescent="0.15">
      <c r="A242" s="45"/>
      <c r="B242" s="45"/>
      <c r="C242" s="83"/>
      <c r="D242" s="45"/>
      <c r="E242" s="45"/>
      <c r="F242" s="45"/>
      <c r="G242" s="45"/>
      <c r="H242" s="45"/>
      <c r="I242" s="45"/>
      <c r="J242" s="45"/>
      <c r="K242" s="45"/>
      <c r="L242" s="45"/>
      <c r="M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row>
    <row r="243" spans="1:38" ht="12.75" customHeight="1" x14ac:dyDescent="0.15">
      <c r="A243" s="45"/>
      <c r="B243" s="45"/>
      <c r="C243" s="83"/>
      <c r="D243" s="45"/>
      <c r="E243" s="45"/>
      <c r="F243" s="45"/>
      <c r="G243" s="45"/>
      <c r="H243" s="45"/>
      <c r="I243" s="45"/>
      <c r="J243" s="45"/>
      <c r="K243" s="45"/>
      <c r="L243" s="45"/>
      <c r="M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row>
    <row r="244" spans="1:38" ht="12.75" customHeight="1" x14ac:dyDescent="0.15">
      <c r="A244" s="45"/>
      <c r="B244" s="45"/>
      <c r="C244" s="83"/>
      <c r="D244" s="45"/>
      <c r="E244" s="45"/>
      <c r="F244" s="45"/>
      <c r="G244" s="45"/>
      <c r="H244" s="45"/>
      <c r="I244" s="45"/>
      <c r="J244" s="45"/>
      <c r="K244" s="45"/>
      <c r="L244" s="45"/>
      <c r="M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row>
    <row r="245" spans="1:38" ht="12.75" customHeight="1" x14ac:dyDescent="0.15">
      <c r="A245" s="45"/>
      <c r="B245" s="45"/>
      <c r="C245" s="83"/>
      <c r="D245" s="45"/>
      <c r="E245" s="45"/>
      <c r="F245" s="45"/>
      <c r="G245" s="45"/>
      <c r="H245" s="45"/>
      <c r="I245" s="45"/>
      <c r="J245" s="45"/>
      <c r="K245" s="45"/>
      <c r="L245" s="45"/>
      <c r="M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row>
    <row r="246" spans="1:38" ht="12.75" customHeight="1" x14ac:dyDescent="0.15">
      <c r="A246" s="45"/>
      <c r="B246" s="45"/>
      <c r="C246" s="83"/>
      <c r="D246" s="45"/>
      <c r="E246" s="45"/>
      <c r="F246" s="45"/>
      <c r="G246" s="45"/>
      <c r="H246" s="45"/>
      <c r="I246" s="45"/>
      <c r="J246" s="45"/>
      <c r="K246" s="45"/>
      <c r="L246" s="45"/>
      <c r="M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row>
    <row r="247" spans="1:38" ht="12.75" customHeight="1" x14ac:dyDescent="0.15">
      <c r="A247" s="45"/>
      <c r="B247" s="45"/>
      <c r="C247" s="83"/>
      <c r="D247" s="45"/>
      <c r="E247" s="45"/>
      <c r="F247" s="45"/>
      <c r="G247" s="45"/>
      <c r="H247" s="45"/>
      <c r="I247" s="45"/>
      <c r="J247" s="45"/>
      <c r="K247" s="45"/>
      <c r="L247" s="45"/>
      <c r="M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row>
    <row r="248" spans="1:38" ht="12.75" customHeight="1" x14ac:dyDescent="0.15">
      <c r="A248" s="45"/>
      <c r="B248" s="45"/>
      <c r="C248" s="83"/>
      <c r="D248" s="45"/>
      <c r="E248" s="45"/>
      <c r="F248" s="45"/>
      <c r="G248" s="45"/>
      <c r="H248" s="45"/>
      <c r="I248" s="45"/>
      <c r="J248" s="45"/>
      <c r="K248" s="45"/>
      <c r="L248" s="45"/>
      <c r="M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row>
    <row r="249" spans="1:38" ht="12.75" customHeight="1" x14ac:dyDescent="0.15">
      <c r="A249" s="45"/>
      <c r="B249" s="45"/>
      <c r="C249" s="83"/>
      <c r="D249" s="45"/>
      <c r="E249" s="45"/>
      <c r="F249" s="45"/>
      <c r="G249" s="45"/>
      <c r="H249" s="45"/>
      <c r="I249" s="45"/>
      <c r="J249" s="45"/>
      <c r="K249" s="45"/>
      <c r="L249" s="45"/>
      <c r="M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row>
    <row r="250" spans="1:38" ht="12.75" customHeight="1" x14ac:dyDescent="0.15">
      <c r="A250" s="45"/>
      <c r="B250" s="45"/>
      <c r="C250" s="83"/>
      <c r="D250" s="45"/>
      <c r="E250" s="45"/>
      <c r="F250" s="45"/>
      <c r="G250" s="45"/>
      <c r="H250" s="45"/>
      <c r="I250" s="45"/>
      <c r="J250" s="45"/>
      <c r="K250" s="45"/>
      <c r="L250" s="45"/>
      <c r="M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row>
    <row r="251" spans="1:38" ht="12.75" customHeight="1" x14ac:dyDescent="0.15">
      <c r="A251" s="45"/>
      <c r="B251" s="45"/>
      <c r="C251" s="83"/>
      <c r="D251" s="45"/>
      <c r="E251" s="45"/>
      <c r="F251" s="45"/>
      <c r="G251" s="45"/>
      <c r="H251" s="45"/>
      <c r="I251" s="45"/>
      <c r="J251" s="45"/>
      <c r="K251" s="45"/>
      <c r="L251" s="45"/>
      <c r="M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row>
    <row r="252" spans="1:38" ht="12.75" customHeight="1" x14ac:dyDescent="0.15">
      <c r="A252" s="45"/>
      <c r="B252" s="45"/>
      <c r="C252" s="83"/>
      <c r="D252" s="45"/>
      <c r="E252" s="45"/>
      <c r="F252" s="45"/>
      <c r="G252" s="45"/>
      <c r="H252" s="45"/>
      <c r="I252" s="45"/>
      <c r="J252" s="45"/>
      <c r="K252" s="45"/>
      <c r="L252" s="45"/>
      <c r="M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row>
    <row r="253" spans="1:38" ht="12.75" customHeight="1" x14ac:dyDescent="0.15">
      <c r="A253" s="45"/>
      <c r="B253" s="45"/>
      <c r="C253" s="83"/>
      <c r="D253" s="45"/>
      <c r="E253" s="45"/>
      <c r="F253" s="45"/>
      <c r="G253" s="45"/>
      <c r="H253" s="45"/>
      <c r="I253" s="45"/>
      <c r="J253" s="45"/>
      <c r="K253" s="45"/>
      <c r="L253" s="45"/>
      <c r="M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row>
    <row r="254" spans="1:38" ht="12.75" customHeight="1" x14ac:dyDescent="0.15">
      <c r="A254" s="45"/>
      <c r="B254" s="45"/>
      <c r="C254" s="83"/>
      <c r="D254" s="45"/>
      <c r="E254" s="45"/>
      <c r="F254" s="45"/>
      <c r="G254" s="45"/>
      <c r="H254" s="45"/>
      <c r="I254" s="45"/>
      <c r="J254" s="45"/>
      <c r="K254" s="45"/>
      <c r="L254" s="45"/>
      <c r="M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row>
    <row r="255" spans="1:38" ht="12.75" customHeight="1" x14ac:dyDescent="0.15">
      <c r="A255" s="45"/>
      <c r="B255" s="45"/>
      <c r="C255" s="83"/>
      <c r="D255" s="45"/>
      <c r="E255" s="45"/>
      <c r="F255" s="45"/>
      <c r="G255" s="45"/>
      <c r="H255" s="45"/>
      <c r="I255" s="45"/>
      <c r="J255" s="45"/>
      <c r="K255" s="45"/>
      <c r="L255" s="45"/>
      <c r="M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row>
    <row r="256" spans="1:38" ht="12.75" customHeight="1" x14ac:dyDescent="0.15">
      <c r="A256" s="45"/>
      <c r="B256" s="45"/>
      <c r="C256" s="83"/>
      <c r="D256" s="45"/>
      <c r="E256" s="45"/>
      <c r="F256" s="45"/>
      <c r="G256" s="45"/>
      <c r="H256" s="45"/>
      <c r="I256" s="45"/>
      <c r="J256" s="45"/>
      <c r="K256" s="45"/>
      <c r="L256" s="45"/>
      <c r="M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row>
    <row r="257" spans="1:38" ht="12.75" customHeight="1" x14ac:dyDescent="0.15">
      <c r="A257" s="45"/>
      <c r="B257" s="45"/>
      <c r="C257" s="83"/>
      <c r="D257" s="45"/>
      <c r="E257" s="45"/>
      <c r="F257" s="45"/>
      <c r="G257" s="45"/>
      <c r="H257" s="45"/>
      <c r="I257" s="45"/>
      <c r="J257" s="45"/>
      <c r="K257" s="45"/>
      <c r="L257" s="45"/>
      <c r="M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row>
    <row r="258" spans="1:38" ht="12.75" customHeight="1" x14ac:dyDescent="0.15">
      <c r="A258" s="45"/>
      <c r="B258" s="45"/>
      <c r="C258" s="83"/>
      <c r="D258" s="45"/>
      <c r="E258" s="45"/>
      <c r="F258" s="45"/>
      <c r="G258" s="45"/>
      <c r="H258" s="45"/>
      <c r="I258" s="45"/>
      <c r="J258" s="45"/>
      <c r="K258" s="45"/>
      <c r="L258" s="45"/>
      <c r="M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row>
    <row r="259" spans="1:38" ht="12.75" customHeight="1" x14ac:dyDescent="0.15">
      <c r="A259" s="45"/>
      <c r="B259" s="45"/>
      <c r="C259" s="83"/>
      <c r="D259" s="45"/>
      <c r="E259" s="45"/>
      <c r="F259" s="45"/>
      <c r="G259" s="45"/>
      <c r="H259" s="45"/>
      <c r="I259" s="45"/>
      <c r="J259" s="45"/>
      <c r="K259" s="45"/>
      <c r="L259" s="45"/>
      <c r="M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row>
    <row r="260" spans="1:38" ht="12.75" customHeight="1" x14ac:dyDescent="0.15">
      <c r="A260" s="45"/>
      <c r="B260" s="45"/>
      <c r="C260" s="83"/>
      <c r="D260" s="45"/>
      <c r="E260" s="45"/>
      <c r="F260" s="45"/>
      <c r="G260" s="45"/>
      <c r="H260" s="45"/>
      <c r="I260" s="45"/>
      <c r="J260" s="45"/>
      <c r="K260" s="45"/>
      <c r="L260" s="45"/>
      <c r="M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row>
    <row r="261" spans="1:38" ht="12.75" customHeight="1" x14ac:dyDescent="0.15">
      <c r="A261" s="45"/>
      <c r="B261" s="45"/>
      <c r="C261" s="83"/>
      <c r="D261" s="45"/>
      <c r="E261" s="45"/>
      <c r="F261" s="45"/>
      <c r="G261" s="45"/>
      <c r="H261" s="45"/>
      <c r="I261" s="45"/>
      <c r="J261" s="45"/>
      <c r="K261" s="45"/>
      <c r="L261" s="45"/>
      <c r="M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45"/>
    </row>
    <row r="262" spans="1:38" ht="12.75" customHeight="1" x14ac:dyDescent="0.15">
      <c r="A262" s="45"/>
      <c r="B262" s="45"/>
      <c r="C262" s="83"/>
      <c r="D262" s="45"/>
      <c r="E262" s="45"/>
      <c r="F262" s="45"/>
      <c r="G262" s="45"/>
      <c r="H262" s="45"/>
      <c r="I262" s="45"/>
      <c r="J262" s="45"/>
      <c r="K262" s="45"/>
      <c r="L262" s="45"/>
      <c r="M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row>
    <row r="263" spans="1:38" ht="12.75" customHeight="1" x14ac:dyDescent="0.15">
      <c r="A263" s="45"/>
      <c r="B263" s="45"/>
      <c r="C263" s="83"/>
      <c r="D263" s="45"/>
      <c r="E263" s="45"/>
      <c r="F263" s="45"/>
      <c r="G263" s="45"/>
      <c r="H263" s="45"/>
      <c r="I263" s="45"/>
      <c r="J263" s="45"/>
      <c r="K263" s="45"/>
      <c r="L263" s="45"/>
      <c r="M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row>
    <row r="264" spans="1:38" ht="12.75" customHeight="1" x14ac:dyDescent="0.15">
      <c r="A264" s="45"/>
      <c r="B264" s="45"/>
      <c r="C264" s="83"/>
      <c r="D264" s="45"/>
      <c r="E264" s="45"/>
      <c r="F264" s="45"/>
      <c r="G264" s="45"/>
      <c r="H264" s="45"/>
      <c r="I264" s="45"/>
      <c r="J264" s="45"/>
      <c r="K264" s="45"/>
      <c r="L264" s="45"/>
      <c r="M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row>
    <row r="265" spans="1:38" ht="12.75" customHeight="1" x14ac:dyDescent="0.15">
      <c r="A265" s="45"/>
      <c r="B265" s="45"/>
      <c r="C265" s="83"/>
      <c r="D265" s="45"/>
      <c r="E265" s="45"/>
      <c r="F265" s="45"/>
      <c r="G265" s="45"/>
      <c r="H265" s="45"/>
      <c r="I265" s="45"/>
      <c r="J265" s="45"/>
      <c r="K265" s="45"/>
      <c r="L265" s="45"/>
      <c r="M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row>
    <row r="266" spans="1:38" ht="12.75" customHeight="1" x14ac:dyDescent="0.15">
      <c r="A266" s="45"/>
      <c r="B266" s="45"/>
      <c r="C266" s="83"/>
      <c r="D266" s="45"/>
      <c r="E266" s="45"/>
      <c r="F266" s="45"/>
      <c r="G266" s="45"/>
      <c r="H266" s="45"/>
      <c r="I266" s="45"/>
      <c r="J266" s="45"/>
      <c r="K266" s="45"/>
      <c r="L266" s="45"/>
      <c r="M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row>
    <row r="267" spans="1:38" ht="12.75" customHeight="1" x14ac:dyDescent="0.15">
      <c r="A267" s="45"/>
      <c r="B267" s="45"/>
      <c r="C267" s="83"/>
      <c r="D267" s="45"/>
      <c r="E267" s="45"/>
      <c r="F267" s="45"/>
      <c r="G267" s="45"/>
      <c r="H267" s="45"/>
      <c r="I267" s="45"/>
      <c r="J267" s="45"/>
      <c r="K267" s="45"/>
      <c r="L267" s="45"/>
      <c r="M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row>
    <row r="268" spans="1:38" ht="12.75" customHeight="1" x14ac:dyDescent="0.15">
      <c r="A268" s="45"/>
      <c r="B268" s="45"/>
      <c r="C268" s="83"/>
      <c r="D268" s="45"/>
      <c r="E268" s="45"/>
      <c r="F268" s="45"/>
      <c r="G268" s="45"/>
      <c r="H268" s="45"/>
      <c r="I268" s="45"/>
      <c r="J268" s="45"/>
      <c r="K268" s="45"/>
      <c r="L268" s="45"/>
      <c r="M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row>
    <row r="269" spans="1:38" ht="12.75" customHeight="1" x14ac:dyDescent="0.15">
      <c r="A269" s="45"/>
      <c r="B269" s="45"/>
      <c r="C269" s="83"/>
      <c r="D269" s="45"/>
      <c r="E269" s="45"/>
      <c r="F269" s="45"/>
      <c r="G269" s="45"/>
      <c r="H269" s="45"/>
      <c r="I269" s="45"/>
      <c r="J269" s="45"/>
      <c r="K269" s="45"/>
      <c r="L269" s="45"/>
      <c r="M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row>
    <row r="270" spans="1:38" ht="12.75" customHeight="1" x14ac:dyDescent="0.15">
      <c r="A270" s="45"/>
      <c r="B270" s="45"/>
      <c r="C270" s="83"/>
      <c r="D270" s="45"/>
      <c r="E270" s="45"/>
      <c r="F270" s="45"/>
      <c r="G270" s="45"/>
      <c r="H270" s="45"/>
      <c r="I270" s="45"/>
      <c r="J270" s="45"/>
      <c r="K270" s="45"/>
      <c r="L270" s="45"/>
      <c r="M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row>
    <row r="271" spans="1:38" ht="12.75" customHeight="1" x14ac:dyDescent="0.15">
      <c r="A271" s="45"/>
      <c r="B271" s="45"/>
      <c r="C271" s="83"/>
      <c r="D271" s="45"/>
      <c r="E271" s="45"/>
      <c r="F271" s="45"/>
      <c r="G271" s="45"/>
      <c r="H271" s="45"/>
      <c r="I271" s="45"/>
      <c r="J271" s="45"/>
      <c r="K271" s="45"/>
      <c r="L271" s="45"/>
      <c r="M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row>
    <row r="272" spans="1:38" ht="12.75" customHeight="1" x14ac:dyDescent="0.15">
      <c r="A272" s="45"/>
      <c r="B272" s="45"/>
      <c r="C272" s="83"/>
      <c r="D272" s="45"/>
      <c r="E272" s="45"/>
      <c r="F272" s="45"/>
      <c r="G272" s="45"/>
      <c r="H272" s="45"/>
      <c r="I272" s="45"/>
      <c r="J272" s="45"/>
      <c r="K272" s="45"/>
      <c r="L272" s="45"/>
      <c r="M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row>
    <row r="273" spans="1:38" ht="12.75" customHeight="1" x14ac:dyDescent="0.15">
      <c r="A273" s="45"/>
      <c r="B273" s="45"/>
      <c r="C273" s="83"/>
      <c r="D273" s="45"/>
      <c r="E273" s="45"/>
      <c r="F273" s="45"/>
      <c r="G273" s="45"/>
      <c r="H273" s="45"/>
      <c r="I273" s="45"/>
      <c r="J273" s="45"/>
      <c r="K273" s="45"/>
      <c r="L273" s="45"/>
      <c r="M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row>
    <row r="274" spans="1:38" ht="12.75" customHeight="1" x14ac:dyDescent="0.15">
      <c r="A274" s="45"/>
      <c r="B274" s="45"/>
      <c r="C274" s="83"/>
      <c r="D274" s="45"/>
      <c r="E274" s="45"/>
      <c r="F274" s="45"/>
      <c r="G274" s="45"/>
      <c r="H274" s="45"/>
      <c r="I274" s="45"/>
      <c r="J274" s="45"/>
      <c r="K274" s="45"/>
      <c r="L274" s="45"/>
      <c r="M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row>
    <row r="275" spans="1:38" ht="12.75" customHeight="1" x14ac:dyDescent="0.15">
      <c r="A275" s="45"/>
      <c r="B275" s="45"/>
      <c r="C275" s="83"/>
      <c r="D275" s="45"/>
      <c r="E275" s="45"/>
      <c r="F275" s="45"/>
      <c r="G275" s="45"/>
      <c r="H275" s="45"/>
      <c r="I275" s="45"/>
      <c r="J275" s="45"/>
      <c r="K275" s="45"/>
      <c r="L275" s="45"/>
      <c r="M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row>
    <row r="276" spans="1:38" ht="12.75" customHeight="1" x14ac:dyDescent="0.15">
      <c r="A276" s="45"/>
      <c r="B276" s="45"/>
      <c r="C276" s="83"/>
      <c r="D276" s="45"/>
      <c r="E276" s="45"/>
      <c r="F276" s="45"/>
      <c r="G276" s="45"/>
      <c r="H276" s="45"/>
      <c r="I276" s="45"/>
      <c r="J276" s="45"/>
      <c r="K276" s="45"/>
      <c r="L276" s="45"/>
      <c r="M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row>
    <row r="277" spans="1:38" ht="12.75" customHeight="1" x14ac:dyDescent="0.15">
      <c r="A277" s="45"/>
      <c r="B277" s="45"/>
      <c r="C277" s="83"/>
      <c r="D277" s="45"/>
      <c r="E277" s="45"/>
      <c r="F277" s="45"/>
      <c r="G277" s="45"/>
      <c r="H277" s="45"/>
      <c r="I277" s="45"/>
      <c r="J277" s="45"/>
      <c r="K277" s="45"/>
      <c r="L277" s="45"/>
      <c r="M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row>
    <row r="278" spans="1:38" ht="12.75" customHeight="1" x14ac:dyDescent="0.15">
      <c r="A278" s="45"/>
      <c r="B278" s="45"/>
      <c r="C278" s="83"/>
      <c r="D278" s="45"/>
      <c r="E278" s="45"/>
      <c r="F278" s="45"/>
      <c r="G278" s="45"/>
      <c r="H278" s="45"/>
      <c r="I278" s="45"/>
      <c r="J278" s="45"/>
      <c r="K278" s="45"/>
      <c r="L278" s="45"/>
      <c r="M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row>
    <row r="279" spans="1:38" ht="12.75" customHeight="1" x14ac:dyDescent="0.15">
      <c r="A279" s="45"/>
      <c r="B279" s="45"/>
      <c r="C279" s="83"/>
      <c r="D279" s="45"/>
      <c r="E279" s="45"/>
      <c r="F279" s="45"/>
      <c r="G279" s="45"/>
      <c r="H279" s="45"/>
      <c r="I279" s="45"/>
      <c r="J279" s="45"/>
      <c r="K279" s="45"/>
      <c r="L279" s="45"/>
      <c r="M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row>
    <row r="280" spans="1:38" ht="12.75" customHeight="1" x14ac:dyDescent="0.15">
      <c r="A280" s="45"/>
      <c r="B280" s="45"/>
      <c r="C280" s="83"/>
      <c r="D280" s="45"/>
      <c r="E280" s="45"/>
      <c r="F280" s="45"/>
      <c r="G280" s="45"/>
      <c r="H280" s="45"/>
      <c r="I280" s="45"/>
      <c r="J280" s="45"/>
      <c r="K280" s="45"/>
      <c r="L280" s="45"/>
      <c r="M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row>
    <row r="281" spans="1:38" ht="12.75" customHeight="1" x14ac:dyDescent="0.15">
      <c r="A281" s="45"/>
      <c r="B281" s="45"/>
      <c r="C281" s="83"/>
      <c r="D281" s="45"/>
      <c r="E281" s="45"/>
      <c r="F281" s="45"/>
      <c r="G281" s="45"/>
      <c r="H281" s="45"/>
      <c r="I281" s="45"/>
      <c r="J281" s="45"/>
      <c r="K281" s="45"/>
      <c r="L281" s="45"/>
      <c r="M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row>
    <row r="282" spans="1:38" ht="12.75" customHeight="1" x14ac:dyDescent="0.15">
      <c r="A282" s="45"/>
      <c r="B282" s="45"/>
      <c r="C282" s="83"/>
      <c r="D282" s="45"/>
      <c r="E282" s="45"/>
      <c r="F282" s="45"/>
      <c r="G282" s="45"/>
      <c r="H282" s="45"/>
      <c r="I282" s="45"/>
      <c r="J282" s="45"/>
      <c r="K282" s="45"/>
      <c r="L282" s="45"/>
      <c r="M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row>
    <row r="283" spans="1:38" ht="12.75" customHeight="1" x14ac:dyDescent="0.15">
      <c r="A283" s="45"/>
      <c r="B283" s="45"/>
      <c r="C283" s="83"/>
      <c r="D283" s="45"/>
      <c r="E283" s="45"/>
      <c r="F283" s="45"/>
      <c r="G283" s="45"/>
      <c r="H283" s="45"/>
      <c r="I283" s="45"/>
      <c r="J283" s="45"/>
      <c r="K283" s="45"/>
      <c r="L283" s="45"/>
      <c r="M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row>
    <row r="284" spans="1:38" ht="12.75" customHeight="1" x14ac:dyDescent="0.15">
      <c r="A284" s="45"/>
      <c r="B284" s="45"/>
      <c r="C284" s="83"/>
      <c r="D284" s="45"/>
      <c r="E284" s="45"/>
      <c r="F284" s="45"/>
      <c r="G284" s="45"/>
      <c r="H284" s="45"/>
      <c r="I284" s="45"/>
      <c r="J284" s="45"/>
      <c r="K284" s="45"/>
      <c r="L284" s="45"/>
      <c r="M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row>
    <row r="285" spans="1:38" ht="12.75" customHeight="1" x14ac:dyDescent="0.15">
      <c r="A285" s="45"/>
      <c r="B285" s="45"/>
      <c r="C285" s="83"/>
      <c r="D285" s="45"/>
      <c r="E285" s="45"/>
      <c r="F285" s="45"/>
      <c r="G285" s="45"/>
      <c r="H285" s="45"/>
      <c r="I285" s="45"/>
      <c r="J285" s="45"/>
      <c r="K285" s="45"/>
      <c r="L285" s="45"/>
      <c r="M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row>
    <row r="286" spans="1:38" ht="12.75" customHeight="1" x14ac:dyDescent="0.15">
      <c r="A286" s="45"/>
      <c r="B286" s="45"/>
      <c r="C286" s="83"/>
      <c r="D286" s="45"/>
      <c r="E286" s="45"/>
      <c r="F286" s="45"/>
      <c r="G286" s="45"/>
      <c r="H286" s="45"/>
      <c r="I286" s="45"/>
      <c r="J286" s="45"/>
      <c r="K286" s="45"/>
      <c r="L286" s="45"/>
      <c r="M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row>
    <row r="287" spans="1:38" ht="12.75" customHeight="1" x14ac:dyDescent="0.15">
      <c r="A287" s="45"/>
      <c r="B287" s="45"/>
      <c r="C287" s="83"/>
      <c r="D287" s="45"/>
      <c r="E287" s="45"/>
      <c r="F287" s="45"/>
      <c r="G287" s="45"/>
      <c r="H287" s="45"/>
      <c r="I287" s="45"/>
      <c r="J287" s="45"/>
      <c r="K287" s="45"/>
      <c r="L287" s="45"/>
      <c r="M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row>
    <row r="288" spans="1:38" ht="12.75" customHeight="1" x14ac:dyDescent="0.15">
      <c r="A288" s="45"/>
      <c r="B288" s="45"/>
      <c r="C288" s="83"/>
      <c r="D288" s="45"/>
      <c r="E288" s="45"/>
      <c r="F288" s="45"/>
      <c r="G288" s="45"/>
      <c r="H288" s="45"/>
      <c r="I288" s="45"/>
      <c r="J288" s="45"/>
      <c r="K288" s="45"/>
      <c r="L288" s="45"/>
      <c r="M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row>
    <row r="289" spans="1:38" ht="12.75" customHeight="1" x14ac:dyDescent="0.15">
      <c r="A289" s="45"/>
      <c r="B289" s="45"/>
      <c r="C289" s="83"/>
      <c r="D289" s="45"/>
      <c r="E289" s="45"/>
      <c r="F289" s="45"/>
      <c r="G289" s="45"/>
      <c r="H289" s="45"/>
      <c r="I289" s="45"/>
      <c r="J289" s="45"/>
      <c r="K289" s="45"/>
      <c r="L289" s="45"/>
      <c r="M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row>
    <row r="290" spans="1:38" ht="12.75" customHeight="1" x14ac:dyDescent="0.15">
      <c r="A290" s="45"/>
      <c r="B290" s="45"/>
      <c r="C290" s="83"/>
      <c r="D290" s="45"/>
      <c r="E290" s="45"/>
      <c r="F290" s="45"/>
      <c r="G290" s="45"/>
      <c r="H290" s="45"/>
      <c r="I290" s="45"/>
      <c r="J290" s="45"/>
      <c r="K290" s="45"/>
      <c r="L290" s="45"/>
      <c r="M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row>
    <row r="291" spans="1:38" ht="12.75" customHeight="1" x14ac:dyDescent="0.15">
      <c r="A291" s="45"/>
      <c r="B291" s="45"/>
      <c r="C291" s="83"/>
      <c r="D291" s="45"/>
      <c r="E291" s="45"/>
      <c r="F291" s="45"/>
      <c r="G291" s="45"/>
      <c r="H291" s="45"/>
      <c r="I291" s="45"/>
      <c r="J291" s="45"/>
      <c r="K291" s="45"/>
      <c r="L291" s="45"/>
      <c r="M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row>
    <row r="292" spans="1:38" ht="12.75" customHeight="1" x14ac:dyDescent="0.15">
      <c r="A292" s="45"/>
      <c r="B292" s="45"/>
      <c r="C292" s="83"/>
      <c r="D292" s="45"/>
      <c r="E292" s="45"/>
      <c r="F292" s="45"/>
      <c r="G292" s="45"/>
      <c r="H292" s="45"/>
      <c r="I292" s="45"/>
      <c r="J292" s="45"/>
      <c r="K292" s="45"/>
      <c r="L292" s="45"/>
      <c r="M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row>
    <row r="293" spans="1:38" ht="12.75" customHeight="1" x14ac:dyDescent="0.15">
      <c r="A293" s="45"/>
      <c r="B293" s="45"/>
      <c r="C293" s="83"/>
      <c r="D293" s="45"/>
      <c r="E293" s="45"/>
      <c r="F293" s="45"/>
      <c r="G293" s="45"/>
      <c r="H293" s="45"/>
      <c r="I293" s="45"/>
      <c r="J293" s="45"/>
      <c r="K293" s="45"/>
      <c r="L293" s="45"/>
      <c r="M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row>
    <row r="294" spans="1:38" ht="12.75" customHeight="1" x14ac:dyDescent="0.15">
      <c r="A294" s="45"/>
      <c r="B294" s="45"/>
      <c r="C294" s="83"/>
      <c r="D294" s="45"/>
      <c r="E294" s="45"/>
      <c r="F294" s="45"/>
      <c r="G294" s="45"/>
      <c r="H294" s="45"/>
      <c r="I294" s="45"/>
      <c r="J294" s="45"/>
      <c r="K294" s="45"/>
      <c r="L294" s="45"/>
      <c r="M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row>
    <row r="295" spans="1:38" ht="12.75" customHeight="1" x14ac:dyDescent="0.15">
      <c r="A295" s="45"/>
      <c r="B295" s="45"/>
      <c r="C295" s="83"/>
      <c r="D295" s="45"/>
      <c r="E295" s="45"/>
      <c r="F295" s="45"/>
      <c r="G295" s="45"/>
      <c r="H295" s="45"/>
      <c r="I295" s="45"/>
      <c r="J295" s="45"/>
      <c r="K295" s="45"/>
      <c r="L295" s="45"/>
      <c r="M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row>
    <row r="296" spans="1:38" ht="12.75" customHeight="1" x14ac:dyDescent="0.15">
      <c r="A296" s="45"/>
      <c r="B296" s="45"/>
      <c r="C296" s="83"/>
      <c r="D296" s="45"/>
      <c r="E296" s="45"/>
      <c r="F296" s="45"/>
      <c r="G296" s="45"/>
      <c r="H296" s="45"/>
      <c r="I296" s="45"/>
      <c r="J296" s="45"/>
      <c r="K296" s="45"/>
      <c r="L296" s="45"/>
      <c r="M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row>
    <row r="297" spans="1:38" ht="12.75" customHeight="1" x14ac:dyDescent="0.15">
      <c r="A297" s="45"/>
      <c r="B297" s="45"/>
      <c r="C297" s="83"/>
      <c r="D297" s="45"/>
      <c r="E297" s="45"/>
      <c r="F297" s="45"/>
      <c r="G297" s="45"/>
      <c r="H297" s="45"/>
      <c r="I297" s="45"/>
      <c r="J297" s="45"/>
      <c r="K297" s="45"/>
      <c r="L297" s="45"/>
      <c r="M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row>
    <row r="298" spans="1:38" ht="12.75" customHeight="1" x14ac:dyDescent="0.15">
      <c r="A298" s="45"/>
      <c r="B298" s="45"/>
      <c r="C298" s="83"/>
      <c r="D298" s="45"/>
      <c r="E298" s="45"/>
      <c r="F298" s="45"/>
      <c r="G298" s="45"/>
      <c r="H298" s="45"/>
      <c r="I298" s="45"/>
      <c r="J298" s="45"/>
      <c r="K298" s="45"/>
      <c r="L298" s="45"/>
      <c r="M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row>
    <row r="299" spans="1:38" ht="12.75" customHeight="1" x14ac:dyDescent="0.15">
      <c r="A299" s="45"/>
      <c r="B299" s="45"/>
      <c r="C299" s="83"/>
      <c r="D299" s="45"/>
      <c r="E299" s="45"/>
      <c r="F299" s="45"/>
      <c r="G299" s="45"/>
      <c r="H299" s="45"/>
      <c r="I299" s="45"/>
      <c r="J299" s="45"/>
      <c r="K299" s="45"/>
      <c r="L299" s="45"/>
      <c r="M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row>
    <row r="300" spans="1:38" ht="12.75" customHeight="1" x14ac:dyDescent="0.15">
      <c r="A300" s="45"/>
      <c r="B300" s="45"/>
      <c r="C300" s="83"/>
      <c r="D300" s="45"/>
      <c r="E300" s="45"/>
      <c r="F300" s="45"/>
      <c r="G300" s="45"/>
      <c r="H300" s="45"/>
      <c r="I300" s="45"/>
      <c r="J300" s="45"/>
      <c r="K300" s="45"/>
      <c r="L300" s="45"/>
      <c r="M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row>
    <row r="301" spans="1:38" ht="12.75" customHeight="1" x14ac:dyDescent="0.15">
      <c r="A301" s="45"/>
      <c r="B301" s="45"/>
      <c r="C301" s="83"/>
      <c r="D301" s="45"/>
      <c r="E301" s="45"/>
      <c r="F301" s="45"/>
      <c r="G301" s="45"/>
      <c r="H301" s="45"/>
      <c r="I301" s="45"/>
      <c r="J301" s="45"/>
      <c r="K301" s="45"/>
      <c r="L301" s="45"/>
      <c r="M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row>
    <row r="302" spans="1:38" ht="12.75" customHeight="1" x14ac:dyDescent="0.15">
      <c r="A302" s="45"/>
      <c r="B302" s="45"/>
      <c r="C302" s="83"/>
      <c r="D302" s="45"/>
      <c r="E302" s="45"/>
      <c r="F302" s="45"/>
      <c r="G302" s="45"/>
      <c r="H302" s="45"/>
      <c r="I302" s="45"/>
      <c r="J302" s="45"/>
      <c r="K302" s="45"/>
      <c r="L302" s="45"/>
      <c r="M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row>
    <row r="303" spans="1:38" ht="12.75" customHeight="1" x14ac:dyDescent="0.15">
      <c r="A303" s="45"/>
      <c r="B303" s="45"/>
      <c r="C303" s="83"/>
      <c r="D303" s="45"/>
      <c r="E303" s="45"/>
      <c r="F303" s="45"/>
      <c r="G303" s="45"/>
      <c r="H303" s="45"/>
      <c r="I303" s="45"/>
      <c r="J303" s="45"/>
      <c r="K303" s="45"/>
      <c r="L303" s="45"/>
      <c r="M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row>
    <row r="304" spans="1:38" ht="12.75" customHeight="1" x14ac:dyDescent="0.15">
      <c r="A304" s="45"/>
      <c r="B304" s="45"/>
      <c r="C304" s="83"/>
      <c r="D304" s="45"/>
      <c r="E304" s="45"/>
      <c r="F304" s="45"/>
      <c r="G304" s="45"/>
      <c r="H304" s="45"/>
      <c r="I304" s="45"/>
      <c r="J304" s="45"/>
      <c r="K304" s="45"/>
      <c r="L304" s="45"/>
      <c r="M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row>
    <row r="305" spans="1:38" ht="12.75" customHeight="1" x14ac:dyDescent="0.15">
      <c r="A305" s="45"/>
      <c r="B305" s="45"/>
      <c r="C305" s="83"/>
      <c r="D305" s="45"/>
      <c r="E305" s="45"/>
      <c r="F305" s="45"/>
      <c r="G305" s="45"/>
      <c r="H305" s="45"/>
      <c r="I305" s="45"/>
      <c r="J305" s="45"/>
      <c r="K305" s="45"/>
      <c r="L305" s="45"/>
      <c r="M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row>
    <row r="306" spans="1:38" ht="12.75" customHeight="1" x14ac:dyDescent="0.15">
      <c r="A306" s="45"/>
      <c r="B306" s="45"/>
      <c r="C306" s="83"/>
      <c r="D306" s="45"/>
      <c r="E306" s="45"/>
      <c r="F306" s="45"/>
      <c r="G306" s="45"/>
      <c r="H306" s="45"/>
      <c r="I306" s="45"/>
      <c r="J306" s="45"/>
      <c r="K306" s="45"/>
      <c r="L306" s="45"/>
      <c r="M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row>
    <row r="307" spans="1:38" ht="12.75" customHeight="1" x14ac:dyDescent="0.15">
      <c r="A307" s="45"/>
      <c r="B307" s="45"/>
      <c r="C307" s="83"/>
      <c r="D307" s="45"/>
      <c r="E307" s="45"/>
      <c r="F307" s="45"/>
      <c r="G307" s="45"/>
      <c r="H307" s="45"/>
      <c r="I307" s="45"/>
      <c r="J307" s="45"/>
      <c r="K307" s="45"/>
      <c r="L307" s="45"/>
      <c r="M307" s="45"/>
      <c r="O307" s="45"/>
      <c r="P307" s="45"/>
      <c r="Q307" s="45"/>
      <c r="R307" s="45"/>
      <c r="S307" s="45"/>
      <c r="T307" s="45"/>
      <c r="U307" s="45"/>
      <c r="V307" s="45"/>
      <c r="W307" s="45"/>
      <c r="X307" s="45"/>
      <c r="Y307" s="45"/>
      <c r="Z307" s="45"/>
      <c r="AA307" s="45"/>
      <c r="AB307" s="45"/>
      <c r="AC307" s="45"/>
      <c r="AD307" s="45"/>
      <c r="AE307" s="45"/>
      <c r="AF307" s="45"/>
      <c r="AG307" s="45"/>
      <c r="AH307" s="45"/>
      <c r="AI307" s="45"/>
      <c r="AJ307" s="45"/>
      <c r="AK307" s="45"/>
      <c r="AL307" s="45"/>
    </row>
    <row r="308" spans="1:38" ht="12.75" customHeight="1" x14ac:dyDescent="0.15">
      <c r="A308" s="45"/>
      <c r="B308" s="45"/>
      <c r="C308" s="83"/>
      <c r="D308" s="45"/>
      <c r="E308" s="45"/>
      <c r="F308" s="45"/>
      <c r="G308" s="45"/>
      <c r="H308" s="45"/>
      <c r="I308" s="45"/>
      <c r="J308" s="45"/>
      <c r="K308" s="45"/>
      <c r="L308" s="45"/>
      <c r="M308" s="45"/>
      <c r="O308" s="45"/>
      <c r="P308" s="45"/>
      <c r="Q308" s="45"/>
      <c r="R308" s="45"/>
      <c r="S308" s="45"/>
      <c r="T308" s="45"/>
      <c r="U308" s="45"/>
      <c r="V308" s="45"/>
      <c r="W308" s="45"/>
      <c r="X308" s="45"/>
      <c r="Y308" s="45"/>
      <c r="Z308" s="45"/>
      <c r="AA308" s="45"/>
      <c r="AB308" s="45"/>
      <c r="AC308" s="45"/>
      <c r="AD308" s="45"/>
      <c r="AE308" s="45"/>
      <c r="AF308" s="45"/>
      <c r="AG308" s="45"/>
      <c r="AH308" s="45"/>
      <c r="AI308" s="45"/>
      <c r="AJ308" s="45"/>
      <c r="AK308" s="45"/>
      <c r="AL308" s="45"/>
    </row>
    <row r="309" spans="1:38" ht="12.75" customHeight="1" x14ac:dyDescent="0.15">
      <c r="A309" s="45"/>
      <c r="B309" s="45"/>
      <c r="C309" s="83"/>
      <c r="D309" s="45"/>
      <c r="E309" s="45"/>
      <c r="F309" s="45"/>
      <c r="G309" s="45"/>
      <c r="H309" s="45"/>
      <c r="I309" s="45"/>
      <c r="J309" s="45"/>
      <c r="K309" s="45"/>
      <c r="L309" s="45"/>
      <c r="M309" s="45"/>
      <c r="O309" s="45"/>
      <c r="P309" s="45"/>
      <c r="Q309" s="45"/>
      <c r="R309" s="45"/>
      <c r="S309" s="45"/>
      <c r="T309" s="45"/>
      <c r="U309" s="45"/>
      <c r="V309" s="45"/>
      <c r="W309" s="45"/>
      <c r="X309" s="45"/>
      <c r="Y309" s="45"/>
      <c r="Z309" s="45"/>
      <c r="AA309" s="45"/>
      <c r="AB309" s="45"/>
      <c r="AC309" s="45"/>
      <c r="AD309" s="45"/>
      <c r="AE309" s="45"/>
      <c r="AF309" s="45"/>
      <c r="AG309" s="45"/>
      <c r="AH309" s="45"/>
      <c r="AI309" s="45"/>
      <c r="AJ309" s="45"/>
      <c r="AK309" s="45"/>
      <c r="AL309" s="45"/>
    </row>
    <row r="310" spans="1:38" ht="12.75" customHeight="1" x14ac:dyDescent="0.15">
      <c r="A310" s="45"/>
      <c r="B310" s="45"/>
      <c r="C310" s="83"/>
      <c r="D310" s="45"/>
      <c r="E310" s="45"/>
      <c r="F310" s="45"/>
      <c r="G310" s="45"/>
      <c r="H310" s="45"/>
      <c r="I310" s="45"/>
      <c r="J310" s="45"/>
      <c r="K310" s="45"/>
      <c r="L310" s="45"/>
      <c r="M310" s="45"/>
      <c r="O310" s="45"/>
      <c r="P310" s="45"/>
      <c r="Q310" s="45"/>
      <c r="R310" s="45"/>
      <c r="S310" s="45"/>
      <c r="T310" s="45"/>
      <c r="U310" s="45"/>
      <c r="V310" s="45"/>
      <c r="W310" s="45"/>
      <c r="X310" s="45"/>
      <c r="Y310" s="45"/>
      <c r="Z310" s="45"/>
      <c r="AA310" s="45"/>
      <c r="AB310" s="45"/>
      <c r="AC310" s="45"/>
      <c r="AD310" s="45"/>
      <c r="AE310" s="45"/>
      <c r="AF310" s="45"/>
      <c r="AG310" s="45"/>
      <c r="AH310" s="45"/>
      <c r="AI310" s="45"/>
      <c r="AJ310" s="45"/>
      <c r="AK310" s="45"/>
      <c r="AL310" s="45"/>
    </row>
    <row r="311" spans="1:38" ht="12.75" customHeight="1" x14ac:dyDescent="0.15">
      <c r="A311" s="45"/>
      <c r="B311" s="45"/>
      <c r="C311" s="83"/>
      <c r="D311" s="45"/>
      <c r="E311" s="45"/>
      <c r="F311" s="45"/>
      <c r="G311" s="45"/>
      <c r="H311" s="45"/>
      <c r="I311" s="45"/>
      <c r="J311" s="45"/>
      <c r="K311" s="45"/>
      <c r="L311" s="45"/>
      <c r="M311" s="45"/>
      <c r="O311" s="45"/>
      <c r="P311" s="45"/>
      <c r="Q311" s="45"/>
      <c r="R311" s="45"/>
      <c r="S311" s="45"/>
      <c r="T311" s="45"/>
      <c r="U311" s="45"/>
      <c r="V311" s="45"/>
      <c r="W311" s="45"/>
      <c r="X311" s="45"/>
      <c r="Y311" s="45"/>
      <c r="Z311" s="45"/>
      <c r="AA311" s="45"/>
      <c r="AB311" s="45"/>
      <c r="AC311" s="45"/>
      <c r="AD311" s="45"/>
      <c r="AE311" s="45"/>
      <c r="AF311" s="45"/>
      <c r="AG311" s="45"/>
      <c r="AH311" s="45"/>
      <c r="AI311" s="45"/>
      <c r="AJ311" s="45"/>
      <c r="AK311" s="45"/>
      <c r="AL311" s="45"/>
    </row>
    <row r="312" spans="1:38" ht="12.75" customHeight="1" x14ac:dyDescent="0.15">
      <c r="A312" s="45"/>
      <c r="B312" s="45"/>
      <c r="C312" s="83"/>
      <c r="D312" s="45"/>
      <c r="E312" s="45"/>
      <c r="F312" s="45"/>
      <c r="G312" s="45"/>
      <c r="H312" s="45"/>
      <c r="I312" s="45"/>
      <c r="J312" s="45"/>
      <c r="K312" s="45"/>
      <c r="L312" s="45"/>
      <c r="M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c r="AK312" s="45"/>
      <c r="AL312" s="45"/>
    </row>
    <row r="313" spans="1:38" ht="12.75" customHeight="1" x14ac:dyDescent="0.15">
      <c r="A313" s="45"/>
      <c r="B313" s="45"/>
      <c r="C313" s="83"/>
      <c r="D313" s="45"/>
      <c r="E313" s="45"/>
      <c r="F313" s="45"/>
      <c r="G313" s="45"/>
      <c r="H313" s="45"/>
      <c r="I313" s="45"/>
      <c r="J313" s="45"/>
      <c r="K313" s="45"/>
      <c r="L313" s="45"/>
      <c r="M313" s="45"/>
      <c r="O313" s="45"/>
      <c r="P313" s="45"/>
      <c r="Q313" s="45"/>
      <c r="R313" s="45"/>
      <c r="S313" s="45"/>
      <c r="T313" s="45"/>
      <c r="U313" s="45"/>
      <c r="V313" s="45"/>
      <c r="W313" s="45"/>
      <c r="X313" s="45"/>
      <c r="Y313" s="45"/>
      <c r="Z313" s="45"/>
      <c r="AA313" s="45"/>
      <c r="AB313" s="45"/>
      <c r="AC313" s="45"/>
      <c r="AD313" s="45"/>
      <c r="AE313" s="45"/>
      <c r="AF313" s="45"/>
      <c r="AG313" s="45"/>
      <c r="AH313" s="45"/>
      <c r="AI313" s="45"/>
      <c r="AJ313" s="45"/>
      <c r="AK313" s="45"/>
      <c r="AL313" s="45"/>
    </row>
    <row r="314" spans="1:38" ht="12.75" customHeight="1" x14ac:dyDescent="0.15">
      <c r="A314" s="45"/>
      <c r="B314" s="45"/>
      <c r="C314" s="83"/>
      <c r="D314" s="45"/>
      <c r="E314" s="45"/>
      <c r="F314" s="45"/>
      <c r="G314" s="45"/>
      <c r="H314" s="45"/>
      <c r="I314" s="45"/>
      <c r="J314" s="45"/>
      <c r="K314" s="45"/>
      <c r="L314" s="45"/>
      <c r="M314" s="45"/>
      <c r="O314" s="45"/>
      <c r="P314" s="45"/>
      <c r="Q314" s="45"/>
      <c r="R314" s="45"/>
      <c r="S314" s="45"/>
      <c r="T314" s="45"/>
      <c r="U314" s="45"/>
      <c r="V314" s="45"/>
      <c r="W314" s="45"/>
      <c r="X314" s="45"/>
      <c r="Y314" s="45"/>
      <c r="Z314" s="45"/>
      <c r="AA314" s="45"/>
      <c r="AB314" s="45"/>
      <c r="AC314" s="45"/>
      <c r="AD314" s="45"/>
      <c r="AE314" s="45"/>
      <c r="AF314" s="45"/>
      <c r="AG314" s="45"/>
      <c r="AH314" s="45"/>
      <c r="AI314" s="45"/>
      <c r="AJ314" s="45"/>
      <c r="AK314" s="45"/>
      <c r="AL314" s="45"/>
    </row>
    <row r="315" spans="1:38" ht="12.75" customHeight="1" x14ac:dyDescent="0.15">
      <c r="A315" s="45"/>
      <c r="B315" s="45"/>
      <c r="C315" s="83"/>
      <c r="D315" s="45"/>
      <c r="E315" s="45"/>
      <c r="F315" s="45"/>
      <c r="G315" s="45"/>
      <c r="H315" s="45"/>
      <c r="I315" s="45"/>
      <c r="J315" s="45"/>
      <c r="K315" s="45"/>
      <c r="L315" s="45"/>
      <c r="M315" s="45"/>
      <c r="O315" s="45"/>
      <c r="P315" s="45"/>
      <c r="Q315" s="45"/>
      <c r="R315" s="45"/>
      <c r="S315" s="45"/>
      <c r="T315" s="45"/>
      <c r="U315" s="45"/>
      <c r="V315" s="45"/>
      <c r="W315" s="45"/>
      <c r="X315" s="45"/>
      <c r="Y315" s="45"/>
      <c r="Z315" s="45"/>
      <c r="AA315" s="45"/>
      <c r="AB315" s="45"/>
      <c r="AC315" s="45"/>
      <c r="AD315" s="45"/>
      <c r="AE315" s="45"/>
      <c r="AF315" s="45"/>
      <c r="AG315" s="45"/>
      <c r="AH315" s="45"/>
      <c r="AI315" s="45"/>
      <c r="AJ315" s="45"/>
      <c r="AK315" s="45"/>
      <c r="AL315" s="45"/>
    </row>
    <row r="316" spans="1:38" ht="12.75" customHeight="1" x14ac:dyDescent="0.15">
      <c r="A316" s="45"/>
      <c r="B316" s="45"/>
      <c r="C316" s="83"/>
      <c r="D316" s="45"/>
      <c r="E316" s="45"/>
      <c r="F316" s="45"/>
      <c r="G316" s="45"/>
      <c r="H316" s="45"/>
      <c r="I316" s="45"/>
      <c r="J316" s="45"/>
      <c r="K316" s="45"/>
      <c r="L316" s="45"/>
      <c r="M316" s="45"/>
      <c r="O316" s="45"/>
      <c r="P316" s="45"/>
      <c r="Q316" s="45"/>
      <c r="R316" s="45"/>
      <c r="S316" s="45"/>
      <c r="T316" s="45"/>
      <c r="U316" s="45"/>
      <c r="V316" s="45"/>
      <c r="W316" s="45"/>
      <c r="X316" s="45"/>
      <c r="Y316" s="45"/>
      <c r="Z316" s="45"/>
      <c r="AA316" s="45"/>
      <c r="AB316" s="45"/>
      <c r="AC316" s="45"/>
      <c r="AD316" s="45"/>
      <c r="AE316" s="45"/>
      <c r="AF316" s="45"/>
      <c r="AG316" s="45"/>
      <c r="AH316" s="45"/>
      <c r="AI316" s="45"/>
      <c r="AJ316" s="45"/>
      <c r="AK316" s="45"/>
      <c r="AL316" s="45"/>
    </row>
    <row r="317" spans="1:38" ht="12.75" customHeight="1" x14ac:dyDescent="0.15">
      <c r="A317" s="45"/>
      <c r="B317" s="45"/>
      <c r="C317" s="83"/>
      <c r="D317" s="45"/>
      <c r="E317" s="45"/>
      <c r="F317" s="45"/>
      <c r="G317" s="45"/>
      <c r="H317" s="45"/>
      <c r="I317" s="45"/>
      <c r="J317" s="45"/>
      <c r="K317" s="45"/>
      <c r="L317" s="45"/>
      <c r="M317" s="45"/>
      <c r="O317" s="45"/>
      <c r="P317" s="45"/>
      <c r="Q317" s="45"/>
      <c r="R317" s="45"/>
      <c r="S317" s="45"/>
      <c r="T317" s="45"/>
      <c r="U317" s="45"/>
      <c r="V317" s="45"/>
      <c r="W317" s="45"/>
      <c r="X317" s="45"/>
      <c r="Y317" s="45"/>
      <c r="Z317" s="45"/>
      <c r="AA317" s="45"/>
      <c r="AB317" s="45"/>
      <c r="AC317" s="45"/>
      <c r="AD317" s="45"/>
      <c r="AE317" s="45"/>
      <c r="AF317" s="45"/>
      <c r="AG317" s="45"/>
      <c r="AH317" s="45"/>
      <c r="AI317" s="45"/>
      <c r="AJ317" s="45"/>
      <c r="AK317" s="45"/>
      <c r="AL317" s="45"/>
    </row>
    <row r="318" spans="1:38" ht="12.75" customHeight="1" x14ac:dyDescent="0.15">
      <c r="A318" s="45"/>
      <c r="B318" s="45"/>
      <c r="C318" s="83"/>
      <c r="D318" s="45"/>
      <c r="E318" s="45"/>
      <c r="F318" s="45"/>
      <c r="G318" s="45"/>
      <c r="H318" s="45"/>
      <c r="I318" s="45"/>
      <c r="J318" s="45"/>
      <c r="K318" s="45"/>
      <c r="L318" s="45"/>
      <c r="M318" s="45"/>
      <c r="O318" s="45"/>
      <c r="P318" s="45"/>
      <c r="Q318" s="45"/>
      <c r="R318" s="45"/>
      <c r="S318" s="45"/>
      <c r="T318" s="45"/>
      <c r="U318" s="45"/>
      <c r="V318" s="45"/>
      <c r="W318" s="45"/>
      <c r="X318" s="45"/>
      <c r="Y318" s="45"/>
      <c r="Z318" s="45"/>
      <c r="AA318" s="45"/>
      <c r="AB318" s="45"/>
      <c r="AC318" s="45"/>
      <c r="AD318" s="45"/>
      <c r="AE318" s="45"/>
      <c r="AF318" s="45"/>
      <c r="AG318" s="45"/>
      <c r="AH318" s="45"/>
      <c r="AI318" s="45"/>
      <c r="AJ318" s="45"/>
      <c r="AK318" s="45"/>
      <c r="AL318" s="45"/>
    </row>
    <row r="319" spans="1:38" ht="12.75" customHeight="1" x14ac:dyDescent="0.15">
      <c r="A319" s="45"/>
      <c r="B319" s="45"/>
      <c r="C319" s="83"/>
      <c r="D319" s="45"/>
      <c r="E319" s="45"/>
      <c r="F319" s="45"/>
      <c r="G319" s="45"/>
      <c r="H319" s="45"/>
      <c r="I319" s="45"/>
      <c r="J319" s="45"/>
      <c r="K319" s="45"/>
      <c r="L319" s="45"/>
      <c r="M319" s="45"/>
      <c r="O319" s="45"/>
      <c r="P319" s="45"/>
      <c r="Q319" s="45"/>
      <c r="R319" s="45"/>
      <c r="S319" s="45"/>
      <c r="T319" s="45"/>
      <c r="U319" s="45"/>
      <c r="V319" s="45"/>
      <c r="W319" s="45"/>
      <c r="X319" s="45"/>
      <c r="Y319" s="45"/>
      <c r="Z319" s="45"/>
      <c r="AA319" s="45"/>
      <c r="AB319" s="45"/>
      <c r="AC319" s="45"/>
      <c r="AD319" s="45"/>
      <c r="AE319" s="45"/>
      <c r="AF319" s="45"/>
      <c r="AG319" s="45"/>
      <c r="AH319" s="45"/>
      <c r="AI319" s="45"/>
      <c r="AJ319" s="45"/>
      <c r="AK319" s="45"/>
      <c r="AL319" s="45"/>
    </row>
    <row r="320" spans="1:38" ht="12.75" customHeight="1" x14ac:dyDescent="0.15">
      <c r="A320" s="45"/>
      <c r="B320" s="45"/>
      <c r="C320" s="83"/>
      <c r="D320" s="45"/>
      <c r="E320" s="45"/>
      <c r="F320" s="45"/>
      <c r="G320" s="45"/>
      <c r="H320" s="45"/>
      <c r="I320" s="45"/>
      <c r="J320" s="45"/>
      <c r="K320" s="45"/>
      <c r="L320" s="45"/>
      <c r="M320" s="45"/>
      <c r="O320" s="45"/>
      <c r="P320" s="45"/>
      <c r="Q320" s="45"/>
      <c r="R320" s="45"/>
      <c r="S320" s="45"/>
      <c r="T320" s="45"/>
      <c r="U320" s="45"/>
      <c r="V320" s="45"/>
      <c r="W320" s="45"/>
      <c r="X320" s="45"/>
      <c r="Y320" s="45"/>
      <c r="Z320" s="45"/>
      <c r="AA320" s="45"/>
      <c r="AB320" s="45"/>
      <c r="AC320" s="45"/>
      <c r="AD320" s="45"/>
      <c r="AE320" s="45"/>
      <c r="AF320" s="45"/>
      <c r="AG320" s="45"/>
      <c r="AH320" s="45"/>
      <c r="AI320" s="45"/>
      <c r="AJ320" s="45"/>
      <c r="AK320" s="45"/>
      <c r="AL320" s="45"/>
    </row>
    <row r="321" spans="1:38" ht="12.75" customHeight="1" x14ac:dyDescent="0.15">
      <c r="A321" s="45"/>
      <c r="B321" s="45"/>
      <c r="C321" s="83"/>
      <c r="D321" s="45"/>
      <c r="E321" s="45"/>
      <c r="F321" s="45"/>
      <c r="G321" s="45"/>
      <c r="H321" s="45"/>
      <c r="I321" s="45"/>
      <c r="J321" s="45"/>
      <c r="K321" s="45"/>
      <c r="L321" s="45"/>
      <c r="M321" s="45"/>
      <c r="O321" s="45"/>
      <c r="P321" s="45"/>
      <c r="Q321" s="45"/>
      <c r="R321" s="45"/>
      <c r="S321" s="45"/>
      <c r="T321" s="45"/>
      <c r="U321" s="45"/>
      <c r="V321" s="45"/>
      <c r="W321" s="45"/>
      <c r="X321" s="45"/>
      <c r="Y321" s="45"/>
      <c r="Z321" s="45"/>
      <c r="AA321" s="45"/>
      <c r="AB321" s="45"/>
      <c r="AC321" s="45"/>
      <c r="AD321" s="45"/>
      <c r="AE321" s="45"/>
      <c r="AF321" s="45"/>
      <c r="AG321" s="45"/>
      <c r="AH321" s="45"/>
      <c r="AI321" s="45"/>
      <c r="AJ321" s="45"/>
      <c r="AK321" s="45"/>
      <c r="AL321" s="45"/>
    </row>
    <row r="322" spans="1:38" ht="12.75" customHeight="1" x14ac:dyDescent="0.15">
      <c r="A322" s="45"/>
      <c r="B322" s="45"/>
      <c r="C322" s="83"/>
      <c r="D322" s="45"/>
      <c r="E322" s="45"/>
      <c r="F322" s="45"/>
      <c r="G322" s="45"/>
      <c r="H322" s="45"/>
      <c r="I322" s="45"/>
      <c r="J322" s="45"/>
      <c r="K322" s="45"/>
      <c r="L322" s="45"/>
      <c r="M322" s="45"/>
      <c r="O322" s="45"/>
      <c r="P322" s="45"/>
      <c r="Q322" s="45"/>
      <c r="R322" s="45"/>
      <c r="S322" s="45"/>
      <c r="T322" s="45"/>
      <c r="U322" s="45"/>
      <c r="V322" s="45"/>
      <c r="W322" s="45"/>
      <c r="X322" s="45"/>
      <c r="Y322" s="45"/>
      <c r="Z322" s="45"/>
      <c r="AA322" s="45"/>
      <c r="AB322" s="45"/>
      <c r="AC322" s="45"/>
      <c r="AD322" s="45"/>
      <c r="AE322" s="45"/>
      <c r="AF322" s="45"/>
      <c r="AG322" s="45"/>
      <c r="AH322" s="45"/>
      <c r="AI322" s="45"/>
      <c r="AJ322" s="45"/>
      <c r="AK322" s="45"/>
      <c r="AL322" s="45"/>
    </row>
    <row r="323" spans="1:38" ht="12.75" customHeight="1" x14ac:dyDescent="0.15">
      <c r="A323" s="45"/>
      <c r="B323" s="45"/>
      <c r="C323" s="83"/>
      <c r="D323" s="45"/>
      <c r="E323" s="45"/>
      <c r="F323" s="45"/>
      <c r="G323" s="45"/>
      <c r="H323" s="45"/>
      <c r="I323" s="45"/>
      <c r="J323" s="45"/>
      <c r="K323" s="45"/>
      <c r="L323" s="45"/>
      <c r="M323" s="45"/>
      <c r="O323" s="45"/>
      <c r="P323" s="45"/>
      <c r="Q323" s="45"/>
      <c r="R323" s="45"/>
      <c r="S323" s="45"/>
      <c r="T323" s="45"/>
      <c r="U323" s="45"/>
      <c r="V323" s="45"/>
      <c r="W323" s="45"/>
      <c r="X323" s="45"/>
      <c r="Y323" s="45"/>
      <c r="Z323" s="45"/>
      <c r="AA323" s="45"/>
      <c r="AB323" s="45"/>
      <c r="AC323" s="45"/>
      <c r="AD323" s="45"/>
      <c r="AE323" s="45"/>
      <c r="AF323" s="45"/>
      <c r="AG323" s="45"/>
      <c r="AH323" s="45"/>
      <c r="AI323" s="45"/>
      <c r="AJ323" s="45"/>
      <c r="AK323" s="45"/>
      <c r="AL323" s="45"/>
    </row>
    <row r="324" spans="1:38" ht="12.75" customHeight="1" x14ac:dyDescent="0.15">
      <c r="A324" s="45"/>
      <c r="B324" s="45"/>
      <c r="C324" s="83"/>
      <c r="D324" s="45"/>
      <c r="E324" s="45"/>
      <c r="F324" s="45"/>
      <c r="G324" s="45"/>
      <c r="H324" s="45"/>
      <c r="I324" s="45"/>
      <c r="J324" s="45"/>
      <c r="K324" s="45"/>
      <c r="L324" s="45"/>
      <c r="M324" s="45"/>
      <c r="O324" s="45"/>
      <c r="P324" s="45"/>
      <c r="Q324" s="45"/>
      <c r="R324" s="45"/>
      <c r="S324" s="45"/>
      <c r="T324" s="45"/>
      <c r="U324" s="45"/>
      <c r="V324" s="45"/>
      <c r="W324" s="45"/>
      <c r="X324" s="45"/>
      <c r="Y324" s="45"/>
      <c r="Z324" s="45"/>
      <c r="AA324" s="45"/>
      <c r="AB324" s="45"/>
      <c r="AC324" s="45"/>
      <c r="AD324" s="45"/>
      <c r="AE324" s="45"/>
      <c r="AF324" s="45"/>
      <c r="AG324" s="45"/>
      <c r="AH324" s="45"/>
      <c r="AI324" s="45"/>
      <c r="AJ324" s="45"/>
      <c r="AK324" s="45"/>
      <c r="AL324" s="45"/>
    </row>
    <row r="325" spans="1:38" ht="12.75" customHeight="1" x14ac:dyDescent="0.15">
      <c r="A325" s="45"/>
      <c r="B325" s="45"/>
      <c r="C325" s="83"/>
      <c r="D325" s="45"/>
      <c r="E325" s="45"/>
      <c r="F325" s="45"/>
      <c r="G325" s="45"/>
      <c r="H325" s="45"/>
      <c r="I325" s="45"/>
      <c r="J325" s="45"/>
      <c r="K325" s="45"/>
      <c r="L325" s="45"/>
      <c r="M325" s="45"/>
      <c r="O325" s="45"/>
      <c r="P325" s="45"/>
      <c r="Q325" s="45"/>
      <c r="R325" s="45"/>
      <c r="S325" s="45"/>
      <c r="T325" s="45"/>
      <c r="U325" s="45"/>
      <c r="V325" s="45"/>
      <c r="W325" s="45"/>
      <c r="X325" s="45"/>
      <c r="Y325" s="45"/>
      <c r="Z325" s="45"/>
      <c r="AA325" s="45"/>
      <c r="AB325" s="45"/>
      <c r="AC325" s="45"/>
      <c r="AD325" s="45"/>
      <c r="AE325" s="45"/>
      <c r="AF325" s="45"/>
      <c r="AG325" s="45"/>
      <c r="AH325" s="45"/>
      <c r="AI325" s="45"/>
      <c r="AJ325" s="45"/>
      <c r="AK325" s="45"/>
      <c r="AL325" s="45"/>
    </row>
    <row r="326" spans="1:38" ht="12.75" customHeight="1" x14ac:dyDescent="0.15">
      <c r="A326" s="45"/>
      <c r="B326" s="45"/>
      <c r="C326" s="83"/>
      <c r="D326" s="45"/>
      <c r="E326" s="45"/>
      <c r="F326" s="45"/>
      <c r="G326" s="45"/>
      <c r="H326" s="45"/>
      <c r="I326" s="45"/>
      <c r="J326" s="45"/>
      <c r="K326" s="45"/>
      <c r="L326" s="45"/>
      <c r="M326" s="45"/>
      <c r="O326" s="45"/>
      <c r="P326" s="45"/>
      <c r="Q326" s="45"/>
      <c r="R326" s="45"/>
      <c r="S326" s="45"/>
      <c r="T326" s="45"/>
      <c r="U326" s="45"/>
      <c r="V326" s="45"/>
      <c r="W326" s="45"/>
      <c r="X326" s="45"/>
      <c r="Y326" s="45"/>
      <c r="Z326" s="45"/>
      <c r="AA326" s="45"/>
      <c r="AB326" s="45"/>
      <c r="AC326" s="45"/>
      <c r="AD326" s="45"/>
      <c r="AE326" s="45"/>
      <c r="AF326" s="45"/>
      <c r="AG326" s="45"/>
      <c r="AH326" s="45"/>
      <c r="AI326" s="45"/>
      <c r="AJ326" s="45"/>
      <c r="AK326" s="45"/>
      <c r="AL326" s="45"/>
    </row>
    <row r="327" spans="1:38" ht="12.75" customHeight="1" x14ac:dyDescent="0.15">
      <c r="A327" s="45"/>
      <c r="B327" s="45"/>
      <c r="C327" s="83"/>
      <c r="D327" s="45"/>
      <c r="E327" s="45"/>
      <c r="F327" s="45"/>
      <c r="G327" s="45"/>
      <c r="H327" s="45"/>
      <c r="I327" s="45"/>
      <c r="J327" s="45"/>
      <c r="K327" s="45"/>
      <c r="L327" s="45"/>
      <c r="M327" s="45"/>
      <c r="O327" s="45"/>
      <c r="P327" s="45"/>
      <c r="Q327" s="45"/>
      <c r="R327" s="45"/>
      <c r="S327" s="45"/>
      <c r="T327" s="45"/>
      <c r="U327" s="45"/>
      <c r="V327" s="45"/>
      <c r="W327" s="45"/>
      <c r="X327" s="45"/>
      <c r="Y327" s="45"/>
      <c r="Z327" s="45"/>
      <c r="AA327" s="45"/>
      <c r="AB327" s="45"/>
      <c r="AC327" s="45"/>
      <c r="AD327" s="45"/>
      <c r="AE327" s="45"/>
      <c r="AF327" s="45"/>
      <c r="AG327" s="45"/>
      <c r="AH327" s="45"/>
      <c r="AI327" s="45"/>
      <c r="AJ327" s="45"/>
      <c r="AK327" s="45"/>
      <c r="AL327" s="45"/>
    </row>
    <row r="328" spans="1:38" ht="12.75" customHeight="1" x14ac:dyDescent="0.15">
      <c r="A328" s="45"/>
      <c r="B328" s="45"/>
      <c r="C328" s="83"/>
      <c r="D328" s="45"/>
      <c r="E328" s="45"/>
      <c r="F328" s="45"/>
      <c r="G328" s="45"/>
      <c r="H328" s="45"/>
      <c r="I328" s="45"/>
      <c r="J328" s="45"/>
      <c r="K328" s="45"/>
      <c r="L328" s="45"/>
      <c r="M328" s="45"/>
      <c r="O328" s="45"/>
      <c r="P328" s="45"/>
      <c r="Q328" s="45"/>
      <c r="R328" s="45"/>
      <c r="S328" s="45"/>
      <c r="T328" s="45"/>
      <c r="U328" s="45"/>
      <c r="V328" s="45"/>
      <c r="W328" s="45"/>
      <c r="X328" s="45"/>
      <c r="Y328" s="45"/>
      <c r="Z328" s="45"/>
      <c r="AA328" s="45"/>
      <c r="AB328" s="45"/>
      <c r="AC328" s="45"/>
      <c r="AD328" s="45"/>
      <c r="AE328" s="45"/>
      <c r="AF328" s="45"/>
      <c r="AG328" s="45"/>
      <c r="AH328" s="45"/>
      <c r="AI328" s="45"/>
      <c r="AJ328" s="45"/>
      <c r="AK328" s="45"/>
      <c r="AL328" s="45"/>
    </row>
    <row r="329" spans="1:38" ht="12.75" customHeight="1" x14ac:dyDescent="0.15">
      <c r="A329" s="45"/>
      <c r="B329" s="45"/>
      <c r="C329" s="83"/>
      <c r="D329" s="45"/>
      <c r="E329" s="45"/>
      <c r="F329" s="45"/>
      <c r="G329" s="45"/>
      <c r="H329" s="45"/>
      <c r="I329" s="45"/>
      <c r="J329" s="45"/>
      <c r="K329" s="45"/>
      <c r="L329" s="45"/>
      <c r="M329" s="45"/>
      <c r="O329" s="45"/>
      <c r="P329" s="45"/>
      <c r="Q329" s="45"/>
      <c r="R329" s="45"/>
      <c r="S329" s="45"/>
      <c r="T329" s="45"/>
      <c r="U329" s="45"/>
      <c r="V329" s="45"/>
      <c r="W329" s="45"/>
      <c r="X329" s="45"/>
      <c r="Y329" s="45"/>
      <c r="Z329" s="45"/>
      <c r="AA329" s="45"/>
      <c r="AB329" s="45"/>
      <c r="AC329" s="45"/>
      <c r="AD329" s="45"/>
      <c r="AE329" s="45"/>
      <c r="AF329" s="45"/>
      <c r="AG329" s="45"/>
      <c r="AH329" s="45"/>
      <c r="AI329" s="45"/>
      <c r="AJ329" s="45"/>
      <c r="AK329" s="45"/>
      <c r="AL329" s="45"/>
    </row>
    <row r="330" spans="1:38" ht="12.75" customHeight="1" x14ac:dyDescent="0.15">
      <c r="A330" s="45"/>
      <c r="B330" s="45"/>
      <c r="C330" s="83"/>
      <c r="D330" s="45"/>
      <c r="E330" s="45"/>
      <c r="F330" s="45"/>
      <c r="G330" s="45"/>
      <c r="H330" s="45"/>
      <c r="I330" s="45"/>
      <c r="J330" s="45"/>
      <c r="K330" s="45"/>
      <c r="L330" s="45"/>
      <c r="M330" s="45"/>
      <c r="O330" s="45"/>
      <c r="P330" s="45"/>
      <c r="Q330" s="45"/>
      <c r="R330" s="45"/>
      <c r="S330" s="45"/>
      <c r="T330" s="45"/>
      <c r="U330" s="45"/>
      <c r="V330" s="45"/>
      <c r="W330" s="45"/>
      <c r="X330" s="45"/>
      <c r="Y330" s="45"/>
      <c r="Z330" s="45"/>
      <c r="AA330" s="45"/>
      <c r="AB330" s="45"/>
      <c r="AC330" s="45"/>
      <c r="AD330" s="45"/>
      <c r="AE330" s="45"/>
      <c r="AF330" s="45"/>
      <c r="AG330" s="45"/>
      <c r="AH330" s="45"/>
      <c r="AI330" s="45"/>
      <c r="AJ330" s="45"/>
      <c r="AK330" s="45"/>
      <c r="AL330" s="45"/>
    </row>
    <row r="331" spans="1:38" ht="12.75" customHeight="1" x14ac:dyDescent="0.15">
      <c r="A331" s="45"/>
      <c r="B331" s="45"/>
      <c r="C331" s="83"/>
      <c r="D331" s="45"/>
      <c r="E331" s="45"/>
      <c r="F331" s="45"/>
      <c r="G331" s="45"/>
      <c r="H331" s="45"/>
      <c r="I331" s="45"/>
      <c r="J331" s="45"/>
      <c r="K331" s="45"/>
      <c r="L331" s="45"/>
      <c r="M331" s="45"/>
      <c r="O331" s="45"/>
      <c r="P331" s="45"/>
      <c r="Q331" s="45"/>
      <c r="R331" s="45"/>
      <c r="S331" s="45"/>
      <c r="T331" s="45"/>
      <c r="U331" s="45"/>
      <c r="V331" s="45"/>
      <c r="W331" s="45"/>
      <c r="X331" s="45"/>
      <c r="Y331" s="45"/>
      <c r="Z331" s="45"/>
      <c r="AA331" s="45"/>
      <c r="AB331" s="45"/>
      <c r="AC331" s="45"/>
      <c r="AD331" s="45"/>
      <c r="AE331" s="45"/>
      <c r="AF331" s="45"/>
      <c r="AG331" s="45"/>
      <c r="AH331" s="45"/>
      <c r="AI331" s="45"/>
      <c r="AJ331" s="45"/>
      <c r="AK331" s="45"/>
      <c r="AL331" s="45"/>
    </row>
    <row r="332" spans="1:38" ht="12.75" customHeight="1" x14ac:dyDescent="0.15">
      <c r="A332" s="45"/>
      <c r="B332" s="45"/>
      <c r="C332" s="83"/>
      <c r="D332" s="45"/>
      <c r="E332" s="45"/>
      <c r="F332" s="45"/>
      <c r="G332" s="45"/>
      <c r="H332" s="45"/>
      <c r="I332" s="45"/>
      <c r="J332" s="45"/>
      <c r="K332" s="45"/>
      <c r="L332" s="45"/>
      <c r="M332" s="45"/>
      <c r="O332" s="45"/>
      <c r="P332" s="45"/>
      <c r="Q332" s="45"/>
      <c r="R332" s="45"/>
      <c r="S332" s="45"/>
      <c r="T332" s="45"/>
      <c r="U332" s="45"/>
      <c r="V332" s="45"/>
      <c r="W332" s="45"/>
      <c r="X332" s="45"/>
      <c r="Y332" s="45"/>
      <c r="Z332" s="45"/>
      <c r="AA332" s="45"/>
      <c r="AB332" s="45"/>
      <c r="AC332" s="45"/>
      <c r="AD332" s="45"/>
      <c r="AE332" s="45"/>
      <c r="AF332" s="45"/>
      <c r="AG332" s="45"/>
      <c r="AH332" s="45"/>
      <c r="AI332" s="45"/>
      <c r="AJ332" s="45"/>
      <c r="AK332" s="45"/>
      <c r="AL332" s="45"/>
    </row>
    <row r="333" spans="1:38" ht="12.75" customHeight="1" x14ac:dyDescent="0.15">
      <c r="A333" s="45"/>
      <c r="B333" s="45"/>
      <c r="C333" s="83"/>
      <c r="D333" s="45"/>
      <c r="E333" s="45"/>
      <c r="F333" s="45"/>
      <c r="G333" s="45"/>
      <c r="H333" s="45"/>
      <c r="I333" s="45"/>
      <c r="J333" s="45"/>
      <c r="K333" s="45"/>
      <c r="L333" s="45"/>
      <c r="M333" s="45"/>
      <c r="O333" s="45"/>
      <c r="P333" s="45"/>
      <c r="Q333" s="45"/>
      <c r="R333" s="45"/>
      <c r="S333" s="45"/>
      <c r="T333" s="45"/>
      <c r="U333" s="45"/>
      <c r="V333" s="45"/>
      <c r="W333" s="45"/>
      <c r="X333" s="45"/>
      <c r="Y333" s="45"/>
      <c r="Z333" s="45"/>
      <c r="AA333" s="45"/>
      <c r="AB333" s="45"/>
      <c r="AC333" s="45"/>
      <c r="AD333" s="45"/>
      <c r="AE333" s="45"/>
      <c r="AF333" s="45"/>
      <c r="AG333" s="45"/>
      <c r="AH333" s="45"/>
      <c r="AI333" s="45"/>
      <c r="AJ333" s="45"/>
      <c r="AK333" s="45"/>
      <c r="AL333" s="45"/>
    </row>
    <row r="334" spans="1:38" ht="12.75" customHeight="1" x14ac:dyDescent="0.15">
      <c r="A334" s="45"/>
      <c r="B334" s="45"/>
      <c r="C334" s="83"/>
      <c r="D334" s="45"/>
      <c r="E334" s="45"/>
      <c r="F334" s="45"/>
      <c r="G334" s="45"/>
      <c r="H334" s="45"/>
      <c r="I334" s="45"/>
      <c r="J334" s="45"/>
      <c r="K334" s="45"/>
      <c r="L334" s="45"/>
      <c r="M334" s="45"/>
      <c r="O334" s="45"/>
      <c r="P334" s="45"/>
      <c r="Q334" s="45"/>
      <c r="R334" s="45"/>
      <c r="S334" s="45"/>
      <c r="T334" s="45"/>
      <c r="U334" s="45"/>
      <c r="V334" s="45"/>
      <c r="W334" s="45"/>
      <c r="X334" s="45"/>
      <c r="Y334" s="45"/>
      <c r="Z334" s="45"/>
      <c r="AA334" s="45"/>
      <c r="AB334" s="45"/>
      <c r="AC334" s="45"/>
      <c r="AD334" s="45"/>
      <c r="AE334" s="45"/>
      <c r="AF334" s="45"/>
      <c r="AG334" s="45"/>
      <c r="AH334" s="45"/>
      <c r="AI334" s="45"/>
      <c r="AJ334" s="45"/>
      <c r="AK334" s="45"/>
      <c r="AL334" s="45"/>
    </row>
    <row r="335" spans="1:38" ht="12.75" customHeight="1" x14ac:dyDescent="0.15">
      <c r="A335" s="45"/>
      <c r="B335" s="45"/>
      <c r="C335" s="83"/>
      <c r="D335" s="45"/>
      <c r="E335" s="45"/>
      <c r="F335" s="45"/>
      <c r="G335" s="45"/>
      <c r="H335" s="45"/>
      <c r="I335" s="45"/>
      <c r="J335" s="45"/>
      <c r="K335" s="45"/>
      <c r="L335" s="45"/>
      <c r="M335" s="45"/>
      <c r="O335" s="45"/>
      <c r="P335" s="45"/>
      <c r="Q335" s="45"/>
      <c r="R335" s="45"/>
      <c r="S335" s="45"/>
      <c r="T335" s="45"/>
      <c r="U335" s="45"/>
      <c r="V335" s="45"/>
      <c r="W335" s="45"/>
      <c r="X335" s="45"/>
      <c r="Y335" s="45"/>
      <c r="Z335" s="45"/>
      <c r="AA335" s="45"/>
      <c r="AB335" s="45"/>
      <c r="AC335" s="45"/>
      <c r="AD335" s="45"/>
      <c r="AE335" s="45"/>
      <c r="AF335" s="45"/>
      <c r="AG335" s="45"/>
      <c r="AH335" s="45"/>
      <c r="AI335" s="45"/>
      <c r="AJ335" s="45"/>
      <c r="AK335" s="45"/>
      <c r="AL335" s="45"/>
    </row>
    <row r="336" spans="1:38" ht="12.75" customHeight="1" x14ac:dyDescent="0.15">
      <c r="A336" s="45"/>
      <c r="B336" s="45"/>
      <c r="C336" s="83"/>
      <c r="D336" s="45"/>
      <c r="E336" s="45"/>
      <c r="F336" s="45"/>
      <c r="G336" s="45"/>
      <c r="H336" s="45"/>
      <c r="I336" s="45"/>
      <c r="J336" s="45"/>
      <c r="K336" s="45"/>
      <c r="L336" s="45"/>
      <c r="M336" s="45"/>
      <c r="O336" s="45"/>
      <c r="P336" s="45"/>
      <c r="Q336" s="45"/>
      <c r="R336" s="45"/>
      <c r="S336" s="45"/>
      <c r="T336" s="45"/>
      <c r="U336" s="45"/>
      <c r="V336" s="45"/>
      <c r="W336" s="45"/>
      <c r="X336" s="45"/>
      <c r="Y336" s="45"/>
      <c r="Z336" s="45"/>
      <c r="AA336" s="45"/>
      <c r="AB336" s="45"/>
      <c r="AC336" s="45"/>
      <c r="AD336" s="45"/>
      <c r="AE336" s="45"/>
      <c r="AF336" s="45"/>
      <c r="AG336" s="45"/>
      <c r="AH336" s="45"/>
      <c r="AI336" s="45"/>
      <c r="AJ336" s="45"/>
      <c r="AK336" s="45"/>
      <c r="AL336" s="45"/>
    </row>
    <row r="337" spans="1:38" ht="12.75" customHeight="1" x14ac:dyDescent="0.15">
      <c r="A337" s="45"/>
      <c r="B337" s="45"/>
      <c r="C337" s="83"/>
      <c r="D337" s="45"/>
      <c r="E337" s="45"/>
      <c r="F337" s="45"/>
      <c r="G337" s="45"/>
      <c r="H337" s="45"/>
      <c r="I337" s="45"/>
      <c r="J337" s="45"/>
      <c r="K337" s="45"/>
      <c r="L337" s="45"/>
      <c r="M337" s="45"/>
      <c r="O337" s="45"/>
      <c r="P337" s="45"/>
      <c r="Q337" s="45"/>
      <c r="R337" s="45"/>
      <c r="S337" s="45"/>
      <c r="T337" s="45"/>
      <c r="U337" s="45"/>
      <c r="V337" s="45"/>
      <c r="W337" s="45"/>
      <c r="X337" s="45"/>
      <c r="Y337" s="45"/>
      <c r="Z337" s="45"/>
      <c r="AA337" s="45"/>
      <c r="AB337" s="45"/>
      <c r="AC337" s="45"/>
      <c r="AD337" s="45"/>
      <c r="AE337" s="45"/>
      <c r="AF337" s="45"/>
      <c r="AG337" s="45"/>
      <c r="AH337" s="45"/>
      <c r="AI337" s="45"/>
      <c r="AJ337" s="45"/>
      <c r="AK337" s="45"/>
      <c r="AL337" s="45"/>
    </row>
    <row r="338" spans="1:38" ht="12.75" customHeight="1" x14ac:dyDescent="0.15">
      <c r="A338" s="45"/>
      <c r="B338" s="45"/>
      <c r="C338" s="83"/>
      <c r="D338" s="45"/>
      <c r="E338" s="45"/>
      <c r="F338" s="45"/>
      <c r="G338" s="45"/>
      <c r="H338" s="45"/>
      <c r="I338" s="45"/>
      <c r="J338" s="45"/>
      <c r="K338" s="45"/>
      <c r="L338" s="45"/>
      <c r="M338" s="45"/>
      <c r="O338" s="45"/>
      <c r="P338" s="45"/>
      <c r="Q338" s="45"/>
      <c r="R338" s="45"/>
      <c r="S338" s="45"/>
      <c r="T338" s="45"/>
      <c r="U338" s="45"/>
      <c r="V338" s="45"/>
      <c r="W338" s="45"/>
      <c r="X338" s="45"/>
      <c r="Y338" s="45"/>
      <c r="Z338" s="45"/>
      <c r="AA338" s="45"/>
      <c r="AB338" s="45"/>
      <c r="AC338" s="45"/>
      <c r="AD338" s="45"/>
      <c r="AE338" s="45"/>
      <c r="AF338" s="45"/>
      <c r="AG338" s="45"/>
      <c r="AH338" s="45"/>
      <c r="AI338" s="45"/>
      <c r="AJ338" s="45"/>
      <c r="AK338" s="45"/>
      <c r="AL338" s="45"/>
    </row>
    <row r="339" spans="1:38" ht="12.75" customHeight="1" x14ac:dyDescent="0.15">
      <c r="A339" s="45"/>
      <c r="B339" s="45"/>
      <c r="C339" s="83"/>
      <c r="D339" s="45"/>
      <c r="E339" s="45"/>
      <c r="F339" s="45"/>
      <c r="G339" s="45"/>
      <c r="H339" s="45"/>
      <c r="I339" s="45"/>
      <c r="J339" s="45"/>
      <c r="K339" s="45"/>
      <c r="L339" s="45"/>
      <c r="M339" s="45"/>
      <c r="O339" s="45"/>
      <c r="P339" s="45"/>
      <c r="Q339" s="45"/>
      <c r="R339" s="45"/>
      <c r="S339" s="45"/>
      <c r="T339" s="45"/>
      <c r="U339" s="45"/>
      <c r="V339" s="45"/>
      <c r="W339" s="45"/>
      <c r="X339" s="45"/>
      <c r="Y339" s="45"/>
      <c r="Z339" s="45"/>
      <c r="AA339" s="45"/>
      <c r="AB339" s="45"/>
      <c r="AC339" s="45"/>
      <c r="AD339" s="45"/>
      <c r="AE339" s="45"/>
      <c r="AF339" s="45"/>
      <c r="AG339" s="45"/>
      <c r="AH339" s="45"/>
      <c r="AI339" s="45"/>
      <c r="AJ339" s="45"/>
      <c r="AK339" s="45"/>
      <c r="AL339" s="45"/>
    </row>
    <row r="340" spans="1:38" ht="12.75" customHeight="1" x14ac:dyDescent="0.15">
      <c r="A340" s="45"/>
      <c r="B340" s="45"/>
      <c r="C340" s="83"/>
      <c r="D340" s="45"/>
      <c r="E340" s="45"/>
      <c r="F340" s="45"/>
      <c r="G340" s="45"/>
      <c r="H340" s="45"/>
      <c r="I340" s="45"/>
      <c r="J340" s="45"/>
      <c r="K340" s="45"/>
      <c r="L340" s="45"/>
      <c r="M340" s="45"/>
      <c r="O340" s="45"/>
      <c r="P340" s="45"/>
      <c r="Q340" s="45"/>
      <c r="R340" s="45"/>
      <c r="S340" s="45"/>
      <c r="T340" s="45"/>
      <c r="U340" s="45"/>
      <c r="V340" s="45"/>
      <c r="W340" s="45"/>
      <c r="X340" s="45"/>
      <c r="Y340" s="45"/>
      <c r="Z340" s="45"/>
      <c r="AA340" s="45"/>
      <c r="AB340" s="45"/>
      <c r="AC340" s="45"/>
      <c r="AD340" s="45"/>
      <c r="AE340" s="45"/>
      <c r="AF340" s="45"/>
      <c r="AG340" s="45"/>
      <c r="AH340" s="45"/>
      <c r="AI340" s="45"/>
      <c r="AJ340" s="45"/>
      <c r="AK340" s="45"/>
      <c r="AL340" s="45"/>
    </row>
    <row r="341" spans="1:38" ht="12.75" customHeight="1" x14ac:dyDescent="0.15">
      <c r="A341" s="45"/>
      <c r="B341" s="45"/>
      <c r="C341" s="83"/>
      <c r="D341" s="45"/>
      <c r="E341" s="45"/>
      <c r="F341" s="45"/>
      <c r="G341" s="45"/>
      <c r="H341" s="45"/>
      <c r="I341" s="45"/>
      <c r="J341" s="45"/>
      <c r="K341" s="45"/>
      <c r="L341" s="45"/>
      <c r="M341" s="45"/>
      <c r="O341" s="45"/>
      <c r="P341" s="45"/>
      <c r="Q341" s="45"/>
      <c r="R341" s="45"/>
      <c r="S341" s="45"/>
      <c r="T341" s="45"/>
      <c r="U341" s="45"/>
      <c r="V341" s="45"/>
      <c r="W341" s="45"/>
      <c r="X341" s="45"/>
      <c r="Y341" s="45"/>
      <c r="Z341" s="45"/>
      <c r="AA341" s="45"/>
      <c r="AB341" s="45"/>
      <c r="AC341" s="45"/>
      <c r="AD341" s="45"/>
      <c r="AE341" s="45"/>
      <c r="AF341" s="45"/>
      <c r="AG341" s="45"/>
      <c r="AH341" s="45"/>
      <c r="AI341" s="45"/>
      <c r="AJ341" s="45"/>
      <c r="AK341" s="45"/>
      <c r="AL341" s="45"/>
    </row>
    <row r="342" spans="1:38" ht="12.75" customHeight="1" x14ac:dyDescent="0.15">
      <c r="A342" s="45"/>
      <c r="B342" s="45"/>
      <c r="C342" s="83"/>
      <c r="D342" s="45"/>
      <c r="E342" s="45"/>
      <c r="F342" s="45"/>
      <c r="G342" s="45"/>
      <c r="H342" s="45"/>
      <c r="I342" s="45"/>
      <c r="J342" s="45"/>
      <c r="K342" s="45"/>
      <c r="L342" s="45"/>
      <c r="M342" s="45"/>
      <c r="O342" s="45"/>
      <c r="P342" s="45"/>
      <c r="Q342" s="45"/>
      <c r="R342" s="45"/>
      <c r="S342" s="45"/>
      <c r="T342" s="45"/>
      <c r="U342" s="45"/>
      <c r="V342" s="45"/>
      <c r="W342" s="45"/>
      <c r="X342" s="45"/>
      <c r="Y342" s="45"/>
      <c r="Z342" s="45"/>
      <c r="AA342" s="45"/>
      <c r="AB342" s="45"/>
      <c r="AC342" s="45"/>
      <c r="AD342" s="45"/>
      <c r="AE342" s="45"/>
      <c r="AF342" s="45"/>
      <c r="AG342" s="45"/>
      <c r="AH342" s="45"/>
      <c r="AI342" s="45"/>
      <c r="AJ342" s="45"/>
      <c r="AK342" s="45"/>
      <c r="AL342" s="45"/>
    </row>
    <row r="343" spans="1:38" ht="12.75" customHeight="1" x14ac:dyDescent="0.15">
      <c r="A343" s="45"/>
      <c r="B343" s="45"/>
      <c r="C343" s="83"/>
      <c r="D343" s="45"/>
      <c r="E343" s="45"/>
      <c r="F343" s="45"/>
      <c r="G343" s="45"/>
      <c r="H343" s="45"/>
      <c r="I343" s="45"/>
      <c r="J343" s="45"/>
      <c r="K343" s="45"/>
      <c r="L343" s="45"/>
      <c r="M343" s="45"/>
      <c r="O343" s="45"/>
      <c r="P343" s="45"/>
      <c r="Q343" s="45"/>
      <c r="R343" s="45"/>
      <c r="S343" s="45"/>
      <c r="T343" s="45"/>
      <c r="U343" s="45"/>
      <c r="V343" s="45"/>
      <c r="W343" s="45"/>
      <c r="X343" s="45"/>
      <c r="Y343" s="45"/>
      <c r="Z343" s="45"/>
      <c r="AA343" s="45"/>
      <c r="AB343" s="45"/>
      <c r="AC343" s="45"/>
      <c r="AD343" s="45"/>
      <c r="AE343" s="45"/>
      <c r="AF343" s="45"/>
      <c r="AG343" s="45"/>
      <c r="AH343" s="45"/>
      <c r="AI343" s="45"/>
      <c r="AJ343" s="45"/>
      <c r="AK343" s="45"/>
      <c r="AL343" s="45"/>
    </row>
    <row r="344" spans="1:38" ht="12.75" customHeight="1" x14ac:dyDescent="0.15">
      <c r="A344" s="45"/>
      <c r="B344" s="45"/>
      <c r="C344" s="83"/>
      <c r="D344" s="45"/>
      <c r="E344" s="45"/>
      <c r="F344" s="45"/>
      <c r="G344" s="45"/>
      <c r="H344" s="45"/>
      <c r="I344" s="45"/>
      <c r="J344" s="45"/>
      <c r="K344" s="45"/>
      <c r="L344" s="45"/>
      <c r="M344" s="45"/>
      <c r="O344" s="45"/>
      <c r="P344" s="45"/>
      <c r="Q344" s="45"/>
      <c r="R344" s="45"/>
      <c r="S344" s="45"/>
      <c r="T344" s="45"/>
      <c r="U344" s="45"/>
      <c r="V344" s="45"/>
      <c r="W344" s="45"/>
      <c r="X344" s="45"/>
      <c r="Y344" s="45"/>
      <c r="Z344" s="45"/>
      <c r="AA344" s="45"/>
      <c r="AB344" s="45"/>
      <c r="AC344" s="45"/>
      <c r="AD344" s="45"/>
      <c r="AE344" s="45"/>
      <c r="AF344" s="45"/>
      <c r="AG344" s="45"/>
      <c r="AH344" s="45"/>
      <c r="AI344" s="45"/>
      <c r="AJ344" s="45"/>
      <c r="AK344" s="45"/>
      <c r="AL344" s="45"/>
    </row>
    <row r="345" spans="1:38" ht="12.75" customHeight="1" x14ac:dyDescent="0.15">
      <c r="A345" s="45"/>
      <c r="B345" s="45"/>
      <c r="C345" s="83"/>
      <c r="D345" s="45"/>
      <c r="E345" s="45"/>
      <c r="F345" s="45"/>
      <c r="G345" s="45"/>
      <c r="H345" s="45"/>
      <c r="I345" s="45"/>
      <c r="J345" s="45"/>
      <c r="K345" s="45"/>
      <c r="L345" s="45"/>
      <c r="M345" s="45"/>
      <c r="O345" s="45"/>
      <c r="P345" s="45"/>
      <c r="Q345" s="45"/>
      <c r="R345" s="45"/>
      <c r="S345" s="45"/>
      <c r="T345" s="45"/>
      <c r="U345" s="45"/>
      <c r="V345" s="45"/>
      <c r="W345" s="45"/>
      <c r="X345" s="45"/>
      <c r="Y345" s="45"/>
      <c r="Z345" s="45"/>
      <c r="AA345" s="45"/>
      <c r="AB345" s="45"/>
      <c r="AC345" s="45"/>
      <c r="AD345" s="45"/>
      <c r="AE345" s="45"/>
      <c r="AF345" s="45"/>
      <c r="AG345" s="45"/>
      <c r="AH345" s="45"/>
      <c r="AI345" s="45"/>
      <c r="AJ345" s="45"/>
      <c r="AK345" s="45"/>
      <c r="AL345" s="45"/>
    </row>
    <row r="346" spans="1:38" ht="12.75" customHeight="1" x14ac:dyDescent="0.15">
      <c r="A346" s="45"/>
      <c r="B346" s="45"/>
      <c r="C346" s="83"/>
      <c r="D346" s="45"/>
      <c r="E346" s="45"/>
      <c r="F346" s="45"/>
      <c r="G346" s="45"/>
      <c r="H346" s="45"/>
      <c r="I346" s="45"/>
      <c r="J346" s="45"/>
      <c r="K346" s="45"/>
      <c r="L346" s="45"/>
      <c r="M346" s="45"/>
      <c r="O346" s="45"/>
      <c r="P346" s="45"/>
      <c r="Q346" s="45"/>
      <c r="R346" s="45"/>
      <c r="S346" s="45"/>
      <c r="T346" s="45"/>
      <c r="U346" s="45"/>
      <c r="V346" s="45"/>
      <c r="W346" s="45"/>
      <c r="X346" s="45"/>
      <c r="Y346" s="45"/>
      <c r="Z346" s="45"/>
      <c r="AA346" s="45"/>
      <c r="AB346" s="45"/>
      <c r="AC346" s="45"/>
      <c r="AD346" s="45"/>
      <c r="AE346" s="45"/>
      <c r="AF346" s="45"/>
      <c r="AG346" s="45"/>
      <c r="AH346" s="45"/>
      <c r="AI346" s="45"/>
      <c r="AJ346" s="45"/>
      <c r="AK346" s="45"/>
      <c r="AL346" s="45"/>
    </row>
    <row r="347" spans="1:38" ht="12.75" customHeight="1" x14ac:dyDescent="0.15">
      <c r="A347" s="45"/>
      <c r="B347" s="45"/>
      <c r="C347" s="83"/>
      <c r="D347" s="45"/>
      <c r="E347" s="45"/>
      <c r="F347" s="45"/>
      <c r="G347" s="45"/>
      <c r="H347" s="45"/>
      <c r="I347" s="45"/>
      <c r="J347" s="45"/>
      <c r="K347" s="45"/>
      <c r="L347" s="45"/>
      <c r="M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row>
    <row r="348" spans="1:38" ht="12.75" customHeight="1" x14ac:dyDescent="0.15">
      <c r="A348" s="45"/>
      <c r="B348" s="45"/>
      <c r="C348" s="83"/>
      <c r="D348" s="45"/>
      <c r="E348" s="45"/>
      <c r="F348" s="45"/>
      <c r="G348" s="45"/>
      <c r="H348" s="45"/>
      <c r="I348" s="45"/>
      <c r="J348" s="45"/>
      <c r="K348" s="45"/>
      <c r="L348" s="45"/>
      <c r="M348" s="45"/>
      <c r="O348" s="45"/>
      <c r="P348" s="45"/>
      <c r="Q348" s="45"/>
      <c r="R348" s="45"/>
      <c r="S348" s="45"/>
      <c r="T348" s="45"/>
      <c r="U348" s="45"/>
      <c r="V348" s="45"/>
      <c r="W348" s="45"/>
      <c r="X348" s="45"/>
      <c r="Y348" s="45"/>
      <c r="Z348" s="45"/>
      <c r="AA348" s="45"/>
      <c r="AB348" s="45"/>
      <c r="AC348" s="45"/>
      <c r="AD348" s="45"/>
      <c r="AE348" s="45"/>
      <c r="AF348" s="45"/>
      <c r="AG348" s="45"/>
      <c r="AH348" s="45"/>
      <c r="AI348" s="45"/>
      <c r="AJ348" s="45"/>
      <c r="AK348" s="45"/>
      <c r="AL348" s="45"/>
    </row>
    <row r="349" spans="1:38" ht="12.75" customHeight="1" x14ac:dyDescent="0.15">
      <c r="A349" s="45"/>
      <c r="B349" s="45"/>
      <c r="C349" s="83"/>
      <c r="D349" s="45"/>
      <c r="E349" s="45"/>
      <c r="F349" s="45"/>
      <c r="G349" s="45"/>
      <c r="H349" s="45"/>
      <c r="I349" s="45"/>
      <c r="J349" s="45"/>
      <c r="K349" s="45"/>
      <c r="L349" s="45"/>
      <c r="M349" s="45"/>
      <c r="O349" s="45"/>
      <c r="P349" s="45"/>
      <c r="Q349" s="45"/>
      <c r="R349" s="45"/>
      <c r="S349" s="45"/>
      <c r="T349" s="45"/>
      <c r="U349" s="45"/>
      <c r="V349" s="45"/>
      <c r="W349" s="45"/>
      <c r="X349" s="45"/>
      <c r="Y349" s="45"/>
      <c r="Z349" s="45"/>
      <c r="AA349" s="45"/>
      <c r="AB349" s="45"/>
      <c r="AC349" s="45"/>
      <c r="AD349" s="45"/>
      <c r="AE349" s="45"/>
      <c r="AF349" s="45"/>
      <c r="AG349" s="45"/>
      <c r="AH349" s="45"/>
      <c r="AI349" s="45"/>
      <c r="AJ349" s="45"/>
      <c r="AK349" s="45"/>
      <c r="AL349" s="45"/>
    </row>
    <row r="350" spans="1:38" ht="12.75" customHeight="1" x14ac:dyDescent="0.15">
      <c r="A350" s="45"/>
      <c r="B350" s="45"/>
      <c r="C350" s="83"/>
      <c r="D350" s="45"/>
      <c r="E350" s="45"/>
      <c r="F350" s="45"/>
      <c r="G350" s="45"/>
      <c r="H350" s="45"/>
      <c r="I350" s="45"/>
      <c r="J350" s="45"/>
      <c r="K350" s="45"/>
      <c r="L350" s="45"/>
      <c r="M350" s="45"/>
      <c r="O350" s="45"/>
      <c r="P350" s="45"/>
      <c r="Q350" s="45"/>
      <c r="R350" s="45"/>
      <c r="S350" s="45"/>
      <c r="T350" s="45"/>
      <c r="U350" s="45"/>
      <c r="V350" s="45"/>
      <c r="W350" s="45"/>
      <c r="X350" s="45"/>
      <c r="Y350" s="45"/>
      <c r="Z350" s="45"/>
      <c r="AA350" s="45"/>
      <c r="AB350" s="45"/>
      <c r="AC350" s="45"/>
      <c r="AD350" s="45"/>
      <c r="AE350" s="45"/>
      <c r="AF350" s="45"/>
      <c r="AG350" s="45"/>
      <c r="AH350" s="45"/>
      <c r="AI350" s="45"/>
      <c r="AJ350" s="45"/>
      <c r="AK350" s="45"/>
      <c r="AL350" s="45"/>
    </row>
    <row r="351" spans="1:38" ht="12.75" customHeight="1" x14ac:dyDescent="0.15">
      <c r="A351" s="45"/>
      <c r="B351" s="45"/>
      <c r="C351" s="83"/>
      <c r="D351" s="45"/>
      <c r="E351" s="45"/>
      <c r="F351" s="45"/>
      <c r="G351" s="45"/>
      <c r="H351" s="45"/>
      <c r="I351" s="45"/>
      <c r="J351" s="45"/>
      <c r="K351" s="45"/>
      <c r="L351" s="45"/>
      <c r="M351" s="45"/>
      <c r="O351" s="45"/>
      <c r="P351" s="45"/>
      <c r="Q351" s="45"/>
      <c r="R351" s="45"/>
      <c r="S351" s="45"/>
      <c r="T351" s="45"/>
      <c r="U351" s="45"/>
      <c r="V351" s="45"/>
      <c r="W351" s="45"/>
      <c r="X351" s="45"/>
      <c r="Y351" s="45"/>
      <c r="Z351" s="45"/>
      <c r="AA351" s="45"/>
      <c r="AB351" s="45"/>
      <c r="AC351" s="45"/>
      <c r="AD351" s="45"/>
      <c r="AE351" s="45"/>
      <c r="AF351" s="45"/>
      <c r="AG351" s="45"/>
      <c r="AH351" s="45"/>
      <c r="AI351" s="45"/>
      <c r="AJ351" s="45"/>
      <c r="AK351" s="45"/>
      <c r="AL351" s="45"/>
    </row>
    <row r="352" spans="1:38" ht="12.75" customHeight="1" x14ac:dyDescent="0.15">
      <c r="A352" s="45"/>
      <c r="B352" s="45"/>
      <c r="C352" s="83"/>
      <c r="D352" s="45"/>
      <c r="E352" s="45"/>
      <c r="F352" s="45"/>
      <c r="G352" s="45"/>
      <c r="H352" s="45"/>
      <c r="I352" s="45"/>
      <c r="J352" s="45"/>
      <c r="K352" s="45"/>
      <c r="L352" s="45"/>
      <c r="M352" s="45"/>
      <c r="O352" s="45"/>
      <c r="P352" s="45"/>
      <c r="Q352" s="45"/>
      <c r="R352" s="45"/>
      <c r="S352" s="45"/>
      <c r="T352" s="45"/>
      <c r="U352" s="45"/>
      <c r="V352" s="45"/>
      <c r="W352" s="45"/>
      <c r="X352" s="45"/>
      <c r="Y352" s="45"/>
      <c r="Z352" s="45"/>
      <c r="AA352" s="45"/>
      <c r="AB352" s="45"/>
      <c r="AC352" s="45"/>
      <c r="AD352" s="45"/>
      <c r="AE352" s="45"/>
      <c r="AF352" s="45"/>
      <c r="AG352" s="45"/>
      <c r="AH352" s="45"/>
      <c r="AI352" s="45"/>
      <c r="AJ352" s="45"/>
      <c r="AK352" s="45"/>
      <c r="AL352" s="45"/>
    </row>
    <row r="353" spans="1:38" ht="12.75" customHeight="1" x14ac:dyDescent="0.15">
      <c r="A353" s="45"/>
      <c r="B353" s="45"/>
      <c r="C353" s="83"/>
      <c r="D353" s="45"/>
      <c r="E353" s="45"/>
      <c r="F353" s="45"/>
      <c r="G353" s="45"/>
      <c r="H353" s="45"/>
      <c r="I353" s="45"/>
      <c r="J353" s="45"/>
      <c r="K353" s="45"/>
      <c r="L353" s="45"/>
      <c r="M353" s="45"/>
      <c r="O353" s="45"/>
      <c r="P353" s="45"/>
      <c r="Q353" s="45"/>
      <c r="R353" s="45"/>
      <c r="S353" s="45"/>
      <c r="T353" s="45"/>
      <c r="U353" s="45"/>
      <c r="V353" s="45"/>
      <c r="W353" s="45"/>
      <c r="X353" s="45"/>
      <c r="Y353" s="45"/>
      <c r="Z353" s="45"/>
      <c r="AA353" s="45"/>
      <c r="AB353" s="45"/>
      <c r="AC353" s="45"/>
      <c r="AD353" s="45"/>
      <c r="AE353" s="45"/>
      <c r="AF353" s="45"/>
      <c r="AG353" s="45"/>
      <c r="AH353" s="45"/>
      <c r="AI353" s="45"/>
      <c r="AJ353" s="45"/>
      <c r="AK353" s="45"/>
      <c r="AL353" s="45"/>
    </row>
    <row r="354" spans="1:38" ht="12.75" customHeight="1" x14ac:dyDescent="0.15">
      <c r="A354" s="45"/>
      <c r="B354" s="45"/>
      <c r="C354" s="83"/>
      <c r="D354" s="45"/>
      <c r="E354" s="45"/>
      <c r="F354" s="45"/>
      <c r="G354" s="45"/>
      <c r="H354" s="45"/>
      <c r="I354" s="45"/>
      <c r="J354" s="45"/>
      <c r="K354" s="45"/>
      <c r="L354" s="45"/>
      <c r="M354" s="45"/>
      <c r="O354" s="45"/>
      <c r="P354" s="45"/>
      <c r="Q354" s="45"/>
      <c r="R354" s="45"/>
      <c r="S354" s="45"/>
      <c r="T354" s="45"/>
      <c r="U354" s="45"/>
      <c r="V354" s="45"/>
      <c r="W354" s="45"/>
      <c r="X354" s="45"/>
      <c r="Y354" s="45"/>
      <c r="Z354" s="45"/>
      <c r="AA354" s="45"/>
      <c r="AB354" s="45"/>
      <c r="AC354" s="45"/>
      <c r="AD354" s="45"/>
      <c r="AE354" s="45"/>
      <c r="AF354" s="45"/>
      <c r="AG354" s="45"/>
      <c r="AH354" s="45"/>
      <c r="AI354" s="45"/>
      <c r="AJ354" s="45"/>
      <c r="AK354" s="45"/>
      <c r="AL354" s="45"/>
    </row>
    <row r="355" spans="1:38" ht="12.75" customHeight="1" x14ac:dyDescent="0.15">
      <c r="A355" s="45"/>
      <c r="B355" s="45"/>
      <c r="C355" s="83"/>
      <c r="D355" s="45"/>
      <c r="E355" s="45"/>
      <c r="F355" s="45"/>
      <c r="G355" s="45"/>
      <c r="H355" s="45"/>
      <c r="I355" s="45"/>
      <c r="J355" s="45"/>
      <c r="K355" s="45"/>
      <c r="L355" s="45"/>
      <c r="M355" s="45"/>
      <c r="O355" s="45"/>
      <c r="P355" s="45"/>
      <c r="Q355" s="45"/>
      <c r="R355" s="45"/>
      <c r="S355" s="45"/>
      <c r="T355" s="45"/>
      <c r="U355" s="45"/>
      <c r="V355" s="45"/>
      <c r="W355" s="45"/>
      <c r="X355" s="45"/>
      <c r="Y355" s="45"/>
      <c r="Z355" s="45"/>
      <c r="AA355" s="45"/>
      <c r="AB355" s="45"/>
      <c r="AC355" s="45"/>
      <c r="AD355" s="45"/>
      <c r="AE355" s="45"/>
      <c r="AF355" s="45"/>
      <c r="AG355" s="45"/>
      <c r="AH355" s="45"/>
      <c r="AI355" s="45"/>
      <c r="AJ355" s="45"/>
      <c r="AK355" s="45"/>
      <c r="AL355" s="45"/>
    </row>
    <row r="356" spans="1:38" ht="12.75" customHeight="1" x14ac:dyDescent="0.15">
      <c r="A356" s="45"/>
      <c r="B356" s="45"/>
      <c r="C356" s="83"/>
      <c r="D356" s="45"/>
      <c r="E356" s="45"/>
      <c r="F356" s="45"/>
      <c r="G356" s="45"/>
      <c r="H356" s="45"/>
      <c r="I356" s="45"/>
      <c r="J356" s="45"/>
      <c r="K356" s="45"/>
      <c r="L356" s="45"/>
      <c r="M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c r="AK356" s="45"/>
      <c r="AL356" s="45"/>
    </row>
    <row r="357" spans="1:38" ht="12.75" customHeight="1" x14ac:dyDescent="0.15">
      <c r="A357" s="45"/>
      <c r="B357" s="45"/>
      <c r="C357" s="83"/>
      <c r="D357" s="45"/>
      <c r="E357" s="45"/>
      <c r="F357" s="45"/>
      <c r="G357" s="45"/>
      <c r="H357" s="45"/>
      <c r="I357" s="45"/>
      <c r="J357" s="45"/>
      <c r="K357" s="45"/>
      <c r="L357" s="45"/>
      <c r="M357" s="45"/>
      <c r="O357" s="45"/>
      <c r="P357" s="45"/>
      <c r="Q357" s="45"/>
      <c r="R357" s="45"/>
      <c r="S357" s="45"/>
      <c r="T357" s="45"/>
      <c r="U357" s="45"/>
      <c r="V357" s="45"/>
      <c r="W357" s="45"/>
      <c r="X357" s="45"/>
      <c r="Y357" s="45"/>
      <c r="Z357" s="45"/>
      <c r="AA357" s="45"/>
      <c r="AB357" s="45"/>
      <c r="AC357" s="45"/>
      <c r="AD357" s="45"/>
      <c r="AE357" s="45"/>
      <c r="AF357" s="45"/>
      <c r="AG357" s="45"/>
      <c r="AH357" s="45"/>
      <c r="AI357" s="45"/>
      <c r="AJ357" s="45"/>
      <c r="AK357" s="45"/>
      <c r="AL357" s="45"/>
    </row>
    <row r="358" spans="1:38" ht="12.75" customHeight="1" x14ac:dyDescent="0.15">
      <c r="A358" s="45"/>
      <c r="B358" s="45"/>
      <c r="C358" s="83"/>
      <c r="D358" s="45"/>
      <c r="E358" s="45"/>
      <c r="F358" s="45"/>
      <c r="G358" s="45"/>
      <c r="H358" s="45"/>
      <c r="I358" s="45"/>
      <c r="J358" s="45"/>
      <c r="K358" s="45"/>
      <c r="L358" s="45"/>
      <c r="M358" s="45"/>
      <c r="O358" s="45"/>
      <c r="P358" s="45"/>
      <c r="Q358" s="45"/>
      <c r="R358" s="45"/>
      <c r="S358" s="45"/>
      <c r="T358" s="45"/>
      <c r="U358" s="45"/>
      <c r="V358" s="45"/>
      <c r="W358" s="45"/>
      <c r="X358" s="45"/>
      <c r="Y358" s="45"/>
      <c r="Z358" s="45"/>
      <c r="AA358" s="45"/>
      <c r="AB358" s="45"/>
      <c r="AC358" s="45"/>
      <c r="AD358" s="45"/>
      <c r="AE358" s="45"/>
      <c r="AF358" s="45"/>
      <c r="AG358" s="45"/>
      <c r="AH358" s="45"/>
      <c r="AI358" s="45"/>
      <c r="AJ358" s="45"/>
      <c r="AK358" s="45"/>
      <c r="AL358" s="45"/>
    </row>
    <row r="359" spans="1:38" ht="12.75" customHeight="1" x14ac:dyDescent="0.15">
      <c r="A359" s="45"/>
      <c r="B359" s="45"/>
      <c r="C359" s="83"/>
      <c r="D359" s="45"/>
      <c r="E359" s="45"/>
      <c r="F359" s="45"/>
      <c r="G359" s="45"/>
      <c r="H359" s="45"/>
      <c r="I359" s="45"/>
      <c r="J359" s="45"/>
      <c r="K359" s="45"/>
      <c r="L359" s="45"/>
      <c r="M359" s="45"/>
      <c r="O359" s="45"/>
      <c r="P359" s="45"/>
      <c r="Q359" s="45"/>
      <c r="R359" s="45"/>
      <c r="S359" s="45"/>
      <c r="T359" s="45"/>
      <c r="U359" s="45"/>
      <c r="V359" s="45"/>
      <c r="W359" s="45"/>
      <c r="X359" s="45"/>
      <c r="Y359" s="45"/>
      <c r="Z359" s="45"/>
      <c r="AA359" s="45"/>
      <c r="AB359" s="45"/>
      <c r="AC359" s="45"/>
      <c r="AD359" s="45"/>
      <c r="AE359" s="45"/>
      <c r="AF359" s="45"/>
      <c r="AG359" s="45"/>
      <c r="AH359" s="45"/>
      <c r="AI359" s="45"/>
      <c r="AJ359" s="45"/>
      <c r="AK359" s="45"/>
      <c r="AL359" s="45"/>
    </row>
    <row r="360" spans="1:38" ht="12.75" customHeight="1" x14ac:dyDescent="0.15">
      <c r="A360" s="45"/>
      <c r="B360" s="45"/>
      <c r="C360" s="83"/>
      <c r="D360" s="45"/>
      <c r="E360" s="45"/>
      <c r="F360" s="45"/>
      <c r="G360" s="45"/>
      <c r="H360" s="45"/>
      <c r="I360" s="45"/>
      <c r="J360" s="45"/>
      <c r="K360" s="45"/>
      <c r="L360" s="45"/>
      <c r="M360" s="45"/>
      <c r="O360" s="45"/>
      <c r="P360" s="45"/>
      <c r="Q360" s="45"/>
      <c r="R360" s="45"/>
      <c r="S360" s="45"/>
      <c r="T360" s="45"/>
      <c r="U360" s="45"/>
      <c r="V360" s="45"/>
      <c r="W360" s="45"/>
      <c r="X360" s="45"/>
      <c r="Y360" s="45"/>
      <c r="Z360" s="45"/>
      <c r="AA360" s="45"/>
      <c r="AB360" s="45"/>
      <c r="AC360" s="45"/>
      <c r="AD360" s="45"/>
      <c r="AE360" s="45"/>
      <c r="AF360" s="45"/>
      <c r="AG360" s="45"/>
      <c r="AH360" s="45"/>
      <c r="AI360" s="45"/>
      <c r="AJ360" s="45"/>
      <c r="AK360" s="45"/>
      <c r="AL360" s="45"/>
    </row>
    <row r="361" spans="1:38" ht="12.75" customHeight="1" x14ac:dyDescent="0.15">
      <c r="A361" s="45"/>
      <c r="B361" s="45"/>
      <c r="C361" s="83"/>
      <c r="D361" s="45"/>
      <c r="E361" s="45"/>
      <c r="F361" s="45"/>
      <c r="G361" s="45"/>
      <c r="H361" s="45"/>
      <c r="I361" s="45"/>
      <c r="J361" s="45"/>
      <c r="K361" s="45"/>
      <c r="L361" s="45"/>
      <c r="M361" s="45"/>
      <c r="O361" s="45"/>
      <c r="P361" s="45"/>
      <c r="Q361" s="45"/>
      <c r="R361" s="45"/>
      <c r="S361" s="45"/>
      <c r="T361" s="45"/>
      <c r="U361" s="45"/>
      <c r="V361" s="45"/>
      <c r="W361" s="45"/>
      <c r="X361" s="45"/>
      <c r="Y361" s="45"/>
      <c r="Z361" s="45"/>
      <c r="AA361" s="45"/>
      <c r="AB361" s="45"/>
      <c r="AC361" s="45"/>
      <c r="AD361" s="45"/>
      <c r="AE361" s="45"/>
      <c r="AF361" s="45"/>
      <c r="AG361" s="45"/>
      <c r="AH361" s="45"/>
      <c r="AI361" s="45"/>
      <c r="AJ361" s="45"/>
      <c r="AK361" s="45"/>
      <c r="AL361" s="45"/>
    </row>
    <row r="362" spans="1:38" ht="12.75" customHeight="1" x14ac:dyDescent="0.15">
      <c r="A362" s="45"/>
      <c r="B362" s="45"/>
      <c r="C362" s="83"/>
      <c r="D362" s="45"/>
      <c r="E362" s="45"/>
      <c r="F362" s="45"/>
      <c r="G362" s="45"/>
      <c r="H362" s="45"/>
      <c r="I362" s="45"/>
      <c r="J362" s="45"/>
      <c r="K362" s="45"/>
      <c r="L362" s="45"/>
      <c r="M362" s="45"/>
      <c r="O362" s="45"/>
      <c r="P362" s="45"/>
      <c r="Q362" s="45"/>
      <c r="R362" s="45"/>
      <c r="S362" s="45"/>
      <c r="T362" s="45"/>
      <c r="U362" s="45"/>
      <c r="V362" s="45"/>
      <c r="W362" s="45"/>
      <c r="X362" s="45"/>
      <c r="Y362" s="45"/>
      <c r="Z362" s="45"/>
      <c r="AA362" s="45"/>
      <c r="AB362" s="45"/>
      <c r="AC362" s="45"/>
      <c r="AD362" s="45"/>
      <c r="AE362" s="45"/>
      <c r="AF362" s="45"/>
      <c r="AG362" s="45"/>
      <c r="AH362" s="45"/>
      <c r="AI362" s="45"/>
      <c r="AJ362" s="45"/>
      <c r="AK362" s="45"/>
      <c r="AL362" s="45"/>
    </row>
    <row r="363" spans="1:38" ht="12.75" customHeight="1" x14ac:dyDescent="0.15">
      <c r="A363" s="45"/>
      <c r="B363" s="45"/>
      <c r="C363" s="83"/>
      <c r="D363" s="45"/>
      <c r="E363" s="45"/>
      <c r="F363" s="45"/>
      <c r="G363" s="45"/>
      <c r="H363" s="45"/>
      <c r="I363" s="45"/>
      <c r="J363" s="45"/>
      <c r="K363" s="45"/>
      <c r="L363" s="45"/>
      <c r="M363" s="45"/>
      <c r="O363" s="45"/>
      <c r="P363" s="45"/>
      <c r="Q363" s="45"/>
      <c r="R363" s="45"/>
      <c r="S363" s="45"/>
      <c r="T363" s="45"/>
      <c r="U363" s="45"/>
      <c r="V363" s="45"/>
      <c r="W363" s="45"/>
      <c r="X363" s="45"/>
      <c r="Y363" s="45"/>
      <c r="Z363" s="45"/>
      <c r="AA363" s="45"/>
      <c r="AB363" s="45"/>
      <c r="AC363" s="45"/>
      <c r="AD363" s="45"/>
      <c r="AE363" s="45"/>
      <c r="AF363" s="45"/>
      <c r="AG363" s="45"/>
      <c r="AH363" s="45"/>
      <c r="AI363" s="45"/>
      <c r="AJ363" s="45"/>
      <c r="AK363" s="45"/>
      <c r="AL363" s="45"/>
    </row>
    <row r="364" spans="1:38" ht="12.75" customHeight="1" x14ac:dyDescent="0.15">
      <c r="A364" s="45"/>
      <c r="B364" s="45"/>
      <c r="C364" s="83"/>
      <c r="D364" s="45"/>
      <c r="E364" s="45"/>
      <c r="F364" s="45"/>
      <c r="G364" s="45"/>
      <c r="H364" s="45"/>
      <c r="I364" s="45"/>
      <c r="J364" s="45"/>
      <c r="K364" s="45"/>
      <c r="L364" s="45"/>
      <c r="M364" s="45"/>
      <c r="O364" s="45"/>
      <c r="P364" s="45"/>
      <c r="Q364" s="45"/>
      <c r="R364" s="45"/>
      <c r="S364" s="45"/>
      <c r="T364" s="45"/>
      <c r="U364" s="45"/>
      <c r="V364" s="45"/>
      <c r="W364" s="45"/>
      <c r="X364" s="45"/>
      <c r="Y364" s="45"/>
      <c r="Z364" s="45"/>
      <c r="AA364" s="45"/>
      <c r="AB364" s="45"/>
      <c r="AC364" s="45"/>
      <c r="AD364" s="45"/>
      <c r="AE364" s="45"/>
      <c r="AF364" s="45"/>
      <c r="AG364" s="45"/>
      <c r="AH364" s="45"/>
      <c r="AI364" s="45"/>
      <c r="AJ364" s="45"/>
      <c r="AK364" s="45"/>
      <c r="AL364" s="45"/>
    </row>
    <row r="365" spans="1:38" ht="12.75" customHeight="1" x14ac:dyDescent="0.15">
      <c r="A365" s="45"/>
      <c r="B365" s="45"/>
      <c r="C365" s="83"/>
      <c r="D365" s="45"/>
      <c r="E365" s="45"/>
      <c r="F365" s="45"/>
      <c r="G365" s="45"/>
      <c r="H365" s="45"/>
      <c r="I365" s="45"/>
      <c r="J365" s="45"/>
      <c r="K365" s="45"/>
      <c r="L365" s="45"/>
      <c r="M365" s="45"/>
      <c r="O365" s="45"/>
      <c r="P365" s="45"/>
      <c r="Q365" s="45"/>
      <c r="R365" s="45"/>
      <c r="S365" s="45"/>
      <c r="T365" s="45"/>
      <c r="U365" s="45"/>
      <c r="V365" s="45"/>
      <c r="W365" s="45"/>
      <c r="X365" s="45"/>
      <c r="Y365" s="45"/>
      <c r="Z365" s="45"/>
      <c r="AA365" s="45"/>
      <c r="AB365" s="45"/>
      <c r="AC365" s="45"/>
      <c r="AD365" s="45"/>
      <c r="AE365" s="45"/>
      <c r="AF365" s="45"/>
      <c r="AG365" s="45"/>
      <c r="AH365" s="45"/>
      <c r="AI365" s="45"/>
      <c r="AJ365" s="45"/>
      <c r="AK365" s="45"/>
      <c r="AL365" s="45"/>
    </row>
    <row r="366" spans="1:38" ht="12.75" customHeight="1" x14ac:dyDescent="0.15">
      <c r="A366" s="45"/>
      <c r="B366" s="45"/>
      <c r="C366" s="83"/>
      <c r="D366" s="45"/>
      <c r="E366" s="45"/>
      <c r="F366" s="45"/>
      <c r="G366" s="45"/>
      <c r="H366" s="45"/>
      <c r="I366" s="45"/>
      <c r="J366" s="45"/>
      <c r="K366" s="45"/>
      <c r="L366" s="45"/>
      <c r="M366" s="45"/>
      <c r="O366" s="45"/>
      <c r="P366" s="45"/>
      <c r="Q366" s="45"/>
      <c r="R366" s="45"/>
      <c r="S366" s="45"/>
      <c r="T366" s="45"/>
      <c r="U366" s="45"/>
      <c r="V366" s="45"/>
      <c r="W366" s="45"/>
      <c r="X366" s="45"/>
      <c r="Y366" s="45"/>
      <c r="Z366" s="45"/>
      <c r="AA366" s="45"/>
      <c r="AB366" s="45"/>
      <c r="AC366" s="45"/>
      <c r="AD366" s="45"/>
      <c r="AE366" s="45"/>
      <c r="AF366" s="45"/>
      <c r="AG366" s="45"/>
      <c r="AH366" s="45"/>
      <c r="AI366" s="45"/>
      <c r="AJ366" s="45"/>
      <c r="AK366" s="45"/>
      <c r="AL366" s="45"/>
    </row>
    <row r="367" spans="1:38" ht="12.75" customHeight="1" x14ac:dyDescent="0.15">
      <c r="A367" s="45"/>
      <c r="B367" s="45"/>
      <c r="C367" s="83"/>
      <c r="D367" s="45"/>
      <c r="E367" s="45"/>
      <c r="F367" s="45"/>
      <c r="G367" s="45"/>
      <c r="H367" s="45"/>
      <c r="I367" s="45"/>
      <c r="J367" s="45"/>
      <c r="K367" s="45"/>
      <c r="L367" s="45"/>
      <c r="M367" s="45"/>
      <c r="O367" s="45"/>
      <c r="P367" s="45"/>
      <c r="Q367" s="45"/>
      <c r="R367" s="45"/>
      <c r="S367" s="45"/>
      <c r="T367" s="45"/>
      <c r="U367" s="45"/>
      <c r="V367" s="45"/>
      <c r="W367" s="45"/>
      <c r="X367" s="45"/>
      <c r="Y367" s="45"/>
      <c r="Z367" s="45"/>
      <c r="AA367" s="45"/>
      <c r="AB367" s="45"/>
      <c r="AC367" s="45"/>
      <c r="AD367" s="45"/>
      <c r="AE367" s="45"/>
      <c r="AF367" s="45"/>
      <c r="AG367" s="45"/>
      <c r="AH367" s="45"/>
      <c r="AI367" s="45"/>
      <c r="AJ367" s="45"/>
      <c r="AK367" s="45"/>
      <c r="AL367" s="45"/>
    </row>
    <row r="368" spans="1:38" ht="12.75" customHeight="1" x14ac:dyDescent="0.15">
      <c r="A368" s="45"/>
      <c r="B368" s="45"/>
      <c r="C368" s="83"/>
      <c r="D368" s="45"/>
      <c r="E368" s="45"/>
      <c r="F368" s="45"/>
      <c r="G368" s="45"/>
      <c r="H368" s="45"/>
      <c r="I368" s="45"/>
      <c r="J368" s="45"/>
      <c r="K368" s="45"/>
      <c r="L368" s="45"/>
      <c r="M368" s="45"/>
      <c r="O368" s="45"/>
      <c r="P368" s="45"/>
      <c r="Q368" s="45"/>
      <c r="R368" s="45"/>
      <c r="S368" s="45"/>
      <c r="T368" s="45"/>
      <c r="U368" s="45"/>
      <c r="V368" s="45"/>
      <c r="W368" s="45"/>
      <c r="X368" s="45"/>
      <c r="Y368" s="45"/>
      <c r="Z368" s="45"/>
      <c r="AA368" s="45"/>
      <c r="AB368" s="45"/>
      <c r="AC368" s="45"/>
      <c r="AD368" s="45"/>
      <c r="AE368" s="45"/>
      <c r="AF368" s="45"/>
      <c r="AG368" s="45"/>
      <c r="AH368" s="45"/>
      <c r="AI368" s="45"/>
      <c r="AJ368" s="45"/>
      <c r="AK368" s="45"/>
      <c r="AL368" s="45"/>
    </row>
    <row r="369" spans="1:38" ht="12.75" customHeight="1" x14ac:dyDescent="0.15">
      <c r="A369" s="45"/>
      <c r="B369" s="45"/>
      <c r="C369" s="83"/>
      <c r="D369" s="45"/>
      <c r="E369" s="45"/>
      <c r="F369" s="45"/>
      <c r="G369" s="45"/>
      <c r="H369" s="45"/>
      <c r="I369" s="45"/>
      <c r="J369" s="45"/>
      <c r="K369" s="45"/>
      <c r="L369" s="45"/>
      <c r="M369" s="45"/>
      <c r="O369" s="45"/>
      <c r="P369" s="45"/>
      <c r="Q369" s="45"/>
      <c r="R369" s="45"/>
      <c r="S369" s="45"/>
      <c r="T369" s="45"/>
      <c r="U369" s="45"/>
      <c r="V369" s="45"/>
      <c r="W369" s="45"/>
      <c r="X369" s="45"/>
      <c r="Y369" s="45"/>
      <c r="Z369" s="45"/>
      <c r="AA369" s="45"/>
      <c r="AB369" s="45"/>
      <c r="AC369" s="45"/>
      <c r="AD369" s="45"/>
      <c r="AE369" s="45"/>
      <c r="AF369" s="45"/>
      <c r="AG369" s="45"/>
      <c r="AH369" s="45"/>
      <c r="AI369" s="45"/>
      <c r="AJ369" s="45"/>
      <c r="AK369" s="45"/>
      <c r="AL369" s="45"/>
    </row>
    <row r="370" spans="1:38" ht="12.75" customHeight="1" x14ac:dyDescent="0.15">
      <c r="A370" s="45"/>
      <c r="B370" s="45"/>
      <c r="C370" s="83"/>
      <c r="D370" s="45"/>
      <c r="E370" s="45"/>
      <c r="F370" s="45"/>
      <c r="G370" s="45"/>
      <c r="H370" s="45"/>
      <c r="I370" s="45"/>
      <c r="J370" s="45"/>
      <c r="K370" s="45"/>
      <c r="L370" s="45"/>
      <c r="M370" s="45"/>
      <c r="O370" s="45"/>
      <c r="P370" s="45"/>
      <c r="Q370" s="45"/>
      <c r="R370" s="45"/>
      <c r="S370" s="45"/>
      <c r="T370" s="45"/>
      <c r="U370" s="45"/>
      <c r="V370" s="45"/>
      <c r="W370" s="45"/>
      <c r="X370" s="45"/>
      <c r="Y370" s="45"/>
      <c r="Z370" s="45"/>
      <c r="AA370" s="45"/>
      <c r="AB370" s="45"/>
      <c r="AC370" s="45"/>
      <c r="AD370" s="45"/>
      <c r="AE370" s="45"/>
      <c r="AF370" s="45"/>
      <c r="AG370" s="45"/>
      <c r="AH370" s="45"/>
      <c r="AI370" s="45"/>
      <c r="AJ370" s="45"/>
      <c r="AK370" s="45"/>
      <c r="AL370" s="45"/>
    </row>
    <row r="371" spans="1:38" ht="12.75" customHeight="1" x14ac:dyDescent="0.15">
      <c r="A371" s="45"/>
      <c r="B371" s="45"/>
      <c r="C371" s="83"/>
      <c r="D371" s="45"/>
      <c r="E371" s="45"/>
      <c r="F371" s="45"/>
      <c r="G371" s="45"/>
      <c r="H371" s="45"/>
      <c r="I371" s="45"/>
      <c r="J371" s="45"/>
      <c r="K371" s="45"/>
      <c r="L371" s="45"/>
      <c r="M371" s="45"/>
      <c r="O371" s="45"/>
      <c r="P371" s="45"/>
      <c r="Q371" s="45"/>
      <c r="R371" s="45"/>
      <c r="S371" s="45"/>
      <c r="T371" s="45"/>
      <c r="U371" s="45"/>
      <c r="V371" s="45"/>
      <c r="W371" s="45"/>
      <c r="X371" s="45"/>
      <c r="Y371" s="45"/>
      <c r="Z371" s="45"/>
      <c r="AA371" s="45"/>
      <c r="AB371" s="45"/>
      <c r="AC371" s="45"/>
      <c r="AD371" s="45"/>
      <c r="AE371" s="45"/>
      <c r="AF371" s="45"/>
      <c r="AG371" s="45"/>
      <c r="AH371" s="45"/>
      <c r="AI371" s="45"/>
      <c r="AJ371" s="45"/>
      <c r="AK371" s="45"/>
      <c r="AL371" s="45"/>
    </row>
    <row r="372" spans="1:38" ht="12.75" customHeight="1" x14ac:dyDescent="0.15">
      <c r="A372" s="45"/>
      <c r="B372" s="45"/>
      <c r="C372" s="83"/>
      <c r="D372" s="45"/>
      <c r="E372" s="45"/>
      <c r="F372" s="45"/>
      <c r="G372" s="45"/>
      <c r="H372" s="45"/>
      <c r="I372" s="45"/>
      <c r="J372" s="45"/>
      <c r="K372" s="45"/>
      <c r="L372" s="45"/>
      <c r="M372" s="45"/>
      <c r="O372" s="45"/>
      <c r="P372" s="45"/>
      <c r="Q372" s="45"/>
      <c r="R372" s="45"/>
      <c r="S372" s="45"/>
      <c r="T372" s="45"/>
      <c r="U372" s="45"/>
      <c r="V372" s="45"/>
      <c r="W372" s="45"/>
      <c r="X372" s="45"/>
      <c r="Y372" s="45"/>
      <c r="Z372" s="45"/>
      <c r="AA372" s="45"/>
      <c r="AB372" s="45"/>
      <c r="AC372" s="45"/>
      <c r="AD372" s="45"/>
      <c r="AE372" s="45"/>
      <c r="AF372" s="45"/>
      <c r="AG372" s="45"/>
      <c r="AH372" s="45"/>
      <c r="AI372" s="45"/>
      <c r="AJ372" s="45"/>
      <c r="AK372" s="45"/>
      <c r="AL372" s="45"/>
    </row>
    <row r="373" spans="1:38" ht="12.75" customHeight="1" x14ac:dyDescent="0.15">
      <c r="A373" s="45"/>
      <c r="B373" s="45"/>
      <c r="C373" s="83"/>
      <c r="D373" s="45"/>
      <c r="E373" s="45"/>
      <c r="F373" s="45"/>
      <c r="G373" s="45"/>
      <c r="H373" s="45"/>
      <c r="I373" s="45"/>
      <c r="J373" s="45"/>
      <c r="K373" s="45"/>
      <c r="L373" s="45"/>
      <c r="M373" s="45"/>
      <c r="O373" s="45"/>
      <c r="P373" s="45"/>
      <c r="Q373" s="45"/>
      <c r="R373" s="45"/>
      <c r="S373" s="45"/>
      <c r="T373" s="45"/>
      <c r="U373" s="45"/>
      <c r="V373" s="45"/>
      <c r="W373" s="45"/>
      <c r="X373" s="45"/>
      <c r="Y373" s="45"/>
      <c r="Z373" s="45"/>
      <c r="AA373" s="45"/>
      <c r="AB373" s="45"/>
      <c r="AC373" s="45"/>
      <c r="AD373" s="45"/>
      <c r="AE373" s="45"/>
      <c r="AF373" s="45"/>
      <c r="AG373" s="45"/>
      <c r="AH373" s="45"/>
      <c r="AI373" s="45"/>
      <c r="AJ373" s="45"/>
      <c r="AK373" s="45"/>
      <c r="AL373" s="45"/>
    </row>
    <row r="374" spans="1:38" ht="12.75" customHeight="1" x14ac:dyDescent="0.15">
      <c r="A374" s="45"/>
      <c r="B374" s="45"/>
      <c r="C374" s="83"/>
      <c r="D374" s="45"/>
      <c r="E374" s="45"/>
      <c r="F374" s="45"/>
      <c r="G374" s="45"/>
      <c r="H374" s="45"/>
      <c r="I374" s="45"/>
      <c r="J374" s="45"/>
      <c r="K374" s="45"/>
      <c r="L374" s="45"/>
      <c r="M374" s="45"/>
      <c r="O374" s="45"/>
      <c r="P374" s="45"/>
      <c r="Q374" s="45"/>
      <c r="R374" s="45"/>
      <c r="S374" s="45"/>
      <c r="T374" s="45"/>
      <c r="U374" s="45"/>
      <c r="V374" s="45"/>
      <c r="W374" s="45"/>
      <c r="X374" s="45"/>
      <c r="Y374" s="45"/>
      <c r="Z374" s="45"/>
      <c r="AA374" s="45"/>
      <c r="AB374" s="45"/>
      <c r="AC374" s="45"/>
      <c r="AD374" s="45"/>
      <c r="AE374" s="45"/>
      <c r="AF374" s="45"/>
      <c r="AG374" s="45"/>
      <c r="AH374" s="45"/>
      <c r="AI374" s="45"/>
      <c r="AJ374" s="45"/>
      <c r="AK374" s="45"/>
      <c r="AL374" s="45"/>
    </row>
    <row r="375" spans="1:38" ht="12.75" customHeight="1" x14ac:dyDescent="0.15">
      <c r="A375" s="45"/>
      <c r="B375" s="45"/>
      <c r="C375" s="83"/>
      <c r="D375" s="45"/>
      <c r="E375" s="45"/>
      <c r="F375" s="45"/>
      <c r="G375" s="45"/>
      <c r="H375" s="45"/>
      <c r="I375" s="45"/>
      <c r="J375" s="45"/>
      <c r="K375" s="45"/>
      <c r="L375" s="45"/>
      <c r="M375" s="45"/>
      <c r="O375" s="45"/>
      <c r="P375" s="45"/>
      <c r="Q375" s="45"/>
      <c r="R375" s="45"/>
      <c r="S375" s="45"/>
      <c r="T375" s="45"/>
      <c r="U375" s="45"/>
      <c r="V375" s="45"/>
      <c r="W375" s="45"/>
      <c r="X375" s="45"/>
      <c r="Y375" s="45"/>
      <c r="Z375" s="45"/>
      <c r="AA375" s="45"/>
      <c r="AB375" s="45"/>
      <c r="AC375" s="45"/>
      <c r="AD375" s="45"/>
      <c r="AE375" s="45"/>
      <c r="AF375" s="45"/>
      <c r="AG375" s="45"/>
      <c r="AH375" s="45"/>
      <c r="AI375" s="45"/>
      <c r="AJ375" s="45"/>
      <c r="AK375" s="45"/>
      <c r="AL375" s="45"/>
    </row>
    <row r="376" spans="1:38" ht="12.75" customHeight="1" x14ac:dyDescent="0.15">
      <c r="A376" s="45"/>
      <c r="B376" s="45"/>
      <c r="C376" s="83"/>
      <c r="D376" s="45"/>
      <c r="E376" s="45"/>
      <c r="F376" s="45"/>
      <c r="G376" s="45"/>
      <c r="H376" s="45"/>
      <c r="I376" s="45"/>
      <c r="J376" s="45"/>
      <c r="K376" s="45"/>
      <c r="L376" s="45"/>
      <c r="M376" s="45"/>
      <c r="O376" s="45"/>
      <c r="P376" s="45"/>
      <c r="Q376" s="45"/>
      <c r="R376" s="45"/>
      <c r="S376" s="45"/>
      <c r="T376" s="45"/>
      <c r="U376" s="45"/>
      <c r="V376" s="45"/>
      <c r="W376" s="45"/>
      <c r="X376" s="45"/>
      <c r="Y376" s="45"/>
      <c r="Z376" s="45"/>
      <c r="AA376" s="45"/>
      <c r="AB376" s="45"/>
      <c r="AC376" s="45"/>
      <c r="AD376" s="45"/>
      <c r="AE376" s="45"/>
      <c r="AF376" s="45"/>
      <c r="AG376" s="45"/>
      <c r="AH376" s="45"/>
      <c r="AI376" s="45"/>
      <c r="AJ376" s="45"/>
      <c r="AK376" s="45"/>
      <c r="AL376" s="45"/>
    </row>
    <row r="377" spans="1:38" ht="12.75" customHeight="1" x14ac:dyDescent="0.15">
      <c r="A377" s="45"/>
      <c r="B377" s="45"/>
      <c r="C377" s="83"/>
      <c r="D377" s="45"/>
      <c r="E377" s="45"/>
      <c r="F377" s="45"/>
      <c r="G377" s="45"/>
      <c r="H377" s="45"/>
      <c r="I377" s="45"/>
      <c r="J377" s="45"/>
      <c r="K377" s="45"/>
      <c r="L377" s="45"/>
      <c r="M377" s="45"/>
      <c r="O377" s="45"/>
      <c r="P377" s="45"/>
      <c r="Q377" s="45"/>
      <c r="R377" s="45"/>
      <c r="S377" s="45"/>
      <c r="T377" s="45"/>
      <c r="U377" s="45"/>
      <c r="V377" s="45"/>
      <c r="W377" s="45"/>
      <c r="X377" s="45"/>
      <c r="Y377" s="45"/>
      <c r="Z377" s="45"/>
      <c r="AA377" s="45"/>
      <c r="AB377" s="45"/>
      <c r="AC377" s="45"/>
      <c r="AD377" s="45"/>
      <c r="AE377" s="45"/>
      <c r="AF377" s="45"/>
      <c r="AG377" s="45"/>
      <c r="AH377" s="45"/>
      <c r="AI377" s="45"/>
      <c r="AJ377" s="45"/>
      <c r="AK377" s="45"/>
      <c r="AL377" s="45"/>
    </row>
    <row r="378" spans="1:38" ht="12.75" customHeight="1" x14ac:dyDescent="0.15">
      <c r="A378" s="45"/>
      <c r="B378" s="45"/>
      <c r="C378" s="83"/>
      <c r="D378" s="45"/>
      <c r="E378" s="45"/>
      <c r="F378" s="45"/>
      <c r="G378" s="45"/>
      <c r="H378" s="45"/>
      <c r="I378" s="45"/>
      <c r="J378" s="45"/>
      <c r="K378" s="45"/>
      <c r="L378" s="45"/>
      <c r="M378" s="45"/>
      <c r="O378" s="45"/>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row>
    <row r="379" spans="1:38" ht="12.75" customHeight="1" x14ac:dyDescent="0.15">
      <c r="A379" s="45"/>
      <c r="B379" s="45"/>
      <c r="C379" s="83"/>
      <c r="D379" s="45"/>
      <c r="E379" s="45"/>
      <c r="F379" s="45"/>
      <c r="G379" s="45"/>
      <c r="H379" s="45"/>
      <c r="I379" s="45"/>
      <c r="J379" s="45"/>
      <c r="K379" s="45"/>
      <c r="L379" s="45"/>
      <c r="M379" s="45"/>
      <c r="O379" s="4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row>
    <row r="380" spans="1:38" ht="12.75" customHeight="1" x14ac:dyDescent="0.15">
      <c r="A380" s="45"/>
      <c r="B380" s="45"/>
      <c r="C380" s="83"/>
      <c r="D380" s="45"/>
      <c r="E380" s="45"/>
      <c r="F380" s="45"/>
      <c r="G380" s="45"/>
      <c r="H380" s="45"/>
      <c r="I380" s="45"/>
      <c r="J380" s="45"/>
      <c r="K380" s="45"/>
      <c r="L380" s="45"/>
      <c r="M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row>
    <row r="381" spans="1:38" ht="12.75" customHeight="1" x14ac:dyDescent="0.15">
      <c r="A381" s="45"/>
      <c r="B381" s="45"/>
      <c r="C381" s="83"/>
      <c r="D381" s="45"/>
      <c r="E381" s="45"/>
      <c r="F381" s="45"/>
      <c r="G381" s="45"/>
      <c r="H381" s="45"/>
      <c r="I381" s="45"/>
      <c r="J381" s="45"/>
      <c r="K381" s="45"/>
      <c r="L381" s="45"/>
      <c r="M381" s="45"/>
      <c r="O381" s="45"/>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row>
    <row r="382" spans="1:38" ht="12.75" customHeight="1" x14ac:dyDescent="0.15">
      <c r="A382" s="45"/>
      <c r="B382" s="45"/>
      <c r="C382" s="83"/>
      <c r="D382" s="45"/>
      <c r="E382" s="45"/>
      <c r="F382" s="45"/>
      <c r="G382" s="45"/>
      <c r="H382" s="45"/>
      <c r="I382" s="45"/>
      <c r="J382" s="45"/>
      <c r="K382" s="45"/>
      <c r="L382" s="45"/>
      <c r="M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row>
    <row r="383" spans="1:38" ht="12.75" customHeight="1" x14ac:dyDescent="0.15">
      <c r="A383" s="45"/>
      <c r="B383" s="45"/>
      <c r="C383" s="83"/>
      <c r="D383" s="45"/>
      <c r="E383" s="45"/>
      <c r="F383" s="45"/>
      <c r="G383" s="45"/>
      <c r="H383" s="45"/>
      <c r="I383" s="45"/>
      <c r="J383" s="45"/>
      <c r="K383" s="45"/>
      <c r="L383" s="45"/>
      <c r="M383" s="45"/>
      <c r="O383" s="45"/>
      <c r="P383" s="45"/>
      <c r="Q383" s="45"/>
      <c r="R383" s="45"/>
      <c r="S383" s="45"/>
      <c r="T383" s="45"/>
      <c r="U383" s="45"/>
      <c r="V383" s="45"/>
      <c r="W383" s="45"/>
      <c r="X383" s="45"/>
      <c r="Y383" s="45"/>
      <c r="Z383" s="45"/>
      <c r="AA383" s="45"/>
      <c r="AB383" s="45"/>
      <c r="AC383" s="45"/>
      <c r="AD383" s="45"/>
      <c r="AE383" s="45"/>
      <c r="AF383" s="45"/>
      <c r="AG383" s="45"/>
      <c r="AH383" s="45"/>
      <c r="AI383" s="45"/>
      <c r="AJ383" s="45"/>
      <c r="AK383" s="45"/>
      <c r="AL383" s="45"/>
    </row>
    <row r="384" spans="1:38" ht="12.75" customHeight="1" x14ac:dyDescent="0.15">
      <c r="A384" s="45"/>
      <c r="B384" s="45"/>
      <c r="C384" s="83"/>
      <c r="D384" s="45"/>
      <c r="E384" s="45"/>
      <c r="F384" s="45"/>
      <c r="G384" s="45"/>
      <c r="H384" s="45"/>
      <c r="I384" s="45"/>
      <c r="J384" s="45"/>
      <c r="K384" s="45"/>
      <c r="L384" s="45"/>
      <c r="M384" s="45"/>
      <c r="O384" s="45"/>
      <c r="P384" s="45"/>
      <c r="Q384" s="45"/>
      <c r="R384" s="45"/>
      <c r="S384" s="45"/>
      <c r="T384" s="45"/>
      <c r="U384" s="45"/>
      <c r="V384" s="45"/>
      <c r="W384" s="45"/>
      <c r="X384" s="45"/>
      <c r="Y384" s="45"/>
      <c r="Z384" s="45"/>
      <c r="AA384" s="45"/>
      <c r="AB384" s="45"/>
      <c r="AC384" s="45"/>
      <c r="AD384" s="45"/>
      <c r="AE384" s="45"/>
      <c r="AF384" s="45"/>
      <c r="AG384" s="45"/>
      <c r="AH384" s="45"/>
      <c r="AI384" s="45"/>
      <c r="AJ384" s="45"/>
      <c r="AK384" s="45"/>
      <c r="AL384" s="45"/>
    </row>
    <row r="385" spans="1:38" ht="12.75" customHeight="1" x14ac:dyDescent="0.15">
      <c r="A385" s="45"/>
      <c r="B385" s="45"/>
      <c r="C385" s="83"/>
      <c r="D385" s="45"/>
      <c r="E385" s="45"/>
      <c r="F385" s="45"/>
      <c r="G385" s="45"/>
      <c r="H385" s="45"/>
      <c r="I385" s="45"/>
      <c r="J385" s="45"/>
      <c r="K385" s="45"/>
      <c r="L385" s="45"/>
      <c r="M385" s="45"/>
      <c r="O385" s="45"/>
      <c r="P385" s="45"/>
      <c r="Q385" s="45"/>
      <c r="R385" s="45"/>
      <c r="S385" s="45"/>
      <c r="T385" s="45"/>
      <c r="U385" s="45"/>
      <c r="V385" s="45"/>
      <c r="W385" s="45"/>
      <c r="X385" s="45"/>
      <c r="Y385" s="45"/>
      <c r="Z385" s="45"/>
      <c r="AA385" s="45"/>
      <c r="AB385" s="45"/>
      <c r="AC385" s="45"/>
      <c r="AD385" s="45"/>
      <c r="AE385" s="45"/>
      <c r="AF385" s="45"/>
      <c r="AG385" s="45"/>
      <c r="AH385" s="45"/>
      <c r="AI385" s="45"/>
      <c r="AJ385" s="45"/>
      <c r="AK385" s="45"/>
      <c r="AL385" s="45"/>
    </row>
    <row r="386" spans="1:38" ht="12.75" customHeight="1" x14ac:dyDescent="0.15">
      <c r="A386" s="45"/>
      <c r="B386" s="45"/>
      <c r="C386" s="83"/>
      <c r="D386" s="45"/>
      <c r="E386" s="45"/>
      <c r="F386" s="45"/>
      <c r="G386" s="45"/>
      <c r="H386" s="45"/>
      <c r="I386" s="45"/>
      <c r="J386" s="45"/>
      <c r="K386" s="45"/>
      <c r="L386" s="45"/>
      <c r="M386" s="45"/>
      <c r="O386" s="45"/>
      <c r="P386" s="45"/>
      <c r="Q386" s="45"/>
      <c r="R386" s="45"/>
      <c r="S386" s="45"/>
      <c r="T386" s="45"/>
      <c r="U386" s="45"/>
      <c r="V386" s="45"/>
      <c r="W386" s="45"/>
      <c r="X386" s="45"/>
      <c r="Y386" s="45"/>
      <c r="Z386" s="45"/>
      <c r="AA386" s="45"/>
      <c r="AB386" s="45"/>
      <c r="AC386" s="45"/>
      <c r="AD386" s="45"/>
      <c r="AE386" s="45"/>
      <c r="AF386" s="45"/>
      <c r="AG386" s="45"/>
      <c r="AH386" s="45"/>
      <c r="AI386" s="45"/>
      <c r="AJ386" s="45"/>
      <c r="AK386" s="45"/>
      <c r="AL386" s="45"/>
    </row>
    <row r="387" spans="1:38" ht="12.75" customHeight="1" x14ac:dyDescent="0.15">
      <c r="A387" s="45"/>
      <c r="B387" s="45"/>
      <c r="C387" s="83"/>
      <c r="D387" s="45"/>
      <c r="E387" s="45"/>
      <c r="F387" s="45"/>
      <c r="G387" s="45"/>
      <c r="H387" s="45"/>
      <c r="I387" s="45"/>
      <c r="J387" s="45"/>
      <c r="K387" s="45"/>
      <c r="L387" s="45"/>
      <c r="M387" s="45"/>
      <c r="O387" s="45"/>
      <c r="P387" s="45"/>
      <c r="Q387" s="45"/>
      <c r="R387" s="45"/>
      <c r="S387" s="45"/>
      <c r="T387" s="45"/>
      <c r="U387" s="45"/>
      <c r="V387" s="45"/>
      <c r="W387" s="45"/>
      <c r="X387" s="45"/>
      <c r="Y387" s="45"/>
      <c r="Z387" s="45"/>
      <c r="AA387" s="45"/>
      <c r="AB387" s="45"/>
      <c r="AC387" s="45"/>
      <c r="AD387" s="45"/>
      <c r="AE387" s="45"/>
      <c r="AF387" s="45"/>
      <c r="AG387" s="45"/>
      <c r="AH387" s="45"/>
      <c r="AI387" s="45"/>
      <c r="AJ387" s="45"/>
      <c r="AK387" s="45"/>
      <c r="AL387" s="45"/>
    </row>
    <row r="388" spans="1:38" ht="12.75" customHeight="1" x14ac:dyDescent="0.15">
      <c r="A388" s="45"/>
      <c r="B388" s="45"/>
      <c r="C388" s="83"/>
      <c r="D388" s="45"/>
      <c r="E388" s="45"/>
      <c r="F388" s="45"/>
      <c r="G388" s="45"/>
      <c r="H388" s="45"/>
      <c r="I388" s="45"/>
      <c r="J388" s="45"/>
      <c r="K388" s="45"/>
      <c r="L388" s="45"/>
      <c r="M388" s="45"/>
      <c r="O388" s="45"/>
      <c r="P388" s="45"/>
      <c r="Q388" s="45"/>
      <c r="R388" s="45"/>
      <c r="S388" s="45"/>
      <c r="T388" s="45"/>
      <c r="U388" s="45"/>
      <c r="V388" s="45"/>
      <c r="W388" s="45"/>
      <c r="X388" s="45"/>
      <c r="Y388" s="45"/>
      <c r="Z388" s="45"/>
      <c r="AA388" s="45"/>
      <c r="AB388" s="45"/>
      <c r="AC388" s="45"/>
      <c r="AD388" s="45"/>
      <c r="AE388" s="45"/>
      <c r="AF388" s="45"/>
      <c r="AG388" s="45"/>
      <c r="AH388" s="45"/>
      <c r="AI388" s="45"/>
      <c r="AJ388" s="45"/>
      <c r="AK388" s="45"/>
      <c r="AL388" s="45"/>
    </row>
    <row r="389" spans="1:38" ht="12.75" customHeight="1" x14ac:dyDescent="0.15">
      <c r="A389" s="45"/>
      <c r="B389" s="45"/>
      <c r="C389" s="83"/>
      <c r="D389" s="45"/>
      <c r="E389" s="45"/>
      <c r="F389" s="45"/>
      <c r="G389" s="45"/>
      <c r="H389" s="45"/>
      <c r="I389" s="45"/>
      <c r="J389" s="45"/>
      <c r="K389" s="45"/>
      <c r="L389" s="45"/>
      <c r="M389" s="45"/>
      <c r="O389" s="45"/>
      <c r="P389" s="45"/>
      <c r="Q389" s="45"/>
      <c r="R389" s="45"/>
      <c r="S389" s="45"/>
      <c r="T389" s="45"/>
      <c r="U389" s="45"/>
      <c r="V389" s="45"/>
      <c r="W389" s="45"/>
      <c r="X389" s="45"/>
      <c r="Y389" s="45"/>
      <c r="Z389" s="45"/>
      <c r="AA389" s="45"/>
      <c r="AB389" s="45"/>
      <c r="AC389" s="45"/>
      <c r="AD389" s="45"/>
      <c r="AE389" s="45"/>
      <c r="AF389" s="45"/>
      <c r="AG389" s="45"/>
      <c r="AH389" s="45"/>
      <c r="AI389" s="45"/>
      <c r="AJ389" s="45"/>
      <c r="AK389" s="45"/>
      <c r="AL389" s="45"/>
    </row>
    <row r="390" spans="1:38" ht="12.75" customHeight="1" x14ac:dyDescent="0.15">
      <c r="A390" s="45"/>
      <c r="B390" s="45"/>
      <c r="C390" s="83"/>
      <c r="D390" s="45"/>
      <c r="E390" s="45"/>
      <c r="F390" s="45"/>
      <c r="G390" s="45"/>
      <c r="H390" s="45"/>
      <c r="I390" s="45"/>
      <c r="J390" s="45"/>
      <c r="K390" s="45"/>
      <c r="L390" s="45"/>
      <c r="M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row>
    <row r="391" spans="1:38" ht="12.75" customHeight="1" x14ac:dyDescent="0.15">
      <c r="A391" s="45"/>
      <c r="B391" s="45"/>
      <c r="C391" s="83"/>
      <c r="D391" s="45"/>
      <c r="E391" s="45"/>
      <c r="F391" s="45"/>
      <c r="G391" s="45"/>
      <c r="H391" s="45"/>
      <c r="I391" s="45"/>
      <c r="J391" s="45"/>
      <c r="K391" s="45"/>
      <c r="L391" s="45"/>
      <c r="M391" s="45"/>
      <c r="O391" s="45"/>
      <c r="P391" s="45"/>
      <c r="Q391" s="45"/>
      <c r="R391" s="45"/>
      <c r="S391" s="45"/>
      <c r="T391" s="45"/>
      <c r="U391" s="45"/>
      <c r="V391" s="45"/>
      <c r="W391" s="45"/>
      <c r="X391" s="45"/>
      <c r="Y391" s="45"/>
      <c r="Z391" s="45"/>
      <c r="AA391" s="45"/>
      <c r="AB391" s="45"/>
      <c r="AC391" s="45"/>
      <c r="AD391" s="45"/>
      <c r="AE391" s="45"/>
      <c r="AF391" s="45"/>
      <c r="AG391" s="45"/>
      <c r="AH391" s="45"/>
      <c r="AI391" s="45"/>
      <c r="AJ391" s="45"/>
      <c r="AK391" s="45"/>
      <c r="AL391" s="45"/>
    </row>
    <row r="392" spans="1:38" ht="12.75" customHeight="1" x14ac:dyDescent="0.15">
      <c r="A392" s="45"/>
      <c r="B392" s="45"/>
      <c r="C392" s="83"/>
      <c r="D392" s="45"/>
      <c r="E392" s="45"/>
      <c r="F392" s="45"/>
      <c r="G392" s="45"/>
      <c r="H392" s="45"/>
      <c r="I392" s="45"/>
      <c r="J392" s="45"/>
      <c r="K392" s="45"/>
      <c r="L392" s="45"/>
      <c r="M392" s="45"/>
      <c r="O392" s="45"/>
      <c r="P392" s="45"/>
      <c r="Q392" s="45"/>
      <c r="R392" s="45"/>
      <c r="S392" s="45"/>
      <c r="T392" s="45"/>
      <c r="U392" s="45"/>
      <c r="V392" s="45"/>
      <c r="W392" s="45"/>
      <c r="X392" s="45"/>
      <c r="Y392" s="45"/>
      <c r="Z392" s="45"/>
      <c r="AA392" s="45"/>
      <c r="AB392" s="45"/>
      <c r="AC392" s="45"/>
      <c r="AD392" s="45"/>
      <c r="AE392" s="45"/>
      <c r="AF392" s="45"/>
      <c r="AG392" s="45"/>
      <c r="AH392" s="45"/>
      <c r="AI392" s="45"/>
      <c r="AJ392" s="45"/>
      <c r="AK392" s="45"/>
      <c r="AL392" s="45"/>
    </row>
    <row r="393" spans="1:38" ht="12.75" customHeight="1" x14ac:dyDescent="0.15">
      <c r="A393" s="45"/>
      <c r="B393" s="45"/>
      <c r="C393" s="83"/>
      <c r="D393" s="45"/>
      <c r="E393" s="45"/>
      <c r="F393" s="45"/>
      <c r="G393" s="45"/>
      <c r="H393" s="45"/>
      <c r="I393" s="45"/>
      <c r="J393" s="45"/>
      <c r="K393" s="45"/>
      <c r="L393" s="45"/>
      <c r="M393" s="45"/>
      <c r="O393" s="45"/>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row>
    <row r="394" spans="1:38" ht="12.75" customHeight="1" x14ac:dyDescent="0.15">
      <c r="A394" s="45"/>
      <c r="B394" s="45"/>
      <c r="C394" s="83"/>
      <c r="D394" s="45"/>
      <c r="E394" s="45"/>
      <c r="F394" s="45"/>
      <c r="G394" s="45"/>
      <c r="H394" s="45"/>
      <c r="I394" s="45"/>
      <c r="J394" s="45"/>
      <c r="K394" s="45"/>
      <c r="L394" s="45"/>
      <c r="M394" s="45"/>
      <c r="O394" s="45"/>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row>
    <row r="395" spans="1:38" ht="12.75" customHeight="1" x14ac:dyDescent="0.15">
      <c r="A395" s="45"/>
      <c r="B395" s="45"/>
      <c r="C395" s="83"/>
      <c r="D395" s="45"/>
      <c r="E395" s="45"/>
      <c r="F395" s="45"/>
      <c r="G395" s="45"/>
      <c r="H395" s="45"/>
      <c r="I395" s="45"/>
      <c r="J395" s="45"/>
      <c r="K395" s="45"/>
      <c r="L395" s="45"/>
      <c r="M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row>
    <row r="396" spans="1:38" ht="12.75" customHeight="1" x14ac:dyDescent="0.15">
      <c r="A396" s="45"/>
      <c r="B396" s="45"/>
      <c r="C396" s="83"/>
      <c r="D396" s="45"/>
      <c r="E396" s="45"/>
      <c r="F396" s="45"/>
      <c r="G396" s="45"/>
      <c r="H396" s="45"/>
      <c r="I396" s="45"/>
      <c r="J396" s="45"/>
      <c r="K396" s="45"/>
      <c r="L396" s="45"/>
      <c r="M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row>
    <row r="397" spans="1:38" ht="12.75" customHeight="1" x14ac:dyDescent="0.15">
      <c r="A397" s="45"/>
      <c r="B397" s="45"/>
      <c r="C397" s="83"/>
      <c r="D397" s="45"/>
      <c r="E397" s="45"/>
      <c r="F397" s="45"/>
      <c r="G397" s="45"/>
      <c r="H397" s="45"/>
      <c r="I397" s="45"/>
      <c r="J397" s="45"/>
      <c r="K397" s="45"/>
      <c r="L397" s="45"/>
      <c r="M397" s="45"/>
      <c r="O397" s="45"/>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row>
    <row r="398" spans="1:38" ht="12.75" customHeight="1" x14ac:dyDescent="0.15">
      <c r="A398" s="45"/>
      <c r="B398" s="45"/>
      <c r="C398" s="83"/>
      <c r="D398" s="45"/>
      <c r="E398" s="45"/>
      <c r="F398" s="45"/>
      <c r="G398" s="45"/>
      <c r="H398" s="45"/>
      <c r="I398" s="45"/>
      <c r="J398" s="45"/>
      <c r="K398" s="45"/>
      <c r="L398" s="45"/>
      <c r="M398" s="45"/>
      <c r="O398" s="45"/>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row>
    <row r="399" spans="1:38" ht="12.75" customHeight="1" x14ac:dyDescent="0.15">
      <c r="A399" s="45"/>
      <c r="B399" s="45"/>
      <c r="C399" s="83"/>
      <c r="D399" s="45"/>
      <c r="E399" s="45"/>
      <c r="F399" s="45"/>
      <c r="G399" s="45"/>
      <c r="H399" s="45"/>
      <c r="I399" s="45"/>
      <c r="J399" s="45"/>
      <c r="K399" s="45"/>
      <c r="L399" s="45"/>
      <c r="M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row>
    <row r="400" spans="1:38" ht="12.75" customHeight="1" x14ac:dyDescent="0.15">
      <c r="A400" s="45"/>
      <c r="B400" s="45"/>
      <c r="C400" s="83"/>
      <c r="D400" s="45"/>
      <c r="E400" s="45"/>
      <c r="F400" s="45"/>
      <c r="G400" s="45"/>
      <c r="H400" s="45"/>
      <c r="I400" s="45"/>
      <c r="J400" s="45"/>
      <c r="K400" s="45"/>
      <c r="L400" s="45"/>
      <c r="M400" s="45"/>
      <c r="O400" s="45"/>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row>
    <row r="401" spans="1:38" ht="12.75" customHeight="1" x14ac:dyDescent="0.15">
      <c r="A401" s="45"/>
      <c r="B401" s="45"/>
      <c r="C401" s="83"/>
      <c r="D401" s="45"/>
      <c r="E401" s="45"/>
      <c r="F401" s="45"/>
      <c r="G401" s="45"/>
      <c r="H401" s="45"/>
      <c r="I401" s="45"/>
      <c r="J401" s="45"/>
      <c r="K401" s="45"/>
      <c r="L401" s="45"/>
      <c r="M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row>
    <row r="402" spans="1:38" ht="12.75" customHeight="1" x14ac:dyDescent="0.15">
      <c r="A402" s="45"/>
      <c r="B402" s="45"/>
      <c r="C402" s="83"/>
      <c r="D402" s="45"/>
      <c r="E402" s="45"/>
      <c r="F402" s="45"/>
      <c r="G402" s="45"/>
      <c r="H402" s="45"/>
      <c r="I402" s="45"/>
      <c r="J402" s="45"/>
      <c r="K402" s="45"/>
      <c r="L402" s="45"/>
      <c r="M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row>
    <row r="403" spans="1:38" ht="12.75" customHeight="1" x14ac:dyDescent="0.15">
      <c r="A403" s="45"/>
      <c r="B403" s="45"/>
      <c r="C403" s="83"/>
      <c r="D403" s="45"/>
      <c r="E403" s="45"/>
      <c r="F403" s="45"/>
      <c r="G403" s="45"/>
      <c r="H403" s="45"/>
      <c r="I403" s="45"/>
      <c r="J403" s="45"/>
      <c r="K403" s="45"/>
      <c r="L403" s="45"/>
      <c r="M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row>
    <row r="404" spans="1:38" ht="12.75" customHeight="1" x14ac:dyDescent="0.15">
      <c r="A404" s="45"/>
      <c r="B404" s="45"/>
      <c r="C404" s="83"/>
      <c r="D404" s="45"/>
      <c r="E404" s="45"/>
      <c r="F404" s="45"/>
      <c r="G404" s="45"/>
      <c r="H404" s="45"/>
      <c r="I404" s="45"/>
      <c r="J404" s="45"/>
      <c r="K404" s="45"/>
      <c r="L404" s="45"/>
      <c r="M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row>
    <row r="405" spans="1:38" ht="12.75" customHeight="1" x14ac:dyDescent="0.15">
      <c r="A405" s="45"/>
      <c r="B405" s="45"/>
      <c r="C405" s="83"/>
      <c r="D405" s="45"/>
      <c r="E405" s="45"/>
      <c r="F405" s="45"/>
      <c r="G405" s="45"/>
      <c r="H405" s="45"/>
      <c r="I405" s="45"/>
      <c r="J405" s="45"/>
      <c r="K405" s="45"/>
      <c r="L405" s="45"/>
      <c r="M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row>
    <row r="406" spans="1:38" ht="12.75" customHeight="1" x14ac:dyDescent="0.15">
      <c r="A406" s="45"/>
      <c r="B406" s="45"/>
      <c r="C406" s="83"/>
      <c r="D406" s="45"/>
      <c r="E406" s="45"/>
      <c r="F406" s="45"/>
      <c r="G406" s="45"/>
      <c r="H406" s="45"/>
      <c r="I406" s="45"/>
      <c r="J406" s="45"/>
      <c r="K406" s="45"/>
      <c r="L406" s="45"/>
      <c r="M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row>
    <row r="407" spans="1:38" ht="12.75" customHeight="1" x14ac:dyDescent="0.15">
      <c r="A407" s="45"/>
      <c r="B407" s="45"/>
      <c r="C407" s="83"/>
      <c r="D407" s="45"/>
      <c r="E407" s="45"/>
      <c r="F407" s="45"/>
      <c r="G407" s="45"/>
      <c r="H407" s="45"/>
      <c r="I407" s="45"/>
      <c r="J407" s="45"/>
      <c r="K407" s="45"/>
      <c r="L407" s="45"/>
      <c r="M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5"/>
      <c r="AL407" s="45"/>
    </row>
    <row r="408" spans="1:38" ht="12.75" customHeight="1" x14ac:dyDescent="0.15">
      <c r="A408" s="45"/>
      <c r="B408" s="45"/>
      <c r="C408" s="83"/>
      <c r="D408" s="45"/>
      <c r="E408" s="45"/>
      <c r="F408" s="45"/>
      <c r="G408" s="45"/>
      <c r="H408" s="45"/>
      <c r="I408" s="45"/>
      <c r="J408" s="45"/>
      <c r="K408" s="45"/>
      <c r="L408" s="45"/>
      <c r="M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5"/>
      <c r="AL408" s="45"/>
    </row>
    <row r="409" spans="1:38" ht="12.75" customHeight="1" x14ac:dyDescent="0.15">
      <c r="A409" s="45"/>
      <c r="B409" s="45"/>
      <c r="C409" s="83"/>
      <c r="D409" s="45"/>
      <c r="E409" s="45"/>
      <c r="F409" s="45"/>
      <c r="G409" s="45"/>
      <c r="H409" s="45"/>
      <c r="I409" s="45"/>
      <c r="J409" s="45"/>
      <c r="K409" s="45"/>
      <c r="L409" s="45"/>
      <c r="M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5"/>
      <c r="AL409" s="45"/>
    </row>
    <row r="410" spans="1:38" ht="12.75" customHeight="1" x14ac:dyDescent="0.15">
      <c r="A410" s="45"/>
      <c r="B410" s="45"/>
      <c r="C410" s="83"/>
      <c r="D410" s="45"/>
      <c r="E410" s="45"/>
      <c r="F410" s="45"/>
      <c r="G410" s="45"/>
      <c r="H410" s="45"/>
      <c r="I410" s="45"/>
      <c r="J410" s="45"/>
      <c r="K410" s="45"/>
      <c r="L410" s="45"/>
      <c r="M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5"/>
      <c r="AL410" s="45"/>
    </row>
    <row r="411" spans="1:38" ht="12.75" customHeight="1" x14ac:dyDescent="0.15">
      <c r="A411" s="45"/>
      <c r="B411" s="45"/>
      <c r="C411" s="83"/>
      <c r="D411" s="45"/>
      <c r="E411" s="45"/>
      <c r="F411" s="45"/>
      <c r="G411" s="45"/>
      <c r="H411" s="45"/>
      <c r="I411" s="45"/>
      <c r="J411" s="45"/>
      <c r="K411" s="45"/>
      <c r="L411" s="45"/>
      <c r="M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5"/>
      <c r="AL411" s="45"/>
    </row>
    <row r="412" spans="1:38" ht="12.75" customHeight="1" x14ac:dyDescent="0.15">
      <c r="A412" s="45"/>
      <c r="B412" s="45"/>
      <c r="C412" s="83"/>
      <c r="D412" s="45"/>
      <c r="E412" s="45"/>
      <c r="F412" s="45"/>
      <c r="G412" s="45"/>
      <c r="H412" s="45"/>
      <c r="I412" s="45"/>
      <c r="J412" s="45"/>
      <c r="K412" s="45"/>
      <c r="L412" s="45"/>
      <c r="M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5"/>
      <c r="AL412" s="45"/>
    </row>
    <row r="413" spans="1:38" ht="12.75" customHeight="1" x14ac:dyDescent="0.15">
      <c r="A413" s="45"/>
      <c r="B413" s="45"/>
      <c r="C413" s="83"/>
      <c r="D413" s="45"/>
      <c r="E413" s="45"/>
      <c r="F413" s="45"/>
      <c r="G413" s="45"/>
      <c r="H413" s="45"/>
      <c r="I413" s="45"/>
      <c r="J413" s="45"/>
      <c r="K413" s="45"/>
      <c r="L413" s="45"/>
      <c r="M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row>
    <row r="414" spans="1:38" ht="12.75" customHeight="1" x14ac:dyDescent="0.15">
      <c r="A414" s="45"/>
      <c r="B414" s="45"/>
      <c r="C414" s="83"/>
      <c r="D414" s="45"/>
      <c r="E414" s="45"/>
      <c r="F414" s="45"/>
      <c r="G414" s="45"/>
      <c r="H414" s="45"/>
      <c r="I414" s="45"/>
      <c r="J414" s="45"/>
      <c r="K414" s="45"/>
      <c r="L414" s="45"/>
      <c r="M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5"/>
      <c r="AK414" s="45"/>
      <c r="AL414" s="45"/>
    </row>
    <row r="415" spans="1:38" ht="12.75" customHeight="1" x14ac:dyDescent="0.15">
      <c r="A415" s="45"/>
      <c r="B415" s="45"/>
      <c r="C415" s="83"/>
      <c r="D415" s="45"/>
      <c r="E415" s="45"/>
      <c r="F415" s="45"/>
      <c r="G415" s="45"/>
      <c r="H415" s="45"/>
      <c r="I415" s="45"/>
      <c r="J415" s="45"/>
      <c r="K415" s="45"/>
      <c r="L415" s="45"/>
      <c r="M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5"/>
      <c r="AK415" s="45"/>
      <c r="AL415" s="45"/>
    </row>
    <row r="416" spans="1:38" ht="12.75" customHeight="1" x14ac:dyDescent="0.15">
      <c r="A416" s="45"/>
      <c r="B416" s="45"/>
      <c r="C416" s="83"/>
      <c r="D416" s="45"/>
      <c r="E416" s="45"/>
      <c r="F416" s="45"/>
      <c r="G416" s="45"/>
      <c r="H416" s="45"/>
      <c r="I416" s="45"/>
      <c r="J416" s="45"/>
      <c r="K416" s="45"/>
      <c r="L416" s="45"/>
      <c r="M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5"/>
      <c r="AK416" s="45"/>
      <c r="AL416" s="45"/>
    </row>
    <row r="417" spans="1:38" ht="12.75" customHeight="1" x14ac:dyDescent="0.15">
      <c r="A417" s="45"/>
      <c r="B417" s="45"/>
      <c r="C417" s="83"/>
      <c r="D417" s="45"/>
      <c r="E417" s="45"/>
      <c r="F417" s="45"/>
      <c r="G417" s="45"/>
      <c r="H417" s="45"/>
      <c r="I417" s="45"/>
      <c r="J417" s="45"/>
      <c r="K417" s="45"/>
      <c r="L417" s="45"/>
      <c r="M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5"/>
      <c r="AL417" s="45"/>
    </row>
    <row r="418" spans="1:38" ht="12.75" customHeight="1" x14ac:dyDescent="0.15">
      <c r="A418" s="45"/>
      <c r="B418" s="45"/>
      <c r="C418" s="83"/>
      <c r="D418" s="45"/>
      <c r="E418" s="45"/>
      <c r="F418" s="45"/>
      <c r="G418" s="45"/>
      <c r="H418" s="45"/>
      <c r="I418" s="45"/>
      <c r="J418" s="45"/>
      <c r="K418" s="45"/>
      <c r="L418" s="45"/>
      <c r="M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5"/>
      <c r="AK418" s="45"/>
      <c r="AL418" s="45"/>
    </row>
    <row r="419" spans="1:38" ht="12.75" customHeight="1" x14ac:dyDescent="0.15">
      <c r="A419" s="45"/>
      <c r="B419" s="45"/>
      <c r="C419" s="83"/>
      <c r="D419" s="45"/>
      <c r="E419" s="45"/>
      <c r="F419" s="45"/>
      <c r="G419" s="45"/>
      <c r="H419" s="45"/>
      <c r="I419" s="45"/>
      <c r="J419" s="45"/>
      <c r="K419" s="45"/>
      <c r="L419" s="45"/>
      <c r="M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5"/>
      <c r="AK419" s="45"/>
      <c r="AL419" s="45"/>
    </row>
    <row r="420" spans="1:38" ht="12.75" customHeight="1" x14ac:dyDescent="0.15">
      <c r="A420" s="45"/>
      <c r="B420" s="45"/>
      <c r="C420" s="83"/>
      <c r="D420" s="45"/>
      <c r="E420" s="45"/>
      <c r="F420" s="45"/>
      <c r="G420" s="45"/>
      <c r="H420" s="45"/>
      <c r="I420" s="45"/>
      <c r="J420" s="45"/>
      <c r="K420" s="45"/>
      <c r="L420" s="45"/>
      <c r="M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5"/>
      <c r="AL420" s="45"/>
    </row>
    <row r="421" spans="1:38" ht="12.75" customHeight="1" x14ac:dyDescent="0.15">
      <c r="A421" s="45"/>
      <c r="B421" s="45"/>
      <c r="C421" s="83"/>
      <c r="D421" s="45"/>
      <c r="E421" s="45"/>
      <c r="F421" s="45"/>
      <c r="G421" s="45"/>
      <c r="H421" s="45"/>
      <c r="I421" s="45"/>
      <c r="J421" s="45"/>
      <c r="K421" s="45"/>
      <c r="L421" s="45"/>
      <c r="M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row>
    <row r="422" spans="1:38" ht="12.75" customHeight="1" x14ac:dyDescent="0.15">
      <c r="A422" s="45"/>
      <c r="B422" s="45"/>
      <c r="C422" s="83"/>
      <c r="D422" s="45"/>
      <c r="E422" s="45"/>
      <c r="F422" s="45"/>
      <c r="G422" s="45"/>
      <c r="H422" s="45"/>
      <c r="I422" s="45"/>
      <c r="J422" s="45"/>
      <c r="K422" s="45"/>
      <c r="L422" s="45"/>
      <c r="M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row>
    <row r="423" spans="1:38" ht="12.75" customHeight="1" x14ac:dyDescent="0.15">
      <c r="A423" s="45"/>
      <c r="B423" s="45"/>
      <c r="C423" s="83"/>
      <c r="D423" s="45"/>
      <c r="E423" s="45"/>
      <c r="F423" s="45"/>
      <c r="G423" s="45"/>
      <c r="H423" s="45"/>
      <c r="I423" s="45"/>
      <c r="J423" s="45"/>
      <c r="K423" s="45"/>
      <c r="L423" s="45"/>
      <c r="M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row>
    <row r="424" spans="1:38" ht="12.75" customHeight="1" x14ac:dyDescent="0.15">
      <c r="A424" s="45"/>
      <c r="B424" s="45"/>
      <c r="C424" s="83"/>
      <c r="D424" s="45"/>
      <c r="E424" s="45"/>
      <c r="F424" s="45"/>
      <c r="G424" s="45"/>
      <c r="H424" s="45"/>
      <c r="I424" s="45"/>
      <c r="J424" s="45"/>
      <c r="K424" s="45"/>
      <c r="L424" s="45"/>
      <c r="M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5"/>
      <c r="AL424" s="45"/>
    </row>
    <row r="425" spans="1:38" ht="12.75" customHeight="1" x14ac:dyDescent="0.15">
      <c r="A425" s="45"/>
      <c r="B425" s="45"/>
      <c r="C425" s="83"/>
      <c r="D425" s="45"/>
      <c r="E425" s="45"/>
      <c r="F425" s="45"/>
      <c r="G425" s="45"/>
      <c r="H425" s="45"/>
      <c r="I425" s="45"/>
      <c r="J425" s="45"/>
      <c r="K425" s="45"/>
      <c r="L425" s="45"/>
      <c r="M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5"/>
      <c r="AK425" s="45"/>
      <c r="AL425" s="45"/>
    </row>
    <row r="426" spans="1:38" ht="12.75" customHeight="1" x14ac:dyDescent="0.15">
      <c r="A426" s="45"/>
      <c r="B426" s="45"/>
      <c r="C426" s="83"/>
      <c r="D426" s="45"/>
      <c r="E426" s="45"/>
      <c r="F426" s="45"/>
      <c r="G426" s="45"/>
      <c r="H426" s="45"/>
      <c r="I426" s="45"/>
      <c r="J426" s="45"/>
      <c r="K426" s="45"/>
      <c r="L426" s="45"/>
      <c r="M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5"/>
      <c r="AL426" s="45"/>
    </row>
    <row r="427" spans="1:38" ht="12.75" customHeight="1" x14ac:dyDescent="0.15">
      <c r="A427" s="45"/>
      <c r="B427" s="45"/>
      <c r="C427" s="83"/>
      <c r="D427" s="45"/>
      <c r="E427" s="45"/>
      <c r="F427" s="45"/>
      <c r="G427" s="45"/>
      <c r="H427" s="45"/>
      <c r="I427" s="45"/>
      <c r="J427" s="45"/>
      <c r="K427" s="45"/>
      <c r="L427" s="45"/>
      <c r="M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5"/>
      <c r="AL427" s="45"/>
    </row>
    <row r="428" spans="1:38" ht="12.75" customHeight="1" x14ac:dyDescent="0.15">
      <c r="A428" s="45"/>
      <c r="B428" s="45"/>
      <c r="C428" s="83"/>
      <c r="D428" s="45"/>
      <c r="E428" s="45"/>
      <c r="F428" s="45"/>
      <c r="G428" s="45"/>
      <c r="H428" s="45"/>
      <c r="I428" s="45"/>
      <c r="J428" s="45"/>
      <c r="K428" s="45"/>
      <c r="L428" s="45"/>
      <c r="M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5"/>
      <c r="AL428" s="45"/>
    </row>
    <row r="429" spans="1:38" ht="12.75" customHeight="1" x14ac:dyDescent="0.15">
      <c r="A429" s="45"/>
      <c r="B429" s="45"/>
      <c r="C429" s="83"/>
      <c r="D429" s="45"/>
      <c r="E429" s="45"/>
      <c r="F429" s="45"/>
      <c r="G429" s="45"/>
      <c r="H429" s="45"/>
      <c r="I429" s="45"/>
      <c r="J429" s="45"/>
      <c r="K429" s="45"/>
      <c r="L429" s="45"/>
      <c r="M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5"/>
      <c r="AL429" s="45"/>
    </row>
    <row r="430" spans="1:38" ht="12.75" customHeight="1" x14ac:dyDescent="0.15">
      <c r="A430" s="45"/>
      <c r="B430" s="45"/>
      <c r="C430" s="83"/>
      <c r="D430" s="45"/>
      <c r="E430" s="45"/>
      <c r="F430" s="45"/>
      <c r="G430" s="45"/>
      <c r="H430" s="45"/>
      <c r="I430" s="45"/>
      <c r="J430" s="45"/>
      <c r="K430" s="45"/>
      <c r="L430" s="45"/>
      <c r="M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5"/>
      <c r="AL430" s="45"/>
    </row>
    <row r="431" spans="1:38" ht="12.75" customHeight="1" x14ac:dyDescent="0.15">
      <c r="A431" s="45"/>
      <c r="B431" s="45"/>
      <c r="C431" s="83"/>
      <c r="D431" s="45"/>
      <c r="E431" s="45"/>
      <c r="F431" s="45"/>
      <c r="G431" s="45"/>
      <c r="H431" s="45"/>
      <c r="I431" s="45"/>
      <c r="J431" s="45"/>
      <c r="K431" s="45"/>
      <c r="L431" s="45"/>
      <c r="M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5"/>
      <c r="AK431" s="45"/>
      <c r="AL431" s="45"/>
    </row>
    <row r="432" spans="1:38" ht="12.75" customHeight="1" x14ac:dyDescent="0.15">
      <c r="A432" s="45"/>
      <c r="B432" s="45"/>
      <c r="C432" s="83"/>
      <c r="D432" s="45"/>
      <c r="E432" s="45"/>
      <c r="F432" s="45"/>
      <c r="G432" s="45"/>
      <c r="H432" s="45"/>
      <c r="I432" s="45"/>
      <c r="J432" s="45"/>
      <c r="K432" s="45"/>
      <c r="L432" s="45"/>
      <c r="M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row>
    <row r="433" spans="1:38" ht="12.75" customHeight="1" x14ac:dyDescent="0.15">
      <c r="A433" s="45"/>
      <c r="B433" s="45"/>
      <c r="C433" s="83"/>
      <c r="D433" s="45"/>
      <c r="E433" s="45"/>
      <c r="F433" s="45"/>
      <c r="G433" s="45"/>
      <c r="H433" s="45"/>
      <c r="I433" s="45"/>
      <c r="J433" s="45"/>
      <c r="K433" s="45"/>
      <c r="L433" s="45"/>
      <c r="M433" s="45"/>
      <c r="O433" s="45"/>
      <c r="P433" s="45"/>
      <c r="Q433" s="45"/>
      <c r="R433" s="45"/>
      <c r="S433" s="45"/>
      <c r="T433" s="45"/>
      <c r="U433" s="45"/>
      <c r="V433" s="45"/>
      <c r="W433" s="45"/>
      <c r="X433" s="45"/>
      <c r="Y433" s="45"/>
      <c r="Z433" s="45"/>
      <c r="AA433" s="45"/>
      <c r="AB433" s="45"/>
      <c r="AC433" s="45"/>
      <c r="AD433" s="45"/>
      <c r="AE433" s="45"/>
      <c r="AF433" s="45"/>
      <c r="AG433" s="45"/>
      <c r="AH433" s="45"/>
      <c r="AI433" s="45"/>
      <c r="AJ433" s="45"/>
      <c r="AK433" s="45"/>
      <c r="AL433" s="45"/>
    </row>
    <row r="434" spans="1:38" ht="12.75" customHeight="1" x14ac:dyDescent="0.15">
      <c r="A434" s="45"/>
      <c r="B434" s="45"/>
      <c r="C434" s="83"/>
      <c r="D434" s="45"/>
      <c r="E434" s="45"/>
      <c r="F434" s="45"/>
      <c r="G434" s="45"/>
      <c r="H434" s="45"/>
      <c r="I434" s="45"/>
      <c r="J434" s="45"/>
      <c r="K434" s="45"/>
      <c r="L434" s="45"/>
      <c r="M434" s="45"/>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row>
    <row r="435" spans="1:38" ht="12.75" customHeight="1" x14ac:dyDescent="0.15">
      <c r="A435" s="45"/>
      <c r="B435" s="45"/>
      <c r="C435" s="83"/>
      <c r="D435" s="45"/>
      <c r="E435" s="45"/>
      <c r="F435" s="45"/>
      <c r="G435" s="45"/>
      <c r="H435" s="45"/>
      <c r="I435" s="45"/>
      <c r="J435" s="45"/>
      <c r="K435" s="45"/>
      <c r="L435" s="45"/>
      <c r="M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5"/>
      <c r="AL435" s="45"/>
    </row>
    <row r="436" spans="1:38" ht="12.75" customHeight="1" x14ac:dyDescent="0.15">
      <c r="A436" s="45"/>
      <c r="B436" s="45"/>
      <c r="C436" s="83"/>
      <c r="D436" s="45"/>
      <c r="E436" s="45"/>
      <c r="F436" s="45"/>
      <c r="G436" s="45"/>
      <c r="H436" s="45"/>
      <c r="I436" s="45"/>
      <c r="J436" s="45"/>
      <c r="K436" s="45"/>
      <c r="L436" s="45"/>
      <c r="M436" s="45"/>
      <c r="O436" s="45"/>
      <c r="P436" s="45"/>
      <c r="Q436" s="45"/>
      <c r="R436" s="45"/>
      <c r="S436" s="45"/>
      <c r="T436" s="45"/>
      <c r="U436" s="45"/>
      <c r="V436" s="45"/>
      <c r="W436" s="45"/>
      <c r="X436" s="45"/>
      <c r="Y436" s="45"/>
      <c r="Z436" s="45"/>
      <c r="AA436" s="45"/>
      <c r="AB436" s="45"/>
      <c r="AC436" s="45"/>
      <c r="AD436" s="45"/>
      <c r="AE436" s="45"/>
      <c r="AF436" s="45"/>
      <c r="AG436" s="45"/>
      <c r="AH436" s="45"/>
      <c r="AI436" s="45"/>
      <c r="AJ436" s="45"/>
      <c r="AK436" s="45"/>
      <c r="AL436" s="45"/>
    </row>
    <row r="437" spans="1:38" ht="12.75" customHeight="1" x14ac:dyDescent="0.15">
      <c r="A437" s="45"/>
      <c r="B437" s="45"/>
      <c r="C437" s="83"/>
      <c r="D437" s="45"/>
      <c r="E437" s="45"/>
      <c r="F437" s="45"/>
      <c r="G437" s="45"/>
      <c r="H437" s="45"/>
      <c r="I437" s="45"/>
      <c r="J437" s="45"/>
      <c r="K437" s="45"/>
      <c r="L437" s="45"/>
      <c r="M437" s="45"/>
      <c r="O437" s="45"/>
      <c r="P437" s="45"/>
      <c r="Q437" s="45"/>
      <c r="R437" s="45"/>
      <c r="S437" s="45"/>
      <c r="T437" s="45"/>
      <c r="U437" s="45"/>
      <c r="V437" s="45"/>
      <c r="W437" s="45"/>
      <c r="X437" s="45"/>
      <c r="Y437" s="45"/>
      <c r="Z437" s="45"/>
      <c r="AA437" s="45"/>
      <c r="AB437" s="45"/>
      <c r="AC437" s="45"/>
      <c r="AD437" s="45"/>
      <c r="AE437" s="45"/>
      <c r="AF437" s="45"/>
      <c r="AG437" s="45"/>
      <c r="AH437" s="45"/>
      <c r="AI437" s="45"/>
      <c r="AJ437" s="45"/>
      <c r="AK437" s="45"/>
      <c r="AL437" s="45"/>
    </row>
    <row r="438" spans="1:38" ht="12.75" customHeight="1" x14ac:dyDescent="0.15">
      <c r="A438" s="45"/>
      <c r="B438" s="45"/>
      <c r="C438" s="83"/>
      <c r="D438" s="45"/>
      <c r="E438" s="45"/>
      <c r="F438" s="45"/>
      <c r="G438" s="45"/>
      <c r="H438" s="45"/>
      <c r="I438" s="45"/>
      <c r="J438" s="45"/>
      <c r="K438" s="45"/>
      <c r="L438" s="45"/>
      <c r="M438" s="45"/>
      <c r="O438" s="45"/>
      <c r="P438" s="45"/>
      <c r="Q438" s="45"/>
      <c r="R438" s="45"/>
      <c r="S438" s="45"/>
      <c r="T438" s="45"/>
      <c r="U438" s="45"/>
      <c r="V438" s="45"/>
      <c r="W438" s="45"/>
      <c r="X438" s="45"/>
      <c r="Y438" s="45"/>
      <c r="Z438" s="45"/>
      <c r="AA438" s="45"/>
      <c r="AB438" s="45"/>
      <c r="AC438" s="45"/>
      <c r="AD438" s="45"/>
      <c r="AE438" s="45"/>
      <c r="AF438" s="45"/>
      <c r="AG438" s="45"/>
      <c r="AH438" s="45"/>
      <c r="AI438" s="45"/>
      <c r="AJ438" s="45"/>
      <c r="AK438" s="45"/>
      <c r="AL438" s="45"/>
    </row>
    <row r="439" spans="1:38" ht="12.75" customHeight="1" x14ac:dyDescent="0.15">
      <c r="A439" s="45"/>
      <c r="B439" s="45"/>
      <c r="C439" s="83"/>
      <c r="D439" s="45"/>
      <c r="E439" s="45"/>
      <c r="F439" s="45"/>
      <c r="G439" s="45"/>
      <c r="H439" s="45"/>
      <c r="I439" s="45"/>
      <c r="J439" s="45"/>
      <c r="K439" s="45"/>
      <c r="L439" s="45"/>
      <c r="M439" s="45"/>
      <c r="O439" s="45"/>
      <c r="P439" s="45"/>
      <c r="Q439" s="45"/>
      <c r="R439" s="45"/>
      <c r="S439" s="45"/>
      <c r="T439" s="45"/>
      <c r="U439" s="45"/>
      <c r="V439" s="45"/>
      <c r="W439" s="45"/>
      <c r="X439" s="45"/>
      <c r="Y439" s="45"/>
      <c r="Z439" s="45"/>
      <c r="AA439" s="45"/>
      <c r="AB439" s="45"/>
      <c r="AC439" s="45"/>
      <c r="AD439" s="45"/>
      <c r="AE439" s="45"/>
      <c r="AF439" s="45"/>
      <c r="AG439" s="45"/>
      <c r="AH439" s="45"/>
      <c r="AI439" s="45"/>
      <c r="AJ439" s="45"/>
      <c r="AK439" s="45"/>
      <c r="AL439" s="45"/>
    </row>
    <row r="440" spans="1:38" ht="12.75" customHeight="1" x14ac:dyDescent="0.15">
      <c r="A440" s="45"/>
      <c r="B440" s="45"/>
      <c r="C440" s="83"/>
      <c r="D440" s="45"/>
      <c r="E440" s="45"/>
      <c r="F440" s="45"/>
      <c r="G440" s="45"/>
      <c r="H440" s="45"/>
      <c r="I440" s="45"/>
      <c r="J440" s="45"/>
      <c r="K440" s="45"/>
      <c r="L440" s="45"/>
      <c r="M440" s="45"/>
      <c r="O440" s="45"/>
      <c r="P440" s="45"/>
      <c r="Q440" s="45"/>
      <c r="R440" s="45"/>
      <c r="S440" s="45"/>
      <c r="T440" s="45"/>
      <c r="U440" s="45"/>
      <c r="V440" s="45"/>
      <c r="W440" s="45"/>
      <c r="X440" s="45"/>
      <c r="Y440" s="45"/>
      <c r="Z440" s="45"/>
      <c r="AA440" s="45"/>
      <c r="AB440" s="45"/>
      <c r="AC440" s="45"/>
      <c r="AD440" s="45"/>
      <c r="AE440" s="45"/>
      <c r="AF440" s="45"/>
      <c r="AG440" s="45"/>
      <c r="AH440" s="45"/>
      <c r="AI440" s="45"/>
      <c r="AJ440" s="45"/>
      <c r="AK440" s="45"/>
      <c r="AL440" s="45"/>
    </row>
    <row r="441" spans="1:38" ht="12.75" customHeight="1" x14ac:dyDescent="0.15">
      <c r="A441" s="45"/>
      <c r="B441" s="45"/>
      <c r="C441" s="83"/>
      <c r="D441" s="45"/>
      <c r="E441" s="45"/>
      <c r="F441" s="45"/>
      <c r="G441" s="45"/>
      <c r="H441" s="45"/>
      <c r="I441" s="45"/>
      <c r="J441" s="45"/>
      <c r="K441" s="45"/>
      <c r="L441" s="45"/>
      <c r="M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row>
    <row r="442" spans="1:38" ht="12.75" customHeight="1" x14ac:dyDescent="0.15">
      <c r="A442" s="45"/>
      <c r="B442" s="45"/>
      <c r="C442" s="83"/>
      <c r="D442" s="45"/>
      <c r="E442" s="45"/>
      <c r="F442" s="45"/>
      <c r="G442" s="45"/>
      <c r="H442" s="45"/>
      <c r="I442" s="45"/>
      <c r="J442" s="45"/>
      <c r="K442" s="45"/>
      <c r="L442" s="45"/>
      <c r="M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5"/>
      <c r="AK442" s="45"/>
      <c r="AL442" s="45"/>
    </row>
    <row r="443" spans="1:38" ht="12.75" customHeight="1" x14ac:dyDescent="0.15">
      <c r="A443" s="45"/>
      <c r="B443" s="45"/>
      <c r="C443" s="83"/>
      <c r="D443" s="45"/>
      <c r="E443" s="45"/>
      <c r="F443" s="45"/>
      <c r="G443" s="45"/>
      <c r="H443" s="45"/>
      <c r="I443" s="45"/>
      <c r="J443" s="45"/>
      <c r="K443" s="45"/>
      <c r="L443" s="45"/>
      <c r="M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row>
    <row r="444" spans="1:38" ht="12.75" customHeight="1" x14ac:dyDescent="0.15">
      <c r="A444" s="45"/>
      <c r="B444" s="45"/>
      <c r="C444" s="83"/>
      <c r="D444" s="45"/>
      <c r="E444" s="45"/>
      <c r="F444" s="45"/>
      <c r="G444" s="45"/>
      <c r="H444" s="45"/>
      <c r="I444" s="45"/>
      <c r="J444" s="45"/>
      <c r="K444" s="45"/>
      <c r="L444" s="45"/>
      <c r="M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5"/>
      <c r="AK444" s="45"/>
      <c r="AL444" s="45"/>
    </row>
    <row r="445" spans="1:38" ht="12.75" customHeight="1" x14ac:dyDescent="0.15">
      <c r="A445" s="45"/>
      <c r="B445" s="45"/>
      <c r="C445" s="83"/>
      <c r="D445" s="45"/>
      <c r="E445" s="45"/>
      <c r="F445" s="45"/>
      <c r="G445" s="45"/>
      <c r="H445" s="45"/>
      <c r="I445" s="45"/>
      <c r="J445" s="45"/>
      <c r="K445" s="45"/>
      <c r="L445" s="45"/>
      <c r="M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5"/>
      <c r="AK445" s="45"/>
      <c r="AL445" s="45"/>
    </row>
    <row r="446" spans="1:38" ht="12.75" customHeight="1" x14ac:dyDescent="0.15">
      <c r="A446" s="45"/>
      <c r="B446" s="45"/>
      <c r="C446" s="83"/>
      <c r="D446" s="45"/>
      <c r="E446" s="45"/>
      <c r="F446" s="45"/>
      <c r="G446" s="45"/>
      <c r="H446" s="45"/>
      <c r="I446" s="45"/>
      <c r="J446" s="45"/>
      <c r="K446" s="45"/>
      <c r="L446" s="45"/>
      <c r="M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5"/>
      <c r="AK446" s="45"/>
      <c r="AL446" s="45"/>
    </row>
    <row r="447" spans="1:38" ht="12.75" customHeight="1" x14ac:dyDescent="0.15">
      <c r="A447" s="45"/>
      <c r="B447" s="45"/>
      <c r="C447" s="83"/>
      <c r="D447" s="45"/>
      <c r="E447" s="45"/>
      <c r="F447" s="45"/>
      <c r="G447" s="45"/>
      <c r="H447" s="45"/>
      <c r="I447" s="45"/>
      <c r="J447" s="45"/>
      <c r="K447" s="45"/>
      <c r="L447" s="45"/>
      <c r="M447" s="45"/>
      <c r="O447" s="45"/>
      <c r="P447" s="45"/>
      <c r="Q447" s="45"/>
      <c r="R447" s="45"/>
      <c r="S447" s="45"/>
      <c r="T447" s="45"/>
      <c r="U447" s="45"/>
      <c r="V447" s="45"/>
      <c r="W447" s="45"/>
      <c r="X447" s="45"/>
      <c r="Y447" s="45"/>
      <c r="Z447" s="45"/>
      <c r="AA447" s="45"/>
      <c r="AB447" s="45"/>
      <c r="AC447" s="45"/>
      <c r="AD447" s="45"/>
      <c r="AE447" s="45"/>
      <c r="AF447" s="45"/>
      <c r="AG447" s="45"/>
      <c r="AH447" s="45"/>
      <c r="AI447" s="45"/>
      <c r="AJ447" s="45"/>
      <c r="AK447" s="45"/>
      <c r="AL447" s="45"/>
    </row>
    <row r="448" spans="1:38" ht="12.75" customHeight="1" x14ac:dyDescent="0.15">
      <c r="A448" s="45"/>
      <c r="B448" s="45"/>
      <c r="C448" s="83"/>
      <c r="D448" s="45"/>
      <c r="E448" s="45"/>
      <c r="F448" s="45"/>
      <c r="G448" s="45"/>
      <c r="H448" s="45"/>
      <c r="I448" s="45"/>
      <c r="J448" s="45"/>
      <c r="K448" s="45"/>
      <c r="L448" s="45"/>
      <c r="M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5"/>
      <c r="AK448" s="45"/>
      <c r="AL448" s="45"/>
    </row>
    <row r="449" spans="1:38" ht="12.75" customHeight="1" x14ac:dyDescent="0.15">
      <c r="A449" s="45"/>
      <c r="B449" s="45"/>
      <c r="C449" s="83"/>
      <c r="D449" s="45"/>
      <c r="E449" s="45"/>
      <c r="F449" s="45"/>
      <c r="G449" s="45"/>
      <c r="H449" s="45"/>
      <c r="I449" s="45"/>
      <c r="J449" s="45"/>
      <c r="K449" s="45"/>
      <c r="L449" s="45"/>
      <c r="M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5"/>
      <c r="AK449" s="45"/>
      <c r="AL449" s="45"/>
    </row>
    <row r="450" spans="1:38" ht="12.75" customHeight="1" x14ac:dyDescent="0.15">
      <c r="A450" s="45"/>
      <c r="B450" s="45"/>
      <c r="C450" s="83"/>
      <c r="D450" s="45"/>
      <c r="E450" s="45"/>
      <c r="F450" s="45"/>
      <c r="G450" s="45"/>
      <c r="H450" s="45"/>
      <c r="I450" s="45"/>
      <c r="J450" s="45"/>
      <c r="K450" s="45"/>
      <c r="L450" s="45"/>
      <c r="M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5"/>
      <c r="AK450" s="45"/>
      <c r="AL450" s="45"/>
    </row>
    <row r="451" spans="1:38" ht="12.75" customHeight="1" x14ac:dyDescent="0.15">
      <c r="A451" s="45"/>
      <c r="B451" s="45"/>
      <c r="C451" s="83"/>
      <c r="D451" s="45"/>
      <c r="E451" s="45"/>
      <c r="F451" s="45"/>
      <c r="G451" s="45"/>
      <c r="H451" s="45"/>
      <c r="I451" s="45"/>
      <c r="J451" s="45"/>
      <c r="K451" s="45"/>
      <c r="L451" s="45"/>
      <c r="M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5"/>
      <c r="AK451" s="45"/>
      <c r="AL451" s="45"/>
    </row>
    <row r="452" spans="1:38" ht="12.75" customHeight="1" x14ac:dyDescent="0.15">
      <c r="A452" s="45"/>
      <c r="B452" s="45"/>
      <c r="C452" s="83"/>
      <c r="D452" s="45"/>
      <c r="E452" s="45"/>
      <c r="F452" s="45"/>
      <c r="G452" s="45"/>
      <c r="H452" s="45"/>
      <c r="I452" s="45"/>
      <c r="J452" s="45"/>
      <c r="K452" s="45"/>
      <c r="L452" s="45"/>
      <c r="M452" s="45"/>
      <c r="O452" s="45"/>
      <c r="P452" s="45"/>
      <c r="Q452" s="45"/>
      <c r="R452" s="45"/>
      <c r="S452" s="45"/>
      <c r="T452" s="45"/>
      <c r="U452" s="45"/>
      <c r="V452" s="45"/>
      <c r="W452" s="45"/>
      <c r="X452" s="45"/>
      <c r="Y452" s="45"/>
      <c r="Z452" s="45"/>
      <c r="AA452" s="45"/>
      <c r="AB452" s="45"/>
      <c r="AC452" s="45"/>
      <c r="AD452" s="45"/>
      <c r="AE452" s="45"/>
      <c r="AF452" s="45"/>
      <c r="AG452" s="45"/>
      <c r="AH452" s="45"/>
      <c r="AI452" s="45"/>
      <c r="AJ452" s="45"/>
      <c r="AK452" s="45"/>
      <c r="AL452" s="45"/>
    </row>
    <row r="453" spans="1:38" ht="12.75" customHeight="1" x14ac:dyDescent="0.15">
      <c r="A453" s="45"/>
      <c r="B453" s="45"/>
      <c r="C453" s="83"/>
      <c r="D453" s="45"/>
      <c r="E453" s="45"/>
      <c r="F453" s="45"/>
      <c r="G453" s="45"/>
      <c r="H453" s="45"/>
      <c r="I453" s="45"/>
      <c r="J453" s="45"/>
      <c r="K453" s="45"/>
      <c r="L453" s="45"/>
      <c r="M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5"/>
      <c r="AK453" s="45"/>
      <c r="AL453" s="45"/>
    </row>
    <row r="454" spans="1:38" ht="12.75" customHeight="1" x14ac:dyDescent="0.15">
      <c r="A454" s="45"/>
      <c r="B454" s="45"/>
      <c r="C454" s="83"/>
      <c r="D454" s="45"/>
      <c r="E454" s="45"/>
      <c r="F454" s="45"/>
      <c r="G454" s="45"/>
      <c r="H454" s="45"/>
      <c r="I454" s="45"/>
      <c r="J454" s="45"/>
      <c r="K454" s="45"/>
      <c r="L454" s="45"/>
      <c r="M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5"/>
      <c r="AK454" s="45"/>
      <c r="AL454" s="45"/>
    </row>
    <row r="455" spans="1:38" ht="12.75" customHeight="1" x14ac:dyDescent="0.15">
      <c r="A455" s="45"/>
      <c r="B455" s="45"/>
      <c r="C455" s="83"/>
      <c r="D455" s="45"/>
      <c r="E455" s="45"/>
      <c r="F455" s="45"/>
      <c r="G455" s="45"/>
      <c r="H455" s="45"/>
      <c r="I455" s="45"/>
      <c r="J455" s="45"/>
      <c r="K455" s="45"/>
      <c r="L455" s="45"/>
      <c r="M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5"/>
      <c r="AK455" s="45"/>
      <c r="AL455" s="45"/>
    </row>
    <row r="456" spans="1:38" ht="12.75" customHeight="1" x14ac:dyDescent="0.15">
      <c r="A456" s="45"/>
      <c r="B456" s="45"/>
      <c r="C456" s="83"/>
      <c r="D456" s="45"/>
      <c r="E456" s="45"/>
      <c r="F456" s="45"/>
      <c r="G456" s="45"/>
      <c r="H456" s="45"/>
      <c r="I456" s="45"/>
      <c r="J456" s="45"/>
      <c r="K456" s="45"/>
      <c r="L456" s="45"/>
      <c r="M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5"/>
      <c r="AL456" s="45"/>
    </row>
    <row r="457" spans="1:38" ht="12.75" customHeight="1" x14ac:dyDescent="0.15">
      <c r="A457" s="45"/>
      <c r="B457" s="45"/>
      <c r="C457" s="83"/>
      <c r="D457" s="45"/>
      <c r="E457" s="45"/>
      <c r="F457" s="45"/>
      <c r="G457" s="45"/>
      <c r="H457" s="45"/>
      <c r="I457" s="45"/>
      <c r="J457" s="45"/>
      <c r="K457" s="45"/>
      <c r="L457" s="45"/>
      <c r="M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5"/>
      <c r="AK457" s="45"/>
      <c r="AL457" s="45"/>
    </row>
    <row r="458" spans="1:38" ht="12.75" customHeight="1" x14ac:dyDescent="0.15">
      <c r="A458" s="45"/>
      <c r="B458" s="45"/>
      <c r="C458" s="83"/>
      <c r="D458" s="45"/>
      <c r="E458" s="45"/>
      <c r="F458" s="45"/>
      <c r="G458" s="45"/>
      <c r="H458" s="45"/>
      <c r="I458" s="45"/>
      <c r="J458" s="45"/>
      <c r="K458" s="45"/>
      <c r="L458" s="45"/>
      <c r="M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row>
    <row r="459" spans="1:38" ht="12.75" customHeight="1" x14ac:dyDescent="0.15">
      <c r="A459" s="45"/>
      <c r="B459" s="45"/>
      <c r="C459" s="83"/>
      <c r="D459" s="45"/>
      <c r="E459" s="45"/>
      <c r="F459" s="45"/>
      <c r="G459" s="45"/>
      <c r="H459" s="45"/>
      <c r="I459" s="45"/>
      <c r="J459" s="45"/>
      <c r="K459" s="45"/>
      <c r="L459" s="45"/>
      <c r="M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row>
    <row r="460" spans="1:38" ht="12.75" customHeight="1" x14ac:dyDescent="0.15">
      <c r="A460" s="45"/>
      <c r="B460" s="45"/>
      <c r="C460" s="83"/>
      <c r="D460" s="45"/>
      <c r="E460" s="45"/>
      <c r="F460" s="45"/>
      <c r="G460" s="45"/>
      <c r="H460" s="45"/>
      <c r="I460" s="45"/>
      <c r="J460" s="45"/>
      <c r="K460" s="45"/>
      <c r="L460" s="45"/>
      <c r="M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5"/>
      <c r="AL460" s="45"/>
    </row>
    <row r="461" spans="1:38" ht="12.75" customHeight="1" x14ac:dyDescent="0.15">
      <c r="A461" s="45"/>
      <c r="B461" s="45"/>
      <c r="C461" s="83"/>
      <c r="D461" s="45"/>
      <c r="E461" s="45"/>
      <c r="F461" s="45"/>
      <c r="G461" s="45"/>
      <c r="H461" s="45"/>
      <c r="I461" s="45"/>
      <c r="J461" s="45"/>
      <c r="K461" s="45"/>
      <c r="L461" s="45"/>
      <c r="M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5"/>
      <c r="AK461" s="45"/>
      <c r="AL461" s="45"/>
    </row>
    <row r="462" spans="1:38" ht="12.75" customHeight="1" x14ac:dyDescent="0.15">
      <c r="A462" s="45"/>
      <c r="B462" s="45"/>
      <c r="C462" s="83"/>
      <c r="D462" s="45"/>
      <c r="E462" s="45"/>
      <c r="F462" s="45"/>
      <c r="G462" s="45"/>
      <c r="H462" s="45"/>
      <c r="I462" s="45"/>
      <c r="J462" s="45"/>
      <c r="K462" s="45"/>
      <c r="L462" s="45"/>
      <c r="M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row>
    <row r="463" spans="1:38" ht="12.75" customHeight="1" x14ac:dyDescent="0.15">
      <c r="A463" s="45"/>
      <c r="B463" s="45"/>
      <c r="C463" s="83"/>
      <c r="D463" s="45"/>
      <c r="E463" s="45"/>
      <c r="F463" s="45"/>
      <c r="G463" s="45"/>
      <c r="H463" s="45"/>
      <c r="I463" s="45"/>
      <c r="J463" s="45"/>
      <c r="K463" s="45"/>
      <c r="L463" s="45"/>
      <c r="M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5"/>
      <c r="AK463" s="45"/>
      <c r="AL463" s="45"/>
    </row>
    <row r="464" spans="1:38" ht="12.75" customHeight="1" x14ac:dyDescent="0.15">
      <c r="A464" s="45"/>
      <c r="B464" s="45"/>
      <c r="C464" s="83"/>
      <c r="D464" s="45"/>
      <c r="E464" s="45"/>
      <c r="F464" s="45"/>
      <c r="G464" s="45"/>
      <c r="H464" s="45"/>
      <c r="I464" s="45"/>
      <c r="J464" s="45"/>
      <c r="K464" s="45"/>
      <c r="L464" s="45"/>
      <c r="M464" s="45"/>
      <c r="O464" s="45"/>
      <c r="P464" s="45"/>
      <c r="Q464" s="45"/>
      <c r="R464" s="45"/>
      <c r="S464" s="45"/>
      <c r="T464" s="45"/>
      <c r="U464" s="45"/>
      <c r="V464" s="45"/>
      <c r="W464" s="45"/>
      <c r="X464" s="45"/>
      <c r="Y464" s="45"/>
      <c r="Z464" s="45"/>
      <c r="AA464" s="45"/>
      <c r="AB464" s="45"/>
      <c r="AC464" s="45"/>
      <c r="AD464" s="45"/>
      <c r="AE464" s="45"/>
      <c r="AF464" s="45"/>
      <c r="AG464" s="45"/>
      <c r="AH464" s="45"/>
      <c r="AI464" s="45"/>
      <c r="AJ464" s="45"/>
      <c r="AK464" s="45"/>
      <c r="AL464" s="45"/>
    </row>
    <row r="465" spans="1:38" ht="12.75" customHeight="1" x14ac:dyDescent="0.15">
      <c r="A465" s="45"/>
      <c r="B465" s="45"/>
      <c r="C465" s="83"/>
      <c r="D465" s="45"/>
      <c r="E465" s="45"/>
      <c r="F465" s="45"/>
      <c r="G465" s="45"/>
      <c r="H465" s="45"/>
      <c r="I465" s="45"/>
      <c r="J465" s="45"/>
      <c r="K465" s="45"/>
      <c r="L465" s="45"/>
      <c r="M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row>
    <row r="466" spans="1:38" ht="12.75" customHeight="1" x14ac:dyDescent="0.15">
      <c r="A466" s="45"/>
      <c r="B466" s="45"/>
      <c r="C466" s="83"/>
      <c r="D466" s="45"/>
      <c r="E466" s="45"/>
      <c r="F466" s="45"/>
      <c r="G466" s="45"/>
      <c r="H466" s="45"/>
      <c r="I466" s="45"/>
      <c r="J466" s="45"/>
      <c r="K466" s="45"/>
      <c r="L466" s="45"/>
      <c r="M466" s="45"/>
      <c r="O466" s="45"/>
      <c r="P466" s="45"/>
      <c r="Q466" s="45"/>
      <c r="R466" s="45"/>
      <c r="S466" s="45"/>
      <c r="T466" s="45"/>
      <c r="U466" s="45"/>
      <c r="V466" s="45"/>
      <c r="W466" s="45"/>
      <c r="X466" s="45"/>
      <c r="Y466" s="45"/>
      <c r="Z466" s="45"/>
      <c r="AA466" s="45"/>
      <c r="AB466" s="45"/>
      <c r="AC466" s="45"/>
      <c r="AD466" s="45"/>
      <c r="AE466" s="45"/>
      <c r="AF466" s="45"/>
      <c r="AG466" s="45"/>
      <c r="AH466" s="45"/>
      <c r="AI466" s="45"/>
      <c r="AJ466" s="45"/>
      <c r="AK466" s="45"/>
      <c r="AL466" s="45"/>
    </row>
    <row r="467" spans="1:38" ht="12.75" customHeight="1" x14ac:dyDescent="0.15">
      <c r="A467" s="45"/>
      <c r="B467" s="45"/>
      <c r="C467" s="83"/>
      <c r="D467" s="45"/>
      <c r="E467" s="45"/>
      <c r="F467" s="45"/>
      <c r="G467" s="45"/>
      <c r="H467" s="45"/>
      <c r="I467" s="45"/>
      <c r="J467" s="45"/>
      <c r="K467" s="45"/>
      <c r="L467" s="45"/>
      <c r="M467" s="45"/>
      <c r="O467" s="45"/>
      <c r="P467" s="45"/>
      <c r="Q467" s="45"/>
      <c r="R467" s="45"/>
      <c r="S467" s="45"/>
      <c r="T467" s="45"/>
      <c r="U467" s="45"/>
      <c r="V467" s="45"/>
      <c r="W467" s="45"/>
      <c r="X467" s="45"/>
      <c r="Y467" s="45"/>
      <c r="Z467" s="45"/>
      <c r="AA467" s="45"/>
      <c r="AB467" s="45"/>
      <c r="AC467" s="45"/>
      <c r="AD467" s="45"/>
      <c r="AE467" s="45"/>
      <c r="AF467" s="45"/>
      <c r="AG467" s="45"/>
      <c r="AH467" s="45"/>
      <c r="AI467" s="45"/>
      <c r="AJ467" s="45"/>
      <c r="AK467" s="45"/>
      <c r="AL467" s="45"/>
    </row>
    <row r="468" spans="1:38" ht="12.75" customHeight="1" x14ac:dyDescent="0.15">
      <c r="A468" s="45"/>
      <c r="B468" s="45"/>
      <c r="C468" s="83"/>
      <c r="D468" s="45"/>
      <c r="E468" s="45"/>
      <c r="F468" s="45"/>
      <c r="G468" s="45"/>
      <c r="H468" s="45"/>
      <c r="I468" s="45"/>
      <c r="J468" s="45"/>
      <c r="K468" s="45"/>
      <c r="L468" s="45"/>
      <c r="M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row>
    <row r="469" spans="1:38" ht="12.75" customHeight="1" x14ac:dyDescent="0.15">
      <c r="A469" s="45"/>
      <c r="B469" s="45"/>
      <c r="C469" s="83"/>
      <c r="D469" s="45"/>
      <c r="E469" s="45"/>
      <c r="F469" s="45"/>
      <c r="G469" s="45"/>
      <c r="H469" s="45"/>
      <c r="I469" s="45"/>
      <c r="J469" s="45"/>
      <c r="K469" s="45"/>
      <c r="L469" s="45"/>
      <c r="M469" s="45"/>
      <c r="O469" s="45"/>
      <c r="P469" s="45"/>
      <c r="Q469" s="45"/>
      <c r="R469" s="45"/>
      <c r="S469" s="45"/>
      <c r="T469" s="45"/>
      <c r="U469" s="45"/>
      <c r="V469" s="45"/>
      <c r="W469" s="45"/>
      <c r="X469" s="45"/>
      <c r="Y469" s="45"/>
      <c r="Z469" s="45"/>
      <c r="AA469" s="45"/>
      <c r="AB469" s="45"/>
      <c r="AC469" s="45"/>
      <c r="AD469" s="45"/>
      <c r="AE469" s="45"/>
      <c r="AF469" s="45"/>
      <c r="AG469" s="45"/>
      <c r="AH469" s="45"/>
      <c r="AI469" s="45"/>
      <c r="AJ469" s="45"/>
      <c r="AK469" s="45"/>
      <c r="AL469" s="45"/>
    </row>
    <row r="470" spans="1:38" ht="12.75" customHeight="1" x14ac:dyDescent="0.15">
      <c r="A470" s="45"/>
      <c r="B470" s="45"/>
      <c r="C470" s="83"/>
      <c r="D470" s="45"/>
      <c r="E470" s="45"/>
      <c r="F470" s="45"/>
      <c r="G470" s="45"/>
      <c r="H470" s="45"/>
      <c r="I470" s="45"/>
      <c r="J470" s="45"/>
      <c r="K470" s="45"/>
      <c r="L470" s="45"/>
      <c r="M470" s="45"/>
      <c r="O470" s="45"/>
      <c r="P470" s="45"/>
      <c r="Q470" s="45"/>
      <c r="R470" s="45"/>
      <c r="S470" s="45"/>
      <c r="T470" s="45"/>
      <c r="U470" s="45"/>
      <c r="V470" s="45"/>
      <c r="W470" s="45"/>
      <c r="X470" s="45"/>
      <c r="Y470" s="45"/>
      <c r="Z470" s="45"/>
      <c r="AA470" s="45"/>
      <c r="AB470" s="45"/>
      <c r="AC470" s="45"/>
      <c r="AD470" s="45"/>
      <c r="AE470" s="45"/>
      <c r="AF470" s="45"/>
      <c r="AG470" s="45"/>
      <c r="AH470" s="45"/>
      <c r="AI470" s="45"/>
      <c r="AJ470" s="45"/>
      <c r="AK470" s="45"/>
      <c r="AL470" s="45"/>
    </row>
    <row r="471" spans="1:38" ht="12.75" customHeight="1" x14ac:dyDescent="0.15">
      <c r="A471" s="45"/>
      <c r="B471" s="45"/>
      <c r="C471" s="83"/>
      <c r="D471" s="45"/>
      <c r="E471" s="45"/>
      <c r="F471" s="45"/>
      <c r="G471" s="45"/>
      <c r="H471" s="45"/>
      <c r="I471" s="45"/>
      <c r="J471" s="45"/>
      <c r="K471" s="45"/>
      <c r="L471" s="45"/>
      <c r="M471" s="45"/>
      <c r="O471" s="45"/>
      <c r="P471" s="45"/>
      <c r="Q471" s="45"/>
      <c r="R471" s="45"/>
      <c r="S471" s="45"/>
      <c r="T471" s="45"/>
      <c r="U471" s="45"/>
      <c r="V471" s="45"/>
      <c r="W471" s="45"/>
      <c r="X471" s="45"/>
      <c r="Y471" s="45"/>
      <c r="Z471" s="45"/>
      <c r="AA471" s="45"/>
      <c r="AB471" s="45"/>
      <c r="AC471" s="45"/>
      <c r="AD471" s="45"/>
      <c r="AE471" s="45"/>
      <c r="AF471" s="45"/>
      <c r="AG471" s="45"/>
      <c r="AH471" s="45"/>
      <c r="AI471" s="45"/>
      <c r="AJ471" s="45"/>
      <c r="AK471" s="45"/>
      <c r="AL471" s="45"/>
    </row>
    <row r="472" spans="1:38" ht="12.75" customHeight="1" x14ac:dyDescent="0.15">
      <c r="A472" s="45"/>
      <c r="B472" s="45"/>
      <c r="C472" s="83"/>
      <c r="D472" s="45"/>
      <c r="E472" s="45"/>
      <c r="F472" s="45"/>
      <c r="G472" s="45"/>
      <c r="H472" s="45"/>
      <c r="I472" s="45"/>
      <c r="J472" s="45"/>
      <c r="K472" s="45"/>
      <c r="L472" s="45"/>
      <c r="M472" s="45"/>
      <c r="O472" s="45"/>
      <c r="P472" s="45"/>
      <c r="Q472" s="45"/>
      <c r="R472" s="45"/>
      <c r="S472" s="45"/>
      <c r="T472" s="45"/>
      <c r="U472" s="45"/>
      <c r="V472" s="45"/>
      <c r="W472" s="45"/>
      <c r="X472" s="45"/>
      <c r="Y472" s="45"/>
      <c r="Z472" s="45"/>
      <c r="AA472" s="45"/>
      <c r="AB472" s="45"/>
      <c r="AC472" s="45"/>
      <c r="AD472" s="45"/>
      <c r="AE472" s="45"/>
      <c r="AF472" s="45"/>
      <c r="AG472" s="45"/>
      <c r="AH472" s="45"/>
      <c r="AI472" s="45"/>
      <c r="AJ472" s="45"/>
      <c r="AK472" s="45"/>
      <c r="AL472" s="45"/>
    </row>
    <row r="473" spans="1:38" ht="12.75" customHeight="1" x14ac:dyDescent="0.15">
      <c r="A473" s="45"/>
      <c r="B473" s="45"/>
      <c r="C473" s="83"/>
      <c r="D473" s="45"/>
      <c r="E473" s="45"/>
      <c r="F473" s="45"/>
      <c r="G473" s="45"/>
      <c r="H473" s="45"/>
      <c r="I473" s="45"/>
      <c r="J473" s="45"/>
      <c r="K473" s="45"/>
      <c r="L473" s="45"/>
      <c r="M473" s="45"/>
      <c r="O473" s="45"/>
      <c r="P473" s="45"/>
      <c r="Q473" s="45"/>
      <c r="R473" s="45"/>
      <c r="S473" s="45"/>
      <c r="T473" s="45"/>
      <c r="U473" s="45"/>
      <c r="V473" s="45"/>
      <c r="W473" s="45"/>
      <c r="X473" s="45"/>
      <c r="Y473" s="45"/>
      <c r="Z473" s="45"/>
      <c r="AA473" s="45"/>
      <c r="AB473" s="45"/>
      <c r="AC473" s="45"/>
      <c r="AD473" s="45"/>
      <c r="AE473" s="45"/>
      <c r="AF473" s="45"/>
      <c r="AG473" s="45"/>
      <c r="AH473" s="45"/>
      <c r="AI473" s="45"/>
      <c r="AJ473" s="45"/>
      <c r="AK473" s="45"/>
      <c r="AL473" s="45"/>
    </row>
    <row r="474" spans="1:38" ht="12.75" customHeight="1" x14ac:dyDescent="0.15">
      <c r="A474" s="45"/>
      <c r="B474" s="45"/>
      <c r="C474" s="83"/>
      <c r="D474" s="45"/>
      <c r="E474" s="45"/>
      <c r="F474" s="45"/>
      <c r="G474" s="45"/>
      <c r="H474" s="45"/>
      <c r="I474" s="45"/>
      <c r="J474" s="45"/>
      <c r="K474" s="45"/>
      <c r="L474" s="45"/>
      <c r="M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row>
    <row r="475" spans="1:38" ht="12.75" customHeight="1" x14ac:dyDescent="0.15">
      <c r="A475" s="45"/>
      <c r="B475" s="45"/>
      <c r="C475" s="83"/>
      <c r="D475" s="45"/>
      <c r="E475" s="45"/>
      <c r="F475" s="45"/>
      <c r="G475" s="45"/>
      <c r="H475" s="45"/>
      <c r="I475" s="45"/>
      <c r="J475" s="45"/>
      <c r="K475" s="45"/>
      <c r="L475" s="45"/>
      <c r="M475" s="45"/>
      <c r="O475" s="45"/>
      <c r="P475" s="45"/>
      <c r="Q475" s="45"/>
      <c r="R475" s="45"/>
      <c r="S475" s="45"/>
      <c r="T475" s="45"/>
      <c r="U475" s="45"/>
      <c r="V475" s="45"/>
      <c r="W475" s="45"/>
      <c r="X475" s="45"/>
      <c r="Y475" s="45"/>
      <c r="Z475" s="45"/>
      <c r="AA475" s="45"/>
      <c r="AB475" s="45"/>
      <c r="AC475" s="45"/>
      <c r="AD475" s="45"/>
      <c r="AE475" s="45"/>
      <c r="AF475" s="45"/>
      <c r="AG475" s="45"/>
      <c r="AH475" s="45"/>
      <c r="AI475" s="45"/>
      <c r="AJ475" s="45"/>
      <c r="AK475" s="45"/>
      <c r="AL475" s="45"/>
    </row>
    <row r="476" spans="1:38" ht="12.75" customHeight="1" x14ac:dyDescent="0.15">
      <c r="A476" s="45"/>
      <c r="B476" s="45"/>
      <c r="C476" s="83"/>
      <c r="D476" s="45"/>
      <c r="E476" s="45"/>
      <c r="F476" s="45"/>
      <c r="G476" s="45"/>
      <c r="H476" s="45"/>
      <c r="I476" s="45"/>
      <c r="J476" s="45"/>
      <c r="K476" s="45"/>
      <c r="L476" s="45"/>
      <c r="M476" s="45"/>
      <c r="O476" s="45"/>
      <c r="P476" s="45"/>
      <c r="Q476" s="45"/>
      <c r="R476" s="45"/>
      <c r="S476" s="45"/>
      <c r="T476" s="45"/>
      <c r="U476" s="45"/>
      <c r="V476" s="45"/>
      <c r="W476" s="45"/>
      <c r="X476" s="45"/>
      <c r="Y476" s="45"/>
      <c r="Z476" s="45"/>
      <c r="AA476" s="45"/>
      <c r="AB476" s="45"/>
      <c r="AC476" s="45"/>
      <c r="AD476" s="45"/>
      <c r="AE476" s="45"/>
      <c r="AF476" s="45"/>
      <c r="AG476" s="45"/>
      <c r="AH476" s="45"/>
      <c r="AI476" s="45"/>
      <c r="AJ476" s="45"/>
      <c r="AK476" s="45"/>
      <c r="AL476" s="45"/>
    </row>
    <row r="477" spans="1:38" ht="12.75" customHeight="1" x14ac:dyDescent="0.15">
      <c r="A477" s="45"/>
      <c r="B477" s="45"/>
      <c r="C477" s="83"/>
      <c r="D477" s="45"/>
      <c r="E477" s="45"/>
      <c r="F477" s="45"/>
      <c r="G477" s="45"/>
      <c r="H477" s="45"/>
      <c r="I477" s="45"/>
      <c r="J477" s="45"/>
      <c r="K477" s="45"/>
      <c r="L477" s="45"/>
      <c r="M477" s="45"/>
      <c r="O477" s="45"/>
      <c r="P477" s="45"/>
      <c r="Q477" s="45"/>
      <c r="R477" s="45"/>
      <c r="S477" s="45"/>
      <c r="T477" s="45"/>
      <c r="U477" s="45"/>
      <c r="V477" s="45"/>
      <c r="W477" s="45"/>
      <c r="X477" s="45"/>
      <c r="Y477" s="45"/>
      <c r="Z477" s="45"/>
      <c r="AA477" s="45"/>
      <c r="AB477" s="45"/>
      <c r="AC477" s="45"/>
      <c r="AD477" s="45"/>
      <c r="AE477" s="45"/>
      <c r="AF477" s="45"/>
      <c r="AG477" s="45"/>
      <c r="AH477" s="45"/>
      <c r="AI477" s="45"/>
      <c r="AJ477" s="45"/>
      <c r="AK477" s="45"/>
      <c r="AL477" s="45"/>
    </row>
    <row r="478" spans="1:38" ht="12.75" customHeight="1" x14ac:dyDescent="0.15">
      <c r="A478" s="45"/>
      <c r="B478" s="45"/>
      <c r="C478" s="83"/>
      <c r="D478" s="45"/>
      <c r="E478" s="45"/>
      <c r="F478" s="45"/>
      <c r="G478" s="45"/>
      <c r="H478" s="45"/>
      <c r="I478" s="45"/>
      <c r="J478" s="45"/>
      <c r="K478" s="45"/>
      <c r="L478" s="45"/>
      <c r="M478" s="45"/>
      <c r="O478" s="45"/>
      <c r="P478" s="45"/>
      <c r="Q478" s="45"/>
      <c r="R478" s="45"/>
      <c r="S478" s="45"/>
      <c r="T478" s="45"/>
      <c r="U478" s="45"/>
      <c r="V478" s="45"/>
      <c r="W478" s="45"/>
      <c r="X478" s="45"/>
      <c r="Y478" s="45"/>
      <c r="Z478" s="45"/>
      <c r="AA478" s="45"/>
      <c r="AB478" s="45"/>
      <c r="AC478" s="45"/>
      <c r="AD478" s="45"/>
      <c r="AE478" s="45"/>
      <c r="AF478" s="45"/>
      <c r="AG478" s="45"/>
      <c r="AH478" s="45"/>
      <c r="AI478" s="45"/>
      <c r="AJ478" s="45"/>
      <c r="AK478" s="45"/>
      <c r="AL478" s="45"/>
    </row>
    <row r="479" spans="1:38" ht="12.75" customHeight="1" x14ac:dyDescent="0.15">
      <c r="A479" s="45"/>
      <c r="B479" s="45"/>
      <c r="C479" s="83"/>
      <c r="D479" s="45"/>
      <c r="E479" s="45"/>
      <c r="F479" s="45"/>
      <c r="G479" s="45"/>
      <c r="H479" s="45"/>
      <c r="I479" s="45"/>
      <c r="J479" s="45"/>
      <c r="K479" s="45"/>
      <c r="L479" s="45"/>
      <c r="M479" s="45"/>
      <c r="O479" s="45"/>
      <c r="P479" s="45"/>
      <c r="Q479" s="45"/>
      <c r="R479" s="45"/>
      <c r="S479" s="45"/>
      <c r="T479" s="45"/>
      <c r="U479" s="45"/>
      <c r="V479" s="45"/>
      <c r="W479" s="45"/>
      <c r="X479" s="45"/>
      <c r="Y479" s="45"/>
      <c r="Z479" s="45"/>
      <c r="AA479" s="45"/>
      <c r="AB479" s="45"/>
      <c r="AC479" s="45"/>
      <c r="AD479" s="45"/>
      <c r="AE479" s="45"/>
      <c r="AF479" s="45"/>
      <c r="AG479" s="45"/>
      <c r="AH479" s="45"/>
      <c r="AI479" s="45"/>
      <c r="AJ479" s="45"/>
      <c r="AK479" s="45"/>
      <c r="AL479" s="45"/>
    </row>
    <row r="480" spans="1:38" ht="12.75" customHeight="1" x14ac:dyDescent="0.15">
      <c r="A480" s="45"/>
      <c r="B480" s="45"/>
      <c r="C480" s="83"/>
      <c r="D480" s="45"/>
      <c r="E480" s="45"/>
      <c r="F480" s="45"/>
      <c r="G480" s="45"/>
      <c r="H480" s="45"/>
      <c r="I480" s="45"/>
      <c r="J480" s="45"/>
      <c r="K480" s="45"/>
      <c r="L480" s="45"/>
      <c r="M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5"/>
      <c r="AK480" s="45"/>
      <c r="AL480" s="45"/>
    </row>
    <row r="481" spans="1:38" ht="12.75" customHeight="1" x14ac:dyDescent="0.15">
      <c r="A481" s="45"/>
      <c r="B481" s="45"/>
      <c r="C481" s="83"/>
      <c r="D481" s="45"/>
      <c r="E481" s="45"/>
      <c r="F481" s="45"/>
      <c r="G481" s="45"/>
      <c r="H481" s="45"/>
      <c r="I481" s="45"/>
      <c r="J481" s="45"/>
      <c r="K481" s="45"/>
      <c r="L481" s="45"/>
      <c r="M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c r="AK481" s="45"/>
      <c r="AL481" s="45"/>
    </row>
    <row r="482" spans="1:38" ht="12.75" customHeight="1" x14ac:dyDescent="0.15">
      <c r="A482" s="45"/>
      <c r="B482" s="45"/>
      <c r="C482" s="83"/>
      <c r="D482" s="45"/>
      <c r="E482" s="45"/>
      <c r="F482" s="45"/>
      <c r="G482" s="45"/>
      <c r="H482" s="45"/>
      <c r="I482" s="45"/>
      <c r="J482" s="45"/>
      <c r="K482" s="45"/>
      <c r="L482" s="45"/>
      <c r="M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c r="AK482" s="45"/>
      <c r="AL482" s="45"/>
    </row>
    <row r="483" spans="1:38" ht="12.75" customHeight="1" x14ac:dyDescent="0.15">
      <c r="A483" s="45"/>
      <c r="B483" s="45"/>
      <c r="C483" s="83"/>
      <c r="D483" s="45"/>
      <c r="E483" s="45"/>
      <c r="F483" s="45"/>
      <c r="G483" s="45"/>
      <c r="H483" s="45"/>
      <c r="I483" s="45"/>
      <c r="J483" s="45"/>
      <c r="K483" s="45"/>
      <c r="L483" s="45"/>
      <c r="M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5"/>
      <c r="AL483" s="45"/>
    </row>
    <row r="484" spans="1:38" ht="12.75" customHeight="1" x14ac:dyDescent="0.15">
      <c r="A484" s="45"/>
      <c r="B484" s="45"/>
      <c r="C484" s="83"/>
      <c r="D484" s="45"/>
      <c r="E484" s="45"/>
      <c r="F484" s="45"/>
      <c r="G484" s="45"/>
      <c r="H484" s="45"/>
      <c r="I484" s="45"/>
      <c r="J484" s="45"/>
      <c r="K484" s="45"/>
      <c r="L484" s="45"/>
      <c r="M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row>
    <row r="485" spans="1:38" ht="12.75" customHeight="1" x14ac:dyDescent="0.15">
      <c r="A485" s="45"/>
      <c r="B485" s="45"/>
      <c r="C485" s="83"/>
      <c r="D485" s="45"/>
      <c r="E485" s="45"/>
      <c r="F485" s="45"/>
      <c r="G485" s="45"/>
      <c r="H485" s="45"/>
      <c r="I485" s="45"/>
      <c r="J485" s="45"/>
      <c r="K485" s="45"/>
      <c r="L485" s="45"/>
      <c r="M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c r="AL485" s="45"/>
    </row>
    <row r="486" spans="1:38" ht="12.75" customHeight="1" x14ac:dyDescent="0.15">
      <c r="A486" s="45"/>
      <c r="B486" s="45"/>
      <c r="C486" s="83"/>
      <c r="D486" s="45"/>
      <c r="E486" s="45"/>
      <c r="F486" s="45"/>
      <c r="G486" s="45"/>
      <c r="H486" s="45"/>
      <c r="I486" s="45"/>
      <c r="J486" s="45"/>
      <c r="K486" s="45"/>
      <c r="L486" s="45"/>
      <c r="M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c r="AK486" s="45"/>
      <c r="AL486" s="45"/>
    </row>
    <row r="487" spans="1:38" ht="12.75" customHeight="1" x14ac:dyDescent="0.15">
      <c r="A487" s="45"/>
      <c r="B487" s="45"/>
      <c r="C487" s="83"/>
      <c r="D487" s="45"/>
      <c r="E487" s="45"/>
      <c r="F487" s="45"/>
      <c r="G487" s="45"/>
      <c r="H487" s="45"/>
      <c r="I487" s="45"/>
      <c r="J487" s="45"/>
      <c r="K487" s="45"/>
      <c r="L487" s="45"/>
      <c r="M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5"/>
      <c r="AL487" s="45"/>
    </row>
    <row r="488" spans="1:38" ht="12.75" customHeight="1" x14ac:dyDescent="0.15">
      <c r="A488" s="45"/>
      <c r="B488" s="45"/>
      <c r="C488" s="83"/>
      <c r="D488" s="45"/>
      <c r="E488" s="45"/>
      <c r="F488" s="45"/>
      <c r="G488" s="45"/>
      <c r="H488" s="45"/>
      <c r="I488" s="45"/>
      <c r="J488" s="45"/>
      <c r="K488" s="45"/>
      <c r="L488" s="45"/>
      <c r="M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5"/>
      <c r="AL488" s="45"/>
    </row>
    <row r="489" spans="1:38" ht="12.75" customHeight="1" x14ac:dyDescent="0.15">
      <c r="A489" s="45"/>
      <c r="B489" s="45"/>
      <c r="C489" s="83"/>
      <c r="D489" s="45"/>
      <c r="E489" s="45"/>
      <c r="F489" s="45"/>
      <c r="G489" s="45"/>
      <c r="H489" s="45"/>
      <c r="I489" s="45"/>
      <c r="J489" s="45"/>
      <c r="K489" s="45"/>
      <c r="L489" s="45"/>
      <c r="M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5"/>
      <c r="AL489" s="45"/>
    </row>
    <row r="490" spans="1:38" ht="12.75" customHeight="1" x14ac:dyDescent="0.15">
      <c r="A490" s="45"/>
      <c r="B490" s="45"/>
      <c r="C490" s="83"/>
      <c r="D490" s="45"/>
      <c r="E490" s="45"/>
      <c r="F490" s="45"/>
      <c r="G490" s="45"/>
      <c r="H490" s="45"/>
      <c r="I490" s="45"/>
      <c r="J490" s="45"/>
      <c r="K490" s="45"/>
      <c r="L490" s="45"/>
      <c r="M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c r="AK490" s="45"/>
      <c r="AL490" s="45"/>
    </row>
    <row r="491" spans="1:38" ht="12.75" customHeight="1" x14ac:dyDescent="0.15">
      <c r="A491" s="45"/>
      <c r="B491" s="45"/>
      <c r="C491" s="83"/>
      <c r="D491" s="45"/>
      <c r="E491" s="45"/>
      <c r="F491" s="45"/>
      <c r="G491" s="45"/>
      <c r="H491" s="45"/>
      <c r="I491" s="45"/>
      <c r="J491" s="45"/>
      <c r="K491" s="45"/>
      <c r="L491" s="45"/>
      <c r="M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5"/>
      <c r="AL491" s="45"/>
    </row>
    <row r="492" spans="1:38" ht="12.75" customHeight="1" x14ac:dyDescent="0.15">
      <c r="A492" s="45"/>
      <c r="B492" s="45"/>
      <c r="C492" s="83"/>
      <c r="D492" s="45"/>
      <c r="E492" s="45"/>
      <c r="F492" s="45"/>
      <c r="G492" s="45"/>
      <c r="H492" s="45"/>
      <c r="I492" s="45"/>
      <c r="J492" s="45"/>
      <c r="K492" s="45"/>
      <c r="L492" s="45"/>
      <c r="M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5"/>
      <c r="AK492" s="45"/>
      <c r="AL492" s="45"/>
    </row>
    <row r="493" spans="1:38" ht="12.75" customHeight="1" x14ac:dyDescent="0.15">
      <c r="A493" s="45"/>
      <c r="B493" s="45"/>
      <c r="C493" s="83"/>
      <c r="D493" s="45"/>
      <c r="E493" s="45"/>
      <c r="F493" s="45"/>
      <c r="G493" s="45"/>
      <c r="H493" s="45"/>
      <c r="I493" s="45"/>
      <c r="J493" s="45"/>
      <c r="K493" s="45"/>
      <c r="L493" s="45"/>
      <c r="M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c r="AK493" s="45"/>
      <c r="AL493" s="45"/>
    </row>
    <row r="494" spans="1:38" ht="12.75" customHeight="1" x14ac:dyDescent="0.15">
      <c r="A494" s="45"/>
      <c r="B494" s="45"/>
      <c r="C494" s="83"/>
      <c r="D494" s="45"/>
      <c r="E494" s="45"/>
      <c r="F494" s="45"/>
      <c r="G494" s="45"/>
      <c r="H494" s="45"/>
      <c r="I494" s="45"/>
      <c r="J494" s="45"/>
      <c r="K494" s="45"/>
      <c r="L494" s="45"/>
      <c r="M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c r="AK494" s="45"/>
      <c r="AL494" s="45"/>
    </row>
    <row r="495" spans="1:38" ht="12.75" customHeight="1" x14ac:dyDescent="0.15">
      <c r="A495" s="45"/>
      <c r="B495" s="45"/>
      <c r="C495" s="83"/>
      <c r="D495" s="45"/>
      <c r="E495" s="45"/>
      <c r="F495" s="45"/>
      <c r="G495" s="45"/>
      <c r="H495" s="45"/>
      <c r="I495" s="45"/>
      <c r="J495" s="45"/>
      <c r="K495" s="45"/>
      <c r="L495" s="45"/>
      <c r="M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5"/>
      <c r="AK495" s="45"/>
      <c r="AL495" s="45"/>
    </row>
    <row r="496" spans="1:38" ht="12.75" customHeight="1" x14ac:dyDescent="0.15">
      <c r="A496" s="45"/>
      <c r="B496" s="45"/>
      <c r="C496" s="83"/>
      <c r="D496" s="45"/>
      <c r="E496" s="45"/>
      <c r="F496" s="45"/>
      <c r="G496" s="45"/>
      <c r="H496" s="45"/>
      <c r="I496" s="45"/>
      <c r="J496" s="45"/>
      <c r="K496" s="45"/>
      <c r="L496" s="45"/>
      <c r="M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5"/>
      <c r="AK496" s="45"/>
      <c r="AL496" s="45"/>
    </row>
    <row r="497" spans="1:38" ht="12.75" customHeight="1" x14ac:dyDescent="0.15">
      <c r="A497" s="45"/>
      <c r="B497" s="45"/>
      <c r="C497" s="83"/>
      <c r="D497" s="45"/>
      <c r="E497" s="45"/>
      <c r="F497" s="45"/>
      <c r="G497" s="45"/>
      <c r="H497" s="45"/>
      <c r="I497" s="45"/>
      <c r="J497" s="45"/>
      <c r="K497" s="45"/>
      <c r="L497" s="45"/>
      <c r="M497" s="45"/>
      <c r="O497" s="45"/>
      <c r="P497" s="45"/>
      <c r="Q497" s="45"/>
      <c r="R497" s="45"/>
      <c r="S497" s="45"/>
      <c r="T497" s="45"/>
      <c r="U497" s="45"/>
      <c r="V497" s="45"/>
      <c r="W497" s="45"/>
      <c r="X497" s="45"/>
      <c r="Y497" s="45"/>
      <c r="Z497" s="45"/>
      <c r="AA497" s="45"/>
      <c r="AB497" s="45"/>
      <c r="AC497" s="45"/>
      <c r="AD497" s="45"/>
      <c r="AE497" s="45"/>
      <c r="AF497" s="45"/>
      <c r="AG497" s="45"/>
      <c r="AH497" s="45"/>
      <c r="AI497" s="45"/>
      <c r="AJ497" s="45"/>
      <c r="AK497" s="45"/>
      <c r="AL497" s="45"/>
    </row>
    <row r="498" spans="1:38" ht="12.75" customHeight="1" x14ac:dyDescent="0.15">
      <c r="A498" s="45"/>
      <c r="B498" s="45"/>
      <c r="C498" s="83"/>
      <c r="D498" s="45"/>
      <c r="E498" s="45"/>
      <c r="F498" s="45"/>
      <c r="G498" s="45"/>
      <c r="H498" s="45"/>
      <c r="I498" s="45"/>
      <c r="J498" s="45"/>
      <c r="K498" s="45"/>
      <c r="L498" s="45"/>
      <c r="M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c r="AK498" s="45"/>
      <c r="AL498" s="45"/>
    </row>
    <row r="499" spans="1:38" ht="12.75" customHeight="1" x14ac:dyDescent="0.15">
      <c r="A499" s="45"/>
      <c r="B499" s="45"/>
      <c r="C499" s="83"/>
      <c r="D499" s="45"/>
      <c r="E499" s="45"/>
      <c r="F499" s="45"/>
      <c r="G499" s="45"/>
      <c r="H499" s="45"/>
      <c r="I499" s="45"/>
      <c r="J499" s="45"/>
      <c r="K499" s="45"/>
      <c r="L499" s="45"/>
      <c r="M499" s="45"/>
      <c r="O499" s="45"/>
      <c r="P499" s="45"/>
      <c r="Q499" s="45"/>
      <c r="R499" s="45"/>
      <c r="S499" s="45"/>
      <c r="T499" s="45"/>
      <c r="U499" s="45"/>
      <c r="V499" s="45"/>
      <c r="W499" s="45"/>
      <c r="X499" s="45"/>
      <c r="Y499" s="45"/>
      <c r="Z499" s="45"/>
      <c r="AA499" s="45"/>
      <c r="AB499" s="45"/>
      <c r="AC499" s="45"/>
      <c r="AD499" s="45"/>
      <c r="AE499" s="45"/>
      <c r="AF499" s="45"/>
      <c r="AG499" s="45"/>
      <c r="AH499" s="45"/>
      <c r="AI499" s="45"/>
      <c r="AJ499" s="45"/>
      <c r="AK499" s="45"/>
      <c r="AL499" s="45"/>
    </row>
    <row r="500" spans="1:38" ht="12.75" customHeight="1" x14ac:dyDescent="0.15">
      <c r="A500" s="45"/>
      <c r="B500" s="45"/>
      <c r="C500" s="83"/>
      <c r="D500" s="45"/>
      <c r="E500" s="45"/>
      <c r="F500" s="45"/>
      <c r="G500" s="45"/>
      <c r="H500" s="45"/>
      <c r="I500" s="45"/>
      <c r="J500" s="45"/>
      <c r="K500" s="45"/>
      <c r="L500" s="45"/>
      <c r="M500" s="45"/>
      <c r="O500" s="45"/>
      <c r="P500" s="45"/>
      <c r="Q500" s="45"/>
      <c r="R500" s="45"/>
      <c r="S500" s="45"/>
      <c r="T500" s="45"/>
      <c r="U500" s="45"/>
      <c r="V500" s="45"/>
      <c r="W500" s="45"/>
      <c r="X500" s="45"/>
      <c r="Y500" s="45"/>
      <c r="Z500" s="45"/>
      <c r="AA500" s="45"/>
      <c r="AB500" s="45"/>
      <c r="AC500" s="45"/>
      <c r="AD500" s="45"/>
      <c r="AE500" s="45"/>
      <c r="AF500" s="45"/>
      <c r="AG500" s="45"/>
      <c r="AH500" s="45"/>
      <c r="AI500" s="45"/>
      <c r="AJ500" s="45"/>
      <c r="AK500" s="45"/>
      <c r="AL500" s="45"/>
    </row>
    <row r="501" spans="1:38" ht="12.75" customHeight="1" x14ac:dyDescent="0.15">
      <c r="A501" s="45"/>
      <c r="B501" s="45"/>
      <c r="C501" s="83"/>
      <c r="D501" s="45"/>
      <c r="E501" s="45"/>
      <c r="F501" s="45"/>
      <c r="G501" s="45"/>
      <c r="H501" s="45"/>
      <c r="I501" s="45"/>
      <c r="J501" s="45"/>
      <c r="K501" s="45"/>
      <c r="L501" s="45"/>
      <c r="M501" s="45"/>
      <c r="O501" s="45"/>
      <c r="P501" s="45"/>
      <c r="Q501" s="45"/>
      <c r="R501" s="45"/>
      <c r="S501" s="45"/>
      <c r="T501" s="45"/>
      <c r="U501" s="45"/>
      <c r="V501" s="45"/>
      <c r="W501" s="45"/>
      <c r="X501" s="45"/>
      <c r="Y501" s="45"/>
      <c r="Z501" s="45"/>
      <c r="AA501" s="45"/>
      <c r="AB501" s="45"/>
      <c r="AC501" s="45"/>
      <c r="AD501" s="45"/>
      <c r="AE501" s="45"/>
      <c r="AF501" s="45"/>
      <c r="AG501" s="45"/>
      <c r="AH501" s="45"/>
      <c r="AI501" s="45"/>
      <c r="AJ501" s="45"/>
      <c r="AK501" s="45"/>
      <c r="AL501" s="45"/>
    </row>
    <row r="502" spans="1:38" ht="12.75" customHeight="1" x14ac:dyDescent="0.15">
      <c r="A502" s="45"/>
      <c r="B502" s="45"/>
      <c r="C502" s="83"/>
      <c r="D502" s="45"/>
      <c r="E502" s="45"/>
      <c r="F502" s="45"/>
      <c r="G502" s="45"/>
      <c r="H502" s="45"/>
      <c r="I502" s="45"/>
      <c r="J502" s="45"/>
      <c r="K502" s="45"/>
      <c r="L502" s="45"/>
      <c r="M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c r="AK502" s="45"/>
      <c r="AL502" s="45"/>
    </row>
    <row r="503" spans="1:38" ht="12.75" customHeight="1" x14ac:dyDescent="0.15">
      <c r="A503" s="45"/>
      <c r="B503" s="45"/>
      <c r="C503" s="83"/>
      <c r="D503" s="45"/>
      <c r="E503" s="45"/>
      <c r="F503" s="45"/>
      <c r="G503" s="45"/>
      <c r="H503" s="45"/>
      <c r="I503" s="45"/>
      <c r="J503" s="45"/>
      <c r="K503" s="45"/>
      <c r="L503" s="45"/>
      <c r="M503" s="45"/>
      <c r="O503" s="45"/>
      <c r="P503" s="45"/>
      <c r="Q503" s="45"/>
      <c r="R503" s="45"/>
      <c r="S503" s="45"/>
      <c r="T503" s="45"/>
      <c r="U503" s="45"/>
      <c r="V503" s="45"/>
      <c r="W503" s="45"/>
      <c r="X503" s="45"/>
      <c r="Y503" s="45"/>
      <c r="Z503" s="45"/>
      <c r="AA503" s="45"/>
      <c r="AB503" s="45"/>
      <c r="AC503" s="45"/>
      <c r="AD503" s="45"/>
      <c r="AE503" s="45"/>
      <c r="AF503" s="45"/>
      <c r="AG503" s="45"/>
      <c r="AH503" s="45"/>
      <c r="AI503" s="45"/>
      <c r="AJ503" s="45"/>
      <c r="AK503" s="45"/>
      <c r="AL503" s="45"/>
    </row>
    <row r="504" spans="1:38" ht="12.75" customHeight="1" x14ac:dyDescent="0.15">
      <c r="A504" s="45"/>
      <c r="B504" s="45"/>
      <c r="C504" s="83"/>
      <c r="D504" s="45"/>
      <c r="E504" s="45"/>
      <c r="F504" s="45"/>
      <c r="G504" s="45"/>
      <c r="H504" s="45"/>
      <c r="I504" s="45"/>
      <c r="J504" s="45"/>
      <c r="K504" s="45"/>
      <c r="L504" s="45"/>
      <c r="M504" s="45"/>
      <c r="O504" s="45"/>
      <c r="P504" s="45"/>
      <c r="Q504" s="45"/>
      <c r="R504" s="45"/>
      <c r="S504" s="45"/>
      <c r="T504" s="45"/>
      <c r="U504" s="45"/>
      <c r="V504" s="45"/>
      <c r="W504" s="45"/>
      <c r="X504" s="45"/>
      <c r="Y504" s="45"/>
      <c r="Z504" s="45"/>
      <c r="AA504" s="45"/>
      <c r="AB504" s="45"/>
      <c r="AC504" s="45"/>
      <c r="AD504" s="45"/>
      <c r="AE504" s="45"/>
      <c r="AF504" s="45"/>
      <c r="AG504" s="45"/>
      <c r="AH504" s="45"/>
      <c r="AI504" s="45"/>
      <c r="AJ504" s="45"/>
      <c r="AK504" s="45"/>
      <c r="AL504" s="45"/>
    </row>
    <row r="505" spans="1:38" ht="12.75" customHeight="1" x14ac:dyDescent="0.15">
      <c r="A505" s="45"/>
      <c r="B505" s="45"/>
      <c r="C505" s="83"/>
      <c r="D505" s="45"/>
      <c r="E505" s="45"/>
      <c r="F505" s="45"/>
      <c r="G505" s="45"/>
      <c r="H505" s="45"/>
      <c r="I505" s="45"/>
      <c r="J505" s="45"/>
      <c r="K505" s="45"/>
      <c r="L505" s="45"/>
      <c r="M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c r="AK505" s="45"/>
      <c r="AL505" s="45"/>
    </row>
    <row r="506" spans="1:38" ht="12.75" customHeight="1" x14ac:dyDescent="0.15">
      <c r="A506" s="45"/>
      <c r="B506" s="45"/>
      <c r="C506" s="83"/>
      <c r="D506" s="45"/>
      <c r="E506" s="45"/>
      <c r="F506" s="45"/>
      <c r="G506" s="45"/>
      <c r="H506" s="45"/>
      <c r="I506" s="45"/>
      <c r="J506" s="45"/>
      <c r="K506" s="45"/>
      <c r="L506" s="45"/>
      <c r="M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5"/>
      <c r="AL506" s="45"/>
    </row>
    <row r="507" spans="1:38" ht="12.75" customHeight="1" x14ac:dyDescent="0.15">
      <c r="A507" s="45"/>
      <c r="B507" s="45"/>
      <c r="C507" s="83"/>
      <c r="D507" s="45"/>
      <c r="E507" s="45"/>
      <c r="F507" s="45"/>
      <c r="G507" s="45"/>
      <c r="H507" s="45"/>
      <c r="I507" s="45"/>
      <c r="J507" s="45"/>
      <c r="K507" s="45"/>
      <c r="L507" s="45"/>
      <c r="M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c r="AK507" s="45"/>
      <c r="AL507" s="45"/>
    </row>
    <row r="508" spans="1:38" ht="12.75" customHeight="1" x14ac:dyDescent="0.15">
      <c r="A508" s="45"/>
      <c r="B508" s="45"/>
      <c r="C508" s="83"/>
      <c r="D508" s="45"/>
      <c r="E508" s="45"/>
      <c r="F508" s="45"/>
      <c r="G508" s="45"/>
      <c r="H508" s="45"/>
      <c r="I508" s="45"/>
      <c r="J508" s="45"/>
      <c r="K508" s="45"/>
      <c r="L508" s="45"/>
      <c r="M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c r="AK508" s="45"/>
      <c r="AL508" s="45"/>
    </row>
    <row r="509" spans="1:38" ht="12.75" customHeight="1" x14ac:dyDescent="0.15">
      <c r="A509" s="45"/>
      <c r="B509" s="45"/>
      <c r="C509" s="83"/>
      <c r="D509" s="45"/>
      <c r="E509" s="45"/>
      <c r="F509" s="45"/>
      <c r="G509" s="45"/>
      <c r="H509" s="45"/>
      <c r="I509" s="45"/>
      <c r="J509" s="45"/>
      <c r="K509" s="45"/>
      <c r="L509" s="45"/>
      <c r="M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5"/>
      <c r="AK509" s="45"/>
      <c r="AL509" s="45"/>
    </row>
    <row r="510" spans="1:38" ht="12.75" customHeight="1" x14ac:dyDescent="0.15">
      <c r="A510" s="45"/>
      <c r="B510" s="45"/>
      <c r="C510" s="83"/>
      <c r="D510" s="45"/>
      <c r="E510" s="45"/>
      <c r="F510" s="45"/>
      <c r="G510" s="45"/>
      <c r="H510" s="45"/>
      <c r="I510" s="45"/>
      <c r="J510" s="45"/>
      <c r="K510" s="45"/>
      <c r="L510" s="45"/>
      <c r="M510" s="45"/>
      <c r="O510" s="45"/>
      <c r="P510" s="45"/>
      <c r="Q510" s="45"/>
      <c r="R510" s="45"/>
      <c r="S510" s="45"/>
      <c r="T510" s="45"/>
      <c r="U510" s="45"/>
      <c r="V510" s="45"/>
      <c r="W510" s="45"/>
      <c r="X510" s="45"/>
      <c r="Y510" s="45"/>
      <c r="Z510" s="45"/>
      <c r="AA510" s="45"/>
      <c r="AB510" s="45"/>
      <c r="AC510" s="45"/>
      <c r="AD510" s="45"/>
      <c r="AE510" s="45"/>
      <c r="AF510" s="45"/>
      <c r="AG510" s="45"/>
      <c r="AH510" s="45"/>
      <c r="AI510" s="45"/>
      <c r="AJ510" s="45"/>
      <c r="AK510" s="45"/>
      <c r="AL510" s="45"/>
    </row>
    <row r="511" spans="1:38" ht="12.75" customHeight="1" x14ac:dyDescent="0.15">
      <c r="A511" s="45"/>
      <c r="B511" s="45"/>
      <c r="C511" s="83"/>
      <c r="D511" s="45"/>
      <c r="E511" s="45"/>
      <c r="F511" s="45"/>
      <c r="G511" s="45"/>
      <c r="H511" s="45"/>
      <c r="I511" s="45"/>
      <c r="J511" s="45"/>
      <c r="K511" s="45"/>
      <c r="L511" s="45"/>
      <c r="M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5"/>
      <c r="AK511" s="45"/>
      <c r="AL511" s="45"/>
    </row>
    <row r="512" spans="1:38" ht="12.75" customHeight="1" x14ac:dyDescent="0.15">
      <c r="A512" s="45"/>
      <c r="B512" s="45"/>
      <c r="C512" s="83"/>
      <c r="D512" s="45"/>
      <c r="E512" s="45"/>
      <c r="F512" s="45"/>
      <c r="G512" s="45"/>
      <c r="H512" s="45"/>
      <c r="I512" s="45"/>
      <c r="J512" s="45"/>
      <c r="K512" s="45"/>
      <c r="L512" s="45"/>
      <c r="M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5"/>
      <c r="AK512" s="45"/>
      <c r="AL512" s="45"/>
    </row>
    <row r="513" spans="1:38" ht="12.75" customHeight="1" x14ac:dyDescent="0.15">
      <c r="A513" s="45"/>
      <c r="B513" s="45"/>
      <c r="C513" s="83"/>
      <c r="D513" s="45"/>
      <c r="E513" s="45"/>
      <c r="F513" s="45"/>
      <c r="G513" s="45"/>
      <c r="H513" s="45"/>
      <c r="I513" s="45"/>
      <c r="J513" s="45"/>
      <c r="K513" s="45"/>
      <c r="L513" s="45"/>
      <c r="M513" s="45"/>
      <c r="O513" s="45"/>
      <c r="P513" s="45"/>
      <c r="Q513" s="45"/>
      <c r="R513" s="45"/>
      <c r="S513" s="45"/>
      <c r="T513" s="45"/>
      <c r="U513" s="45"/>
      <c r="V513" s="45"/>
      <c r="W513" s="45"/>
      <c r="X513" s="45"/>
      <c r="Y513" s="45"/>
      <c r="Z513" s="45"/>
      <c r="AA513" s="45"/>
      <c r="AB513" s="45"/>
      <c r="AC513" s="45"/>
      <c r="AD513" s="45"/>
      <c r="AE513" s="45"/>
      <c r="AF513" s="45"/>
      <c r="AG513" s="45"/>
      <c r="AH513" s="45"/>
      <c r="AI513" s="45"/>
      <c r="AJ513" s="45"/>
      <c r="AK513" s="45"/>
      <c r="AL513" s="45"/>
    </row>
    <row r="514" spans="1:38" ht="12.75" customHeight="1" x14ac:dyDescent="0.15">
      <c r="A514" s="45"/>
      <c r="B514" s="45"/>
      <c r="C514" s="83"/>
      <c r="D514" s="45"/>
      <c r="E514" s="45"/>
      <c r="F514" s="45"/>
      <c r="G514" s="45"/>
      <c r="H514" s="45"/>
      <c r="I514" s="45"/>
      <c r="J514" s="45"/>
      <c r="K514" s="45"/>
      <c r="L514" s="45"/>
      <c r="M514" s="45"/>
      <c r="O514" s="45"/>
      <c r="P514" s="45"/>
      <c r="Q514" s="45"/>
      <c r="R514" s="45"/>
      <c r="S514" s="45"/>
      <c r="T514" s="45"/>
      <c r="U514" s="45"/>
      <c r="V514" s="45"/>
      <c r="W514" s="45"/>
      <c r="X514" s="45"/>
      <c r="Y514" s="45"/>
      <c r="Z514" s="45"/>
      <c r="AA514" s="45"/>
      <c r="AB514" s="45"/>
      <c r="AC514" s="45"/>
      <c r="AD514" s="45"/>
      <c r="AE514" s="45"/>
      <c r="AF514" s="45"/>
      <c r="AG514" s="45"/>
      <c r="AH514" s="45"/>
      <c r="AI514" s="45"/>
      <c r="AJ514" s="45"/>
      <c r="AK514" s="45"/>
      <c r="AL514" s="45"/>
    </row>
    <row r="515" spans="1:38" ht="12.75" customHeight="1" x14ac:dyDescent="0.15">
      <c r="A515" s="45"/>
      <c r="B515" s="45"/>
      <c r="C515" s="83"/>
      <c r="D515" s="45"/>
      <c r="E515" s="45"/>
      <c r="F515" s="45"/>
      <c r="G515" s="45"/>
      <c r="H515" s="45"/>
      <c r="I515" s="45"/>
      <c r="J515" s="45"/>
      <c r="K515" s="45"/>
      <c r="L515" s="45"/>
      <c r="M515" s="45"/>
      <c r="O515" s="45"/>
      <c r="P515" s="45"/>
      <c r="Q515" s="45"/>
      <c r="R515" s="45"/>
      <c r="S515" s="45"/>
      <c r="T515" s="45"/>
      <c r="U515" s="45"/>
      <c r="V515" s="45"/>
      <c r="W515" s="45"/>
      <c r="X515" s="45"/>
      <c r="Y515" s="45"/>
      <c r="Z515" s="45"/>
      <c r="AA515" s="45"/>
      <c r="AB515" s="45"/>
      <c r="AC515" s="45"/>
      <c r="AD515" s="45"/>
      <c r="AE515" s="45"/>
      <c r="AF515" s="45"/>
      <c r="AG515" s="45"/>
      <c r="AH515" s="45"/>
      <c r="AI515" s="45"/>
      <c r="AJ515" s="45"/>
      <c r="AK515" s="45"/>
      <c r="AL515" s="45"/>
    </row>
    <row r="516" spans="1:38" ht="12.75" customHeight="1" x14ac:dyDescent="0.15">
      <c r="A516" s="45"/>
      <c r="B516" s="45"/>
      <c r="C516" s="83"/>
      <c r="D516" s="45"/>
      <c r="E516" s="45"/>
      <c r="F516" s="45"/>
      <c r="G516" s="45"/>
      <c r="H516" s="45"/>
      <c r="I516" s="45"/>
      <c r="J516" s="45"/>
      <c r="K516" s="45"/>
      <c r="L516" s="45"/>
      <c r="M516" s="45"/>
      <c r="O516" s="45"/>
      <c r="P516" s="45"/>
      <c r="Q516" s="45"/>
      <c r="R516" s="45"/>
      <c r="S516" s="45"/>
      <c r="T516" s="45"/>
      <c r="U516" s="45"/>
      <c r="V516" s="45"/>
      <c r="W516" s="45"/>
      <c r="X516" s="45"/>
      <c r="Y516" s="45"/>
      <c r="Z516" s="45"/>
      <c r="AA516" s="45"/>
      <c r="AB516" s="45"/>
      <c r="AC516" s="45"/>
      <c r="AD516" s="45"/>
      <c r="AE516" s="45"/>
      <c r="AF516" s="45"/>
      <c r="AG516" s="45"/>
      <c r="AH516" s="45"/>
      <c r="AI516" s="45"/>
      <c r="AJ516" s="45"/>
      <c r="AK516" s="45"/>
      <c r="AL516" s="45"/>
    </row>
    <row r="517" spans="1:38" ht="12.75" customHeight="1" x14ac:dyDescent="0.15">
      <c r="A517" s="45"/>
      <c r="B517" s="45"/>
      <c r="C517" s="83"/>
      <c r="D517" s="45"/>
      <c r="E517" s="45"/>
      <c r="F517" s="45"/>
      <c r="G517" s="45"/>
      <c r="H517" s="45"/>
      <c r="I517" s="45"/>
      <c r="J517" s="45"/>
      <c r="K517" s="45"/>
      <c r="L517" s="45"/>
      <c r="M517" s="45"/>
      <c r="O517" s="45"/>
      <c r="P517" s="45"/>
      <c r="Q517" s="45"/>
      <c r="R517" s="45"/>
      <c r="S517" s="45"/>
      <c r="T517" s="45"/>
      <c r="U517" s="45"/>
      <c r="V517" s="45"/>
      <c r="W517" s="45"/>
      <c r="X517" s="45"/>
      <c r="Y517" s="45"/>
      <c r="Z517" s="45"/>
      <c r="AA517" s="45"/>
      <c r="AB517" s="45"/>
      <c r="AC517" s="45"/>
      <c r="AD517" s="45"/>
      <c r="AE517" s="45"/>
      <c r="AF517" s="45"/>
      <c r="AG517" s="45"/>
      <c r="AH517" s="45"/>
      <c r="AI517" s="45"/>
      <c r="AJ517" s="45"/>
      <c r="AK517" s="45"/>
      <c r="AL517" s="45"/>
    </row>
    <row r="518" spans="1:38" ht="12.75" customHeight="1" x14ac:dyDescent="0.15">
      <c r="A518" s="45"/>
      <c r="B518" s="45"/>
      <c r="C518" s="83"/>
      <c r="D518" s="45"/>
      <c r="E518" s="45"/>
      <c r="F518" s="45"/>
      <c r="G518" s="45"/>
      <c r="H518" s="45"/>
      <c r="I518" s="45"/>
      <c r="J518" s="45"/>
      <c r="K518" s="45"/>
      <c r="L518" s="45"/>
      <c r="M518" s="45"/>
      <c r="O518" s="45"/>
      <c r="P518" s="45"/>
      <c r="Q518" s="45"/>
      <c r="R518" s="45"/>
      <c r="S518" s="45"/>
      <c r="T518" s="45"/>
      <c r="U518" s="45"/>
      <c r="V518" s="45"/>
      <c r="W518" s="45"/>
      <c r="X518" s="45"/>
      <c r="Y518" s="45"/>
      <c r="Z518" s="45"/>
      <c r="AA518" s="45"/>
      <c r="AB518" s="45"/>
      <c r="AC518" s="45"/>
      <c r="AD518" s="45"/>
      <c r="AE518" s="45"/>
      <c r="AF518" s="45"/>
      <c r="AG518" s="45"/>
      <c r="AH518" s="45"/>
      <c r="AI518" s="45"/>
      <c r="AJ518" s="45"/>
      <c r="AK518" s="45"/>
      <c r="AL518" s="45"/>
    </row>
    <row r="519" spans="1:38" ht="12.75" customHeight="1" x14ac:dyDescent="0.15">
      <c r="A519" s="45"/>
      <c r="B519" s="45"/>
      <c r="C519" s="83"/>
      <c r="D519" s="45"/>
      <c r="E519" s="45"/>
      <c r="F519" s="45"/>
      <c r="G519" s="45"/>
      <c r="H519" s="45"/>
      <c r="I519" s="45"/>
      <c r="J519" s="45"/>
      <c r="K519" s="45"/>
      <c r="L519" s="45"/>
      <c r="M519" s="45"/>
      <c r="O519" s="45"/>
      <c r="P519" s="45"/>
      <c r="Q519" s="45"/>
      <c r="R519" s="45"/>
      <c r="S519" s="45"/>
      <c r="T519" s="45"/>
      <c r="U519" s="45"/>
      <c r="V519" s="45"/>
      <c r="W519" s="45"/>
      <c r="X519" s="45"/>
      <c r="Y519" s="45"/>
      <c r="Z519" s="45"/>
      <c r="AA519" s="45"/>
      <c r="AB519" s="45"/>
      <c r="AC519" s="45"/>
      <c r="AD519" s="45"/>
      <c r="AE519" s="45"/>
      <c r="AF519" s="45"/>
      <c r="AG519" s="45"/>
      <c r="AH519" s="45"/>
      <c r="AI519" s="45"/>
      <c r="AJ519" s="45"/>
      <c r="AK519" s="45"/>
      <c r="AL519" s="45"/>
    </row>
    <row r="520" spans="1:38" ht="12.75" customHeight="1" x14ac:dyDescent="0.15">
      <c r="A520" s="45"/>
      <c r="B520" s="45"/>
      <c r="C520" s="83"/>
      <c r="D520" s="45"/>
      <c r="E520" s="45"/>
      <c r="F520" s="45"/>
      <c r="G520" s="45"/>
      <c r="H520" s="45"/>
      <c r="I520" s="45"/>
      <c r="J520" s="45"/>
      <c r="K520" s="45"/>
      <c r="L520" s="45"/>
      <c r="M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5"/>
      <c r="AK520" s="45"/>
      <c r="AL520" s="45"/>
    </row>
    <row r="521" spans="1:38" ht="12.75" customHeight="1" x14ac:dyDescent="0.15">
      <c r="A521" s="45"/>
      <c r="B521" s="45"/>
      <c r="C521" s="83"/>
      <c r="D521" s="45"/>
      <c r="E521" s="45"/>
      <c r="F521" s="45"/>
      <c r="G521" s="45"/>
      <c r="H521" s="45"/>
      <c r="I521" s="45"/>
      <c r="J521" s="45"/>
      <c r="K521" s="45"/>
      <c r="L521" s="45"/>
      <c r="M521" s="45"/>
      <c r="O521" s="45"/>
      <c r="P521" s="45"/>
      <c r="Q521" s="45"/>
      <c r="R521" s="45"/>
      <c r="S521" s="45"/>
      <c r="T521" s="45"/>
      <c r="U521" s="45"/>
      <c r="V521" s="45"/>
      <c r="W521" s="45"/>
      <c r="X521" s="45"/>
      <c r="Y521" s="45"/>
      <c r="Z521" s="45"/>
      <c r="AA521" s="45"/>
      <c r="AB521" s="45"/>
      <c r="AC521" s="45"/>
      <c r="AD521" s="45"/>
      <c r="AE521" s="45"/>
      <c r="AF521" s="45"/>
      <c r="AG521" s="45"/>
      <c r="AH521" s="45"/>
      <c r="AI521" s="45"/>
      <c r="AJ521" s="45"/>
      <c r="AK521" s="45"/>
      <c r="AL521" s="45"/>
    </row>
    <row r="522" spans="1:38" ht="12.75" customHeight="1" x14ac:dyDescent="0.15">
      <c r="A522" s="45"/>
      <c r="B522" s="45"/>
      <c r="C522" s="83"/>
      <c r="D522" s="45"/>
      <c r="E522" s="45"/>
      <c r="F522" s="45"/>
      <c r="G522" s="45"/>
      <c r="H522" s="45"/>
      <c r="I522" s="45"/>
      <c r="J522" s="45"/>
      <c r="K522" s="45"/>
      <c r="L522" s="45"/>
      <c r="M522" s="45"/>
      <c r="O522" s="45"/>
      <c r="P522" s="45"/>
      <c r="Q522" s="45"/>
      <c r="R522" s="45"/>
      <c r="S522" s="45"/>
      <c r="T522" s="45"/>
      <c r="U522" s="45"/>
      <c r="V522" s="45"/>
      <c r="W522" s="45"/>
      <c r="X522" s="45"/>
      <c r="Y522" s="45"/>
      <c r="Z522" s="45"/>
      <c r="AA522" s="45"/>
      <c r="AB522" s="45"/>
      <c r="AC522" s="45"/>
      <c r="AD522" s="45"/>
      <c r="AE522" s="45"/>
      <c r="AF522" s="45"/>
      <c r="AG522" s="45"/>
      <c r="AH522" s="45"/>
      <c r="AI522" s="45"/>
      <c r="AJ522" s="45"/>
      <c r="AK522" s="45"/>
      <c r="AL522" s="45"/>
    </row>
    <row r="523" spans="1:38" ht="12.75" customHeight="1" x14ac:dyDescent="0.15">
      <c r="A523" s="45"/>
      <c r="B523" s="45"/>
      <c r="C523" s="83"/>
      <c r="D523" s="45"/>
      <c r="E523" s="45"/>
      <c r="F523" s="45"/>
      <c r="G523" s="45"/>
      <c r="H523" s="45"/>
      <c r="I523" s="45"/>
      <c r="J523" s="45"/>
      <c r="K523" s="45"/>
      <c r="L523" s="45"/>
      <c r="M523" s="45"/>
      <c r="O523" s="45"/>
      <c r="P523" s="45"/>
      <c r="Q523" s="45"/>
      <c r="R523" s="45"/>
      <c r="S523" s="45"/>
      <c r="T523" s="45"/>
      <c r="U523" s="45"/>
      <c r="V523" s="45"/>
      <c r="W523" s="45"/>
      <c r="X523" s="45"/>
      <c r="Y523" s="45"/>
      <c r="Z523" s="45"/>
      <c r="AA523" s="45"/>
      <c r="AB523" s="45"/>
      <c r="AC523" s="45"/>
      <c r="AD523" s="45"/>
      <c r="AE523" s="45"/>
      <c r="AF523" s="45"/>
      <c r="AG523" s="45"/>
      <c r="AH523" s="45"/>
      <c r="AI523" s="45"/>
      <c r="AJ523" s="45"/>
      <c r="AK523" s="45"/>
      <c r="AL523" s="45"/>
    </row>
    <row r="524" spans="1:38" ht="12.75" customHeight="1" x14ac:dyDescent="0.15">
      <c r="A524" s="45"/>
      <c r="B524" s="45"/>
      <c r="C524" s="83"/>
      <c r="D524" s="45"/>
      <c r="E524" s="45"/>
      <c r="F524" s="45"/>
      <c r="G524" s="45"/>
      <c r="H524" s="45"/>
      <c r="I524" s="45"/>
      <c r="J524" s="45"/>
      <c r="K524" s="45"/>
      <c r="L524" s="45"/>
      <c r="M524" s="45"/>
      <c r="O524" s="45"/>
      <c r="P524" s="45"/>
      <c r="Q524" s="45"/>
      <c r="R524" s="45"/>
      <c r="S524" s="45"/>
      <c r="T524" s="45"/>
      <c r="U524" s="45"/>
      <c r="V524" s="45"/>
      <c r="W524" s="45"/>
      <c r="X524" s="45"/>
      <c r="Y524" s="45"/>
      <c r="Z524" s="45"/>
      <c r="AA524" s="45"/>
      <c r="AB524" s="45"/>
      <c r="AC524" s="45"/>
      <c r="AD524" s="45"/>
      <c r="AE524" s="45"/>
      <c r="AF524" s="45"/>
      <c r="AG524" s="45"/>
      <c r="AH524" s="45"/>
      <c r="AI524" s="45"/>
      <c r="AJ524" s="45"/>
      <c r="AK524" s="45"/>
      <c r="AL524" s="45"/>
    </row>
    <row r="525" spans="1:38" ht="12.75" customHeight="1" x14ac:dyDescent="0.15">
      <c r="A525" s="45"/>
      <c r="B525" s="45"/>
      <c r="C525" s="83"/>
      <c r="D525" s="45"/>
      <c r="E525" s="45"/>
      <c r="F525" s="45"/>
      <c r="G525" s="45"/>
      <c r="H525" s="45"/>
      <c r="I525" s="45"/>
      <c r="J525" s="45"/>
      <c r="K525" s="45"/>
      <c r="L525" s="45"/>
      <c r="M525" s="45"/>
      <c r="O525" s="45"/>
      <c r="P525" s="45"/>
      <c r="Q525" s="45"/>
      <c r="R525" s="45"/>
      <c r="S525" s="45"/>
      <c r="T525" s="45"/>
      <c r="U525" s="45"/>
      <c r="V525" s="45"/>
      <c r="W525" s="45"/>
      <c r="X525" s="45"/>
      <c r="Y525" s="45"/>
      <c r="Z525" s="45"/>
      <c r="AA525" s="45"/>
      <c r="AB525" s="45"/>
      <c r="AC525" s="45"/>
      <c r="AD525" s="45"/>
      <c r="AE525" s="45"/>
      <c r="AF525" s="45"/>
      <c r="AG525" s="45"/>
      <c r="AH525" s="45"/>
      <c r="AI525" s="45"/>
      <c r="AJ525" s="45"/>
      <c r="AK525" s="45"/>
      <c r="AL525" s="45"/>
    </row>
    <row r="526" spans="1:38" ht="12.75" customHeight="1" x14ac:dyDescent="0.15">
      <c r="A526" s="45"/>
      <c r="B526" s="45"/>
      <c r="C526" s="83"/>
      <c r="D526" s="45"/>
      <c r="E526" s="45"/>
      <c r="F526" s="45"/>
      <c r="G526" s="45"/>
      <c r="H526" s="45"/>
      <c r="I526" s="45"/>
      <c r="J526" s="45"/>
      <c r="K526" s="45"/>
      <c r="L526" s="45"/>
      <c r="M526" s="45"/>
      <c r="O526" s="45"/>
      <c r="P526" s="45"/>
      <c r="Q526" s="45"/>
      <c r="R526" s="45"/>
      <c r="S526" s="45"/>
      <c r="T526" s="45"/>
      <c r="U526" s="45"/>
      <c r="V526" s="45"/>
      <c r="W526" s="45"/>
      <c r="X526" s="45"/>
      <c r="Y526" s="45"/>
      <c r="Z526" s="45"/>
      <c r="AA526" s="45"/>
      <c r="AB526" s="45"/>
      <c r="AC526" s="45"/>
      <c r="AD526" s="45"/>
      <c r="AE526" s="45"/>
      <c r="AF526" s="45"/>
      <c r="AG526" s="45"/>
      <c r="AH526" s="45"/>
      <c r="AI526" s="45"/>
      <c r="AJ526" s="45"/>
      <c r="AK526" s="45"/>
      <c r="AL526" s="45"/>
    </row>
    <row r="527" spans="1:38" ht="12.75" customHeight="1" x14ac:dyDescent="0.15">
      <c r="A527" s="45"/>
      <c r="B527" s="45"/>
      <c r="C527" s="83"/>
      <c r="D527" s="45"/>
      <c r="E527" s="45"/>
      <c r="F527" s="45"/>
      <c r="G527" s="45"/>
      <c r="H527" s="45"/>
      <c r="I527" s="45"/>
      <c r="J527" s="45"/>
      <c r="K527" s="45"/>
      <c r="L527" s="45"/>
      <c r="M527" s="45"/>
      <c r="O527" s="45"/>
      <c r="P527" s="45"/>
      <c r="Q527" s="45"/>
      <c r="R527" s="45"/>
      <c r="S527" s="45"/>
      <c r="T527" s="45"/>
      <c r="U527" s="45"/>
      <c r="V527" s="45"/>
      <c r="W527" s="45"/>
      <c r="X527" s="45"/>
      <c r="Y527" s="45"/>
      <c r="Z527" s="45"/>
      <c r="AA527" s="45"/>
      <c r="AB527" s="45"/>
      <c r="AC527" s="45"/>
      <c r="AD527" s="45"/>
      <c r="AE527" s="45"/>
      <c r="AF527" s="45"/>
      <c r="AG527" s="45"/>
      <c r="AH527" s="45"/>
      <c r="AI527" s="45"/>
      <c r="AJ527" s="45"/>
      <c r="AK527" s="45"/>
      <c r="AL527" s="45"/>
    </row>
    <row r="528" spans="1:38" ht="12.75" customHeight="1" x14ac:dyDescent="0.15">
      <c r="A528" s="45"/>
      <c r="B528" s="45"/>
      <c r="C528" s="83"/>
      <c r="D528" s="45"/>
      <c r="E528" s="45"/>
      <c r="F528" s="45"/>
      <c r="G528" s="45"/>
      <c r="H528" s="45"/>
      <c r="I528" s="45"/>
      <c r="J528" s="45"/>
      <c r="K528" s="45"/>
      <c r="L528" s="45"/>
      <c r="M528" s="45"/>
      <c r="O528" s="45"/>
      <c r="P528" s="45"/>
      <c r="Q528" s="45"/>
      <c r="R528" s="45"/>
      <c r="S528" s="45"/>
      <c r="T528" s="45"/>
      <c r="U528" s="45"/>
      <c r="V528" s="45"/>
      <c r="W528" s="45"/>
      <c r="X528" s="45"/>
      <c r="Y528" s="45"/>
      <c r="Z528" s="45"/>
      <c r="AA528" s="45"/>
      <c r="AB528" s="45"/>
      <c r="AC528" s="45"/>
      <c r="AD528" s="45"/>
      <c r="AE528" s="45"/>
      <c r="AF528" s="45"/>
      <c r="AG528" s="45"/>
      <c r="AH528" s="45"/>
      <c r="AI528" s="45"/>
      <c r="AJ528" s="45"/>
      <c r="AK528" s="45"/>
      <c r="AL528" s="45"/>
    </row>
    <row r="529" spans="1:38" ht="12.75" customHeight="1" x14ac:dyDescent="0.15">
      <c r="A529" s="45"/>
      <c r="B529" s="45"/>
      <c r="C529" s="83"/>
      <c r="D529" s="45"/>
      <c r="E529" s="45"/>
      <c r="F529" s="45"/>
      <c r="G529" s="45"/>
      <c r="H529" s="45"/>
      <c r="I529" s="45"/>
      <c r="J529" s="45"/>
      <c r="K529" s="45"/>
      <c r="L529" s="45"/>
      <c r="M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5"/>
      <c r="AK529" s="45"/>
      <c r="AL529" s="45"/>
    </row>
    <row r="530" spans="1:38" ht="12.75" customHeight="1" x14ac:dyDescent="0.15">
      <c r="A530" s="45"/>
      <c r="B530" s="45"/>
      <c r="C530" s="83"/>
      <c r="D530" s="45"/>
      <c r="E530" s="45"/>
      <c r="F530" s="45"/>
      <c r="G530" s="45"/>
      <c r="H530" s="45"/>
      <c r="I530" s="45"/>
      <c r="J530" s="45"/>
      <c r="K530" s="45"/>
      <c r="L530" s="45"/>
      <c r="M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5"/>
      <c r="AK530" s="45"/>
      <c r="AL530" s="45"/>
    </row>
    <row r="531" spans="1:38" ht="12.75" customHeight="1" x14ac:dyDescent="0.15">
      <c r="A531" s="45"/>
      <c r="B531" s="45"/>
      <c r="C531" s="83"/>
      <c r="D531" s="45"/>
      <c r="E531" s="45"/>
      <c r="F531" s="45"/>
      <c r="G531" s="45"/>
      <c r="H531" s="45"/>
      <c r="I531" s="45"/>
      <c r="J531" s="45"/>
      <c r="K531" s="45"/>
      <c r="L531" s="45"/>
      <c r="M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5"/>
      <c r="AK531" s="45"/>
      <c r="AL531" s="45"/>
    </row>
    <row r="532" spans="1:38" ht="12.75" customHeight="1" x14ac:dyDescent="0.15">
      <c r="A532" s="45"/>
      <c r="B532" s="45"/>
      <c r="C532" s="83"/>
      <c r="D532" s="45"/>
      <c r="E532" s="45"/>
      <c r="F532" s="45"/>
      <c r="G532" s="45"/>
      <c r="H532" s="45"/>
      <c r="I532" s="45"/>
      <c r="J532" s="45"/>
      <c r="K532" s="45"/>
      <c r="L532" s="45"/>
      <c r="M532" s="45"/>
      <c r="O532" s="45"/>
      <c r="P532" s="45"/>
      <c r="Q532" s="45"/>
      <c r="R532" s="45"/>
      <c r="S532" s="45"/>
      <c r="T532" s="45"/>
      <c r="U532" s="45"/>
      <c r="V532" s="45"/>
      <c r="W532" s="45"/>
      <c r="X532" s="45"/>
      <c r="Y532" s="45"/>
      <c r="Z532" s="45"/>
      <c r="AA532" s="45"/>
      <c r="AB532" s="45"/>
      <c r="AC532" s="45"/>
      <c r="AD532" s="45"/>
      <c r="AE532" s="45"/>
      <c r="AF532" s="45"/>
      <c r="AG532" s="45"/>
      <c r="AH532" s="45"/>
      <c r="AI532" s="45"/>
      <c r="AJ532" s="45"/>
      <c r="AK532" s="45"/>
      <c r="AL532" s="45"/>
    </row>
    <row r="533" spans="1:38" ht="12.75" customHeight="1" x14ac:dyDescent="0.15">
      <c r="A533" s="45"/>
      <c r="B533" s="45"/>
      <c r="C533" s="83"/>
      <c r="D533" s="45"/>
      <c r="E533" s="45"/>
      <c r="F533" s="45"/>
      <c r="G533" s="45"/>
      <c r="H533" s="45"/>
      <c r="I533" s="45"/>
      <c r="J533" s="45"/>
      <c r="K533" s="45"/>
      <c r="L533" s="45"/>
      <c r="M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c r="AK533" s="45"/>
      <c r="AL533" s="45"/>
    </row>
    <row r="534" spans="1:38" ht="12.75" customHeight="1" x14ac:dyDescent="0.15">
      <c r="A534" s="45"/>
      <c r="B534" s="45"/>
      <c r="C534" s="83"/>
      <c r="D534" s="45"/>
      <c r="E534" s="45"/>
      <c r="F534" s="45"/>
      <c r="G534" s="45"/>
      <c r="H534" s="45"/>
      <c r="I534" s="45"/>
      <c r="J534" s="45"/>
      <c r="K534" s="45"/>
      <c r="L534" s="45"/>
      <c r="M534" s="45"/>
      <c r="O534" s="45"/>
      <c r="P534" s="45"/>
      <c r="Q534" s="45"/>
      <c r="R534" s="45"/>
      <c r="S534" s="45"/>
      <c r="T534" s="45"/>
      <c r="U534" s="45"/>
      <c r="V534" s="45"/>
      <c r="W534" s="45"/>
      <c r="X534" s="45"/>
      <c r="Y534" s="45"/>
      <c r="Z534" s="45"/>
      <c r="AA534" s="45"/>
      <c r="AB534" s="45"/>
      <c r="AC534" s="45"/>
      <c r="AD534" s="45"/>
      <c r="AE534" s="45"/>
      <c r="AF534" s="45"/>
      <c r="AG534" s="45"/>
      <c r="AH534" s="45"/>
      <c r="AI534" s="45"/>
      <c r="AJ534" s="45"/>
      <c r="AK534" s="45"/>
      <c r="AL534" s="45"/>
    </row>
    <row r="535" spans="1:38" ht="12.75" customHeight="1" x14ac:dyDescent="0.15">
      <c r="A535" s="45"/>
      <c r="B535" s="45"/>
      <c r="C535" s="83"/>
      <c r="D535" s="45"/>
      <c r="E535" s="45"/>
      <c r="F535" s="45"/>
      <c r="G535" s="45"/>
      <c r="H535" s="45"/>
      <c r="I535" s="45"/>
      <c r="J535" s="45"/>
      <c r="K535" s="45"/>
      <c r="L535" s="45"/>
      <c r="M535" s="45"/>
      <c r="O535" s="45"/>
      <c r="P535" s="45"/>
      <c r="Q535" s="45"/>
      <c r="R535" s="45"/>
      <c r="S535" s="45"/>
      <c r="T535" s="45"/>
      <c r="U535" s="45"/>
      <c r="V535" s="45"/>
      <c r="W535" s="45"/>
      <c r="X535" s="45"/>
      <c r="Y535" s="45"/>
      <c r="Z535" s="45"/>
      <c r="AA535" s="45"/>
      <c r="AB535" s="45"/>
      <c r="AC535" s="45"/>
      <c r="AD535" s="45"/>
      <c r="AE535" s="45"/>
      <c r="AF535" s="45"/>
      <c r="AG535" s="45"/>
      <c r="AH535" s="45"/>
      <c r="AI535" s="45"/>
      <c r="AJ535" s="45"/>
      <c r="AK535" s="45"/>
      <c r="AL535" s="45"/>
    </row>
    <row r="536" spans="1:38" ht="12.75" customHeight="1" x14ac:dyDescent="0.15">
      <c r="A536" s="45"/>
      <c r="B536" s="45"/>
      <c r="C536" s="83"/>
      <c r="D536" s="45"/>
      <c r="E536" s="45"/>
      <c r="F536" s="45"/>
      <c r="G536" s="45"/>
      <c r="H536" s="45"/>
      <c r="I536" s="45"/>
      <c r="J536" s="45"/>
      <c r="K536" s="45"/>
      <c r="L536" s="45"/>
      <c r="M536" s="45"/>
      <c r="O536" s="45"/>
      <c r="P536" s="45"/>
      <c r="Q536" s="45"/>
      <c r="R536" s="45"/>
      <c r="S536" s="45"/>
      <c r="T536" s="45"/>
      <c r="U536" s="45"/>
      <c r="V536" s="45"/>
      <c r="W536" s="45"/>
      <c r="X536" s="45"/>
      <c r="Y536" s="45"/>
      <c r="Z536" s="45"/>
      <c r="AA536" s="45"/>
      <c r="AB536" s="45"/>
      <c r="AC536" s="45"/>
      <c r="AD536" s="45"/>
      <c r="AE536" s="45"/>
      <c r="AF536" s="45"/>
      <c r="AG536" s="45"/>
      <c r="AH536" s="45"/>
      <c r="AI536" s="45"/>
      <c r="AJ536" s="45"/>
      <c r="AK536" s="45"/>
      <c r="AL536" s="45"/>
    </row>
    <row r="537" spans="1:38" ht="12.75" customHeight="1" x14ac:dyDescent="0.15">
      <c r="A537" s="45"/>
      <c r="B537" s="45"/>
      <c r="C537" s="83"/>
      <c r="D537" s="45"/>
      <c r="E537" s="45"/>
      <c r="F537" s="45"/>
      <c r="G537" s="45"/>
      <c r="H537" s="45"/>
      <c r="I537" s="45"/>
      <c r="J537" s="45"/>
      <c r="K537" s="45"/>
      <c r="L537" s="45"/>
      <c r="M537" s="45"/>
      <c r="O537" s="45"/>
      <c r="P537" s="45"/>
      <c r="Q537" s="45"/>
      <c r="R537" s="45"/>
      <c r="S537" s="45"/>
      <c r="T537" s="45"/>
      <c r="U537" s="45"/>
      <c r="V537" s="45"/>
      <c r="W537" s="45"/>
      <c r="X537" s="45"/>
      <c r="Y537" s="45"/>
      <c r="Z537" s="45"/>
      <c r="AA537" s="45"/>
      <c r="AB537" s="45"/>
      <c r="AC537" s="45"/>
      <c r="AD537" s="45"/>
      <c r="AE537" s="45"/>
      <c r="AF537" s="45"/>
      <c r="AG537" s="45"/>
      <c r="AH537" s="45"/>
      <c r="AI537" s="45"/>
      <c r="AJ537" s="45"/>
      <c r="AK537" s="45"/>
      <c r="AL537" s="45"/>
    </row>
    <row r="538" spans="1:38" ht="12.75" customHeight="1" x14ac:dyDescent="0.15">
      <c r="A538" s="45"/>
      <c r="B538" s="45"/>
      <c r="C538" s="83"/>
      <c r="D538" s="45"/>
      <c r="E538" s="45"/>
      <c r="F538" s="45"/>
      <c r="G538" s="45"/>
      <c r="H538" s="45"/>
      <c r="I538" s="45"/>
      <c r="J538" s="45"/>
      <c r="K538" s="45"/>
      <c r="L538" s="45"/>
      <c r="M538" s="45"/>
      <c r="O538" s="45"/>
      <c r="P538" s="45"/>
      <c r="Q538" s="45"/>
      <c r="R538" s="45"/>
      <c r="S538" s="45"/>
      <c r="T538" s="45"/>
      <c r="U538" s="45"/>
      <c r="V538" s="45"/>
      <c r="W538" s="45"/>
      <c r="X538" s="45"/>
      <c r="Y538" s="45"/>
      <c r="Z538" s="45"/>
      <c r="AA538" s="45"/>
      <c r="AB538" s="45"/>
      <c r="AC538" s="45"/>
      <c r="AD538" s="45"/>
      <c r="AE538" s="45"/>
      <c r="AF538" s="45"/>
      <c r="AG538" s="45"/>
      <c r="AH538" s="45"/>
      <c r="AI538" s="45"/>
      <c r="AJ538" s="45"/>
      <c r="AK538" s="45"/>
      <c r="AL538" s="45"/>
    </row>
    <row r="539" spans="1:38" ht="12.75" customHeight="1" x14ac:dyDescent="0.15">
      <c r="A539" s="45"/>
      <c r="B539" s="45"/>
      <c r="C539" s="83"/>
      <c r="D539" s="45"/>
      <c r="E539" s="45"/>
      <c r="F539" s="45"/>
      <c r="G539" s="45"/>
      <c r="H539" s="45"/>
      <c r="I539" s="45"/>
      <c r="J539" s="45"/>
      <c r="K539" s="45"/>
      <c r="L539" s="45"/>
      <c r="M539" s="45"/>
      <c r="O539" s="45"/>
      <c r="P539" s="45"/>
      <c r="Q539" s="45"/>
      <c r="R539" s="45"/>
      <c r="S539" s="45"/>
      <c r="T539" s="45"/>
      <c r="U539" s="45"/>
      <c r="V539" s="45"/>
      <c r="W539" s="45"/>
      <c r="X539" s="45"/>
      <c r="Y539" s="45"/>
      <c r="Z539" s="45"/>
      <c r="AA539" s="45"/>
      <c r="AB539" s="45"/>
      <c r="AC539" s="45"/>
      <c r="AD539" s="45"/>
      <c r="AE539" s="45"/>
      <c r="AF539" s="45"/>
      <c r="AG539" s="45"/>
      <c r="AH539" s="45"/>
      <c r="AI539" s="45"/>
      <c r="AJ539" s="45"/>
      <c r="AK539" s="45"/>
      <c r="AL539" s="45"/>
    </row>
    <row r="540" spans="1:38" ht="12.75" customHeight="1" x14ac:dyDescent="0.15">
      <c r="A540" s="45"/>
      <c r="B540" s="45"/>
      <c r="C540" s="83"/>
      <c r="D540" s="45"/>
      <c r="E540" s="45"/>
      <c r="F540" s="45"/>
      <c r="G540" s="45"/>
      <c r="H540" s="45"/>
      <c r="I540" s="45"/>
      <c r="J540" s="45"/>
      <c r="K540" s="45"/>
      <c r="L540" s="45"/>
      <c r="M540" s="45"/>
      <c r="O540" s="45"/>
      <c r="P540" s="45"/>
      <c r="Q540" s="45"/>
      <c r="R540" s="45"/>
      <c r="S540" s="45"/>
      <c r="T540" s="45"/>
      <c r="U540" s="45"/>
      <c r="V540" s="45"/>
      <c r="W540" s="45"/>
      <c r="X540" s="45"/>
      <c r="Y540" s="45"/>
      <c r="Z540" s="45"/>
      <c r="AA540" s="45"/>
      <c r="AB540" s="45"/>
      <c r="AC540" s="45"/>
      <c r="AD540" s="45"/>
      <c r="AE540" s="45"/>
      <c r="AF540" s="45"/>
      <c r="AG540" s="45"/>
      <c r="AH540" s="45"/>
      <c r="AI540" s="45"/>
      <c r="AJ540" s="45"/>
      <c r="AK540" s="45"/>
      <c r="AL540" s="45"/>
    </row>
    <row r="541" spans="1:38" ht="12.75" customHeight="1" x14ac:dyDescent="0.15">
      <c r="A541" s="45"/>
      <c r="B541" s="45"/>
      <c r="C541" s="83"/>
      <c r="D541" s="45"/>
      <c r="E541" s="45"/>
      <c r="F541" s="45"/>
      <c r="G541" s="45"/>
      <c r="H541" s="45"/>
      <c r="I541" s="45"/>
      <c r="J541" s="45"/>
      <c r="K541" s="45"/>
      <c r="L541" s="45"/>
      <c r="M541" s="45"/>
      <c r="O541" s="45"/>
      <c r="P541" s="45"/>
      <c r="Q541" s="45"/>
      <c r="R541" s="45"/>
      <c r="S541" s="45"/>
      <c r="T541" s="45"/>
      <c r="U541" s="45"/>
      <c r="V541" s="45"/>
      <c r="W541" s="45"/>
      <c r="X541" s="45"/>
      <c r="Y541" s="45"/>
      <c r="Z541" s="45"/>
      <c r="AA541" s="45"/>
      <c r="AB541" s="45"/>
      <c r="AC541" s="45"/>
      <c r="AD541" s="45"/>
      <c r="AE541" s="45"/>
      <c r="AF541" s="45"/>
      <c r="AG541" s="45"/>
      <c r="AH541" s="45"/>
      <c r="AI541" s="45"/>
      <c r="AJ541" s="45"/>
      <c r="AK541" s="45"/>
      <c r="AL541" s="45"/>
    </row>
    <row r="542" spans="1:38" ht="12.75" customHeight="1" x14ac:dyDescent="0.15">
      <c r="A542" s="45"/>
      <c r="B542" s="45"/>
      <c r="C542" s="83"/>
      <c r="D542" s="45"/>
      <c r="E542" s="45"/>
      <c r="F542" s="45"/>
      <c r="G542" s="45"/>
      <c r="H542" s="45"/>
      <c r="I542" s="45"/>
      <c r="J542" s="45"/>
      <c r="K542" s="45"/>
      <c r="L542" s="45"/>
      <c r="M542" s="45"/>
      <c r="O542" s="45"/>
      <c r="P542" s="45"/>
      <c r="Q542" s="45"/>
      <c r="R542" s="45"/>
      <c r="S542" s="45"/>
      <c r="T542" s="45"/>
      <c r="U542" s="45"/>
      <c r="V542" s="45"/>
      <c r="W542" s="45"/>
      <c r="X542" s="45"/>
      <c r="Y542" s="45"/>
      <c r="Z542" s="45"/>
      <c r="AA542" s="45"/>
      <c r="AB542" s="45"/>
      <c r="AC542" s="45"/>
      <c r="AD542" s="45"/>
      <c r="AE542" s="45"/>
      <c r="AF542" s="45"/>
      <c r="AG542" s="45"/>
      <c r="AH542" s="45"/>
      <c r="AI542" s="45"/>
      <c r="AJ542" s="45"/>
      <c r="AK542" s="45"/>
      <c r="AL542" s="45"/>
    </row>
    <row r="543" spans="1:38" ht="12.75" customHeight="1" x14ac:dyDescent="0.15">
      <c r="A543" s="45"/>
      <c r="B543" s="45"/>
      <c r="C543" s="83"/>
      <c r="D543" s="45"/>
      <c r="E543" s="45"/>
      <c r="F543" s="45"/>
      <c r="G543" s="45"/>
      <c r="H543" s="45"/>
      <c r="I543" s="45"/>
      <c r="J543" s="45"/>
      <c r="K543" s="45"/>
      <c r="L543" s="45"/>
      <c r="M543" s="45"/>
      <c r="O543" s="45"/>
      <c r="P543" s="45"/>
      <c r="Q543" s="45"/>
      <c r="R543" s="45"/>
      <c r="S543" s="45"/>
      <c r="T543" s="45"/>
      <c r="U543" s="45"/>
      <c r="V543" s="45"/>
      <c r="W543" s="45"/>
      <c r="X543" s="45"/>
      <c r="Y543" s="45"/>
      <c r="Z543" s="45"/>
      <c r="AA543" s="45"/>
      <c r="AB543" s="45"/>
      <c r="AC543" s="45"/>
      <c r="AD543" s="45"/>
      <c r="AE543" s="45"/>
      <c r="AF543" s="45"/>
      <c r="AG543" s="45"/>
      <c r="AH543" s="45"/>
      <c r="AI543" s="45"/>
      <c r="AJ543" s="45"/>
      <c r="AK543" s="45"/>
      <c r="AL543" s="45"/>
    </row>
    <row r="544" spans="1:38" ht="12.75" customHeight="1" x14ac:dyDescent="0.15">
      <c r="A544" s="45"/>
      <c r="B544" s="45"/>
      <c r="C544" s="83"/>
      <c r="D544" s="45"/>
      <c r="E544" s="45"/>
      <c r="F544" s="45"/>
      <c r="G544" s="45"/>
      <c r="H544" s="45"/>
      <c r="I544" s="45"/>
      <c r="J544" s="45"/>
      <c r="K544" s="45"/>
      <c r="L544" s="45"/>
      <c r="M544" s="45"/>
      <c r="O544" s="45"/>
      <c r="P544" s="45"/>
      <c r="Q544" s="45"/>
      <c r="R544" s="45"/>
      <c r="S544" s="45"/>
      <c r="T544" s="45"/>
      <c r="U544" s="45"/>
      <c r="V544" s="45"/>
      <c r="W544" s="45"/>
      <c r="X544" s="45"/>
      <c r="Y544" s="45"/>
      <c r="Z544" s="45"/>
      <c r="AA544" s="45"/>
      <c r="AB544" s="45"/>
      <c r="AC544" s="45"/>
      <c r="AD544" s="45"/>
      <c r="AE544" s="45"/>
      <c r="AF544" s="45"/>
      <c r="AG544" s="45"/>
      <c r="AH544" s="45"/>
      <c r="AI544" s="45"/>
      <c r="AJ544" s="45"/>
      <c r="AK544" s="45"/>
      <c r="AL544" s="45"/>
    </row>
    <row r="545" spans="1:38" ht="12.75" customHeight="1" x14ac:dyDescent="0.15">
      <c r="A545" s="45"/>
      <c r="B545" s="45"/>
      <c r="C545" s="83"/>
      <c r="D545" s="45"/>
      <c r="E545" s="45"/>
      <c r="F545" s="45"/>
      <c r="G545" s="45"/>
      <c r="H545" s="45"/>
      <c r="I545" s="45"/>
      <c r="J545" s="45"/>
      <c r="K545" s="45"/>
      <c r="L545" s="45"/>
      <c r="M545" s="45"/>
      <c r="O545" s="45"/>
      <c r="P545" s="45"/>
      <c r="Q545" s="45"/>
      <c r="R545" s="45"/>
      <c r="S545" s="45"/>
      <c r="T545" s="45"/>
      <c r="U545" s="45"/>
      <c r="V545" s="45"/>
      <c r="W545" s="45"/>
      <c r="X545" s="45"/>
      <c r="Y545" s="45"/>
      <c r="Z545" s="45"/>
      <c r="AA545" s="45"/>
      <c r="AB545" s="45"/>
      <c r="AC545" s="45"/>
      <c r="AD545" s="45"/>
      <c r="AE545" s="45"/>
      <c r="AF545" s="45"/>
      <c r="AG545" s="45"/>
      <c r="AH545" s="45"/>
      <c r="AI545" s="45"/>
      <c r="AJ545" s="45"/>
      <c r="AK545" s="45"/>
      <c r="AL545" s="45"/>
    </row>
    <row r="546" spans="1:38" ht="12.75" customHeight="1" x14ac:dyDescent="0.15">
      <c r="A546" s="45"/>
      <c r="B546" s="45"/>
      <c r="C546" s="83"/>
      <c r="D546" s="45"/>
      <c r="E546" s="45"/>
      <c r="F546" s="45"/>
      <c r="G546" s="45"/>
      <c r="H546" s="45"/>
      <c r="I546" s="45"/>
      <c r="J546" s="45"/>
      <c r="K546" s="45"/>
      <c r="L546" s="45"/>
      <c r="M546" s="45"/>
      <c r="O546" s="45"/>
      <c r="P546" s="45"/>
      <c r="Q546" s="45"/>
      <c r="R546" s="45"/>
      <c r="S546" s="45"/>
      <c r="T546" s="45"/>
      <c r="U546" s="45"/>
      <c r="V546" s="45"/>
      <c r="W546" s="45"/>
      <c r="X546" s="45"/>
      <c r="Y546" s="45"/>
      <c r="Z546" s="45"/>
      <c r="AA546" s="45"/>
      <c r="AB546" s="45"/>
      <c r="AC546" s="45"/>
      <c r="AD546" s="45"/>
      <c r="AE546" s="45"/>
      <c r="AF546" s="45"/>
      <c r="AG546" s="45"/>
      <c r="AH546" s="45"/>
      <c r="AI546" s="45"/>
      <c r="AJ546" s="45"/>
      <c r="AK546" s="45"/>
      <c r="AL546" s="45"/>
    </row>
    <row r="547" spans="1:38" ht="12.75" customHeight="1" x14ac:dyDescent="0.15">
      <c r="A547" s="45"/>
      <c r="B547" s="45"/>
      <c r="C547" s="83"/>
      <c r="D547" s="45"/>
      <c r="E547" s="45"/>
      <c r="F547" s="45"/>
      <c r="G547" s="45"/>
      <c r="H547" s="45"/>
      <c r="I547" s="45"/>
      <c r="J547" s="45"/>
      <c r="K547" s="45"/>
      <c r="L547" s="45"/>
      <c r="M547" s="45"/>
      <c r="O547" s="45"/>
      <c r="P547" s="45"/>
      <c r="Q547" s="45"/>
      <c r="R547" s="45"/>
      <c r="S547" s="45"/>
      <c r="T547" s="45"/>
      <c r="U547" s="45"/>
      <c r="V547" s="45"/>
      <c r="W547" s="45"/>
      <c r="X547" s="45"/>
      <c r="Y547" s="45"/>
      <c r="Z547" s="45"/>
      <c r="AA547" s="45"/>
      <c r="AB547" s="45"/>
      <c r="AC547" s="45"/>
      <c r="AD547" s="45"/>
      <c r="AE547" s="45"/>
      <c r="AF547" s="45"/>
      <c r="AG547" s="45"/>
      <c r="AH547" s="45"/>
      <c r="AI547" s="45"/>
      <c r="AJ547" s="45"/>
      <c r="AK547" s="45"/>
      <c r="AL547" s="45"/>
    </row>
    <row r="548" spans="1:38" ht="12.75" customHeight="1" x14ac:dyDescent="0.15">
      <c r="A548" s="45"/>
      <c r="B548" s="45"/>
      <c r="C548" s="83"/>
      <c r="D548" s="45"/>
      <c r="E548" s="45"/>
      <c r="F548" s="45"/>
      <c r="G548" s="45"/>
      <c r="H548" s="45"/>
      <c r="I548" s="45"/>
      <c r="J548" s="45"/>
      <c r="K548" s="45"/>
      <c r="L548" s="45"/>
      <c r="M548" s="45"/>
      <c r="O548" s="45"/>
      <c r="P548" s="45"/>
      <c r="Q548" s="45"/>
      <c r="R548" s="45"/>
      <c r="S548" s="45"/>
      <c r="T548" s="45"/>
      <c r="U548" s="45"/>
      <c r="V548" s="45"/>
      <c r="W548" s="45"/>
      <c r="X548" s="45"/>
      <c r="Y548" s="45"/>
      <c r="Z548" s="45"/>
      <c r="AA548" s="45"/>
      <c r="AB548" s="45"/>
      <c r="AC548" s="45"/>
      <c r="AD548" s="45"/>
      <c r="AE548" s="45"/>
      <c r="AF548" s="45"/>
      <c r="AG548" s="45"/>
      <c r="AH548" s="45"/>
      <c r="AI548" s="45"/>
      <c r="AJ548" s="45"/>
      <c r="AK548" s="45"/>
      <c r="AL548" s="45"/>
    </row>
    <row r="549" spans="1:38" ht="12.75" customHeight="1" x14ac:dyDescent="0.15">
      <c r="A549" s="45"/>
      <c r="B549" s="45"/>
      <c r="C549" s="83"/>
      <c r="D549" s="45"/>
      <c r="E549" s="45"/>
      <c r="F549" s="45"/>
      <c r="G549" s="45"/>
      <c r="H549" s="45"/>
      <c r="I549" s="45"/>
      <c r="J549" s="45"/>
      <c r="K549" s="45"/>
      <c r="L549" s="45"/>
      <c r="M549" s="45"/>
      <c r="O549" s="45"/>
      <c r="P549" s="45"/>
      <c r="Q549" s="45"/>
      <c r="R549" s="45"/>
      <c r="S549" s="45"/>
      <c r="T549" s="45"/>
      <c r="U549" s="45"/>
      <c r="V549" s="45"/>
      <c r="W549" s="45"/>
      <c r="X549" s="45"/>
      <c r="Y549" s="45"/>
      <c r="Z549" s="45"/>
      <c r="AA549" s="45"/>
      <c r="AB549" s="45"/>
      <c r="AC549" s="45"/>
      <c r="AD549" s="45"/>
      <c r="AE549" s="45"/>
      <c r="AF549" s="45"/>
      <c r="AG549" s="45"/>
      <c r="AH549" s="45"/>
      <c r="AI549" s="45"/>
      <c r="AJ549" s="45"/>
      <c r="AK549" s="45"/>
      <c r="AL549" s="45"/>
    </row>
    <row r="550" spans="1:38" ht="12.75" customHeight="1" x14ac:dyDescent="0.15">
      <c r="A550" s="45"/>
      <c r="B550" s="45"/>
      <c r="C550" s="83"/>
      <c r="D550" s="45"/>
      <c r="E550" s="45"/>
      <c r="F550" s="45"/>
      <c r="G550" s="45"/>
      <c r="H550" s="45"/>
      <c r="I550" s="45"/>
      <c r="J550" s="45"/>
      <c r="K550" s="45"/>
      <c r="L550" s="45"/>
      <c r="M550" s="45"/>
      <c r="O550" s="45"/>
      <c r="P550" s="45"/>
      <c r="Q550" s="45"/>
      <c r="R550" s="45"/>
      <c r="S550" s="45"/>
      <c r="T550" s="45"/>
      <c r="U550" s="45"/>
      <c r="V550" s="45"/>
      <c r="W550" s="45"/>
      <c r="X550" s="45"/>
      <c r="Y550" s="45"/>
      <c r="Z550" s="45"/>
      <c r="AA550" s="45"/>
      <c r="AB550" s="45"/>
      <c r="AC550" s="45"/>
      <c r="AD550" s="45"/>
      <c r="AE550" s="45"/>
      <c r="AF550" s="45"/>
      <c r="AG550" s="45"/>
      <c r="AH550" s="45"/>
      <c r="AI550" s="45"/>
      <c r="AJ550" s="45"/>
      <c r="AK550" s="45"/>
      <c r="AL550" s="45"/>
    </row>
    <row r="551" spans="1:38" ht="12.75" customHeight="1" x14ac:dyDescent="0.15">
      <c r="A551" s="45"/>
      <c r="B551" s="45"/>
      <c r="C551" s="83"/>
      <c r="D551" s="45"/>
      <c r="E551" s="45"/>
      <c r="F551" s="45"/>
      <c r="G551" s="45"/>
      <c r="H551" s="45"/>
      <c r="I551" s="45"/>
      <c r="J551" s="45"/>
      <c r="K551" s="45"/>
      <c r="L551" s="45"/>
      <c r="M551" s="45"/>
      <c r="O551" s="45"/>
      <c r="P551" s="45"/>
      <c r="Q551" s="45"/>
      <c r="R551" s="45"/>
      <c r="S551" s="45"/>
      <c r="T551" s="45"/>
      <c r="U551" s="45"/>
      <c r="V551" s="45"/>
      <c r="W551" s="45"/>
      <c r="X551" s="45"/>
      <c r="Y551" s="45"/>
      <c r="Z551" s="45"/>
      <c r="AA551" s="45"/>
      <c r="AB551" s="45"/>
      <c r="AC551" s="45"/>
      <c r="AD551" s="45"/>
      <c r="AE551" s="45"/>
      <c r="AF551" s="45"/>
      <c r="AG551" s="45"/>
      <c r="AH551" s="45"/>
      <c r="AI551" s="45"/>
      <c r="AJ551" s="45"/>
      <c r="AK551" s="45"/>
      <c r="AL551" s="45"/>
    </row>
    <row r="552" spans="1:38" ht="12.75" customHeight="1" x14ac:dyDescent="0.15">
      <c r="A552" s="45"/>
      <c r="B552" s="45"/>
      <c r="C552" s="83"/>
      <c r="D552" s="45"/>
      <c r="E552" s="45"/>
      <c r="F552" s="45"/>
      <c r="G552" s="45"/>
      <c r="H552" s="45"/>
      <c r="I552" s="45"/>
      <c r="J552" s="45"/>
      <c r="K552" s="45"/>
      <c r="L552" s="45"/>
      <c r="M552" s="45"/>
      <c r="O552" s="45"/>
      <c r="P552" s="45"/>
      <c r="Q552" s="45"/>
      <c r="R552" s="45"/>
      <c r="S552" s="45"/>
      <c r="T552" s="45"/>
      <c r="U552" s="45"/>
      <c r="V552" s="45"/>
      <c r="W552" s="45"/>
      <c r="X552" s="45"/>
      <c r="Y552" s="45"/>
      <c r="Z552" s="45"/>
      <c r="AA552" s="45"/>
      <c r="AB552" s="45"/>
      <c r="AC552" s="45"/>
      <c r="AD552" s="45"/>
      <c r="AE552" s="45"/>
      <c r="AF552" s="45"/>
      <c r="AG552" s="45"/>
      <c r="AH552" s="45"/>
      <c r="AI552" s="45"/>
      <c r="AJ552" s="45"/>
      <c r="AK552" s="45"/>
      <c r="AL552" s="45"/>
    </row>
    <row r="553" spans="1:38" ht="12.75" customHeight="1" x14ac:dyDescent="0.15">
      <c r="A553" s="45"/>
      <c r="B553" s="45"/>
      <c r="C553" s="83"/>
      <c r="D553" s="45"/>
      <c r="E553" s="45"/>
      <c r="F553" s="45"/>
      <c r="G553" s="45"/>
      <c r="H553" s="45"/>
      <c r="I553" s="45"/>
      <c r="J553" s="45"/>
      <c r="K553" s="45"/>
      <c r="L553" s="45"/>
      <c r="M553" s="45"/>
      <c r="O553" s="45"/>
      <c r="P553" s="45"/>
      <c r="Q553" s="45"/>
      <c r="R553" s="45"/>
      <c r="S553" s="45"/>
      <c r="T553" s="45"/>
      <c r="U553" s="45"/>
      <c r="V553" s="45"/>
      <c r="W553" s="45"/>
      <c r="X553" s="45"/>
      <c r="Y553" s="45"/>
      <c r="Z553" s="45"/>
      <c r="AA553" s="45"/>
      <c r="AB553" s="45"/>
      <c r="AC553" s="45"/>
      <c r="AD553" s="45"/>
      <c r="AE553" s="45"/>
      <c r="AF553" s="45"/>
      <c r="AG553" s="45"/>
      <c r="AH553" s="45"/>
      <c r="AI553" s="45"/>
      <c r="AJ553" s="45"/>
      <c r="AK553" s="45"/>
      <c r="AL553" s="45"/>
    </row>
    <row r="554" spans="1:38" ht="12.75" customHeight="1" x14ac:dyDescent="0.15">
      <c r="A554" s="45"/>
      <c r="B554" s="45"/>
      <c r="C554" s="83"/>
      <c r="D554" s="45"/>
      <c r="E554" s="45"/>
      <c r="F554" s="45"/>
      <c r="G554" s="45"/>
      <c r="H554" s="45"/>
      <c r="I554" s="45"/>
      <c r="J554" s="45"/>
      <c r="K554" s="45"/>
      <c r="L554" s="45"/>
      <c r="M554" s="45"/>
      <c r="O554" s="45"/>
      <c r="P554" s="45"/>
      <c r="Q554" s="45"/>
      <c r="R554" s="45"/>
      <c r="S554" s="45"/>
      <c r="T554" s="45"/>
      <c r="U554" s="45"/>
      <c r="V554" s="45"/>
      <c r="W554" s="45"/>
      <c r="X554" s="45"/>
      <c r="Y554" s="45"/>
      <c r="Z554" s="45"/>
      <c r="AA554" s="45"/>
      <c r="AB554" s="45"/>
      <c r="AC554" s="45"/>
      <c r="AD554" s="45"/>
      <c r="AE554" s="45"/>
      <c r="AF554" s="45"/>
      <c r="AG554" s="45"/>
      <c r="AH554" s="45"/>
      <c r="AI554" s="45"/>
      <c r="AJ554" s="45"/>
      <c r="AK554" s="45"/>
      <c r="AL554" s="45"/>
    </row>
    <row r="555" spans="1:38" ht="12.75" customHeight="1" x14ac:dyDescent="0.15">
      <c r="A555" s="45"/>
      <c r="B555" s="45"/>
      <c r="C555" s="83"/>
      <c r="D555" s="45"/>
      <c r="E555" s="45"/>
      <c r="F555" s="45"/>
      <c r="G555" s="45"/>
      <c r="H555" s="45"/>
      <c r="I555" s="45"/>
      <c r="J555" s="45"/>
      <c r="K555" s="45"/>
      <c r="L555" s="45"/>
      <c r="M555" s="45"/>
      <c r="O555" s="45"/>
      <c r="P555" s="45"/>
      <c r="Q555" s="45"/>
      <c r="R555" s="45"/>
      <c r="S555" s="45"/>
      <c r="T555" s="45"/>
      <c r="U555" s="45"/>
      <c r="V555" s="45"/>
      <c r="W555" s="45"/>
      <c r="X555" s="45"/>
      <c r="Y555" s="45"/>
      <c r="Z555" s="45"/>
      <c r="AA555" s="45"/>
      <c r="AB555" s="45"/>
      <c r="AC555" s="45"/>
      <c r="AD555" s="45"/>
      <c r="AE555" s="45"/>
      <c r="AF555" s="45"/>
      <c r="AG555" s="45"/>
      <c r="AH555" s="45"/>
      <c r="AI555" s="45"/>
      <c r="AJ555" s="45"/>
      <c r="AK555" s="45"/>
      <c r="AL555" s="45"/>
    </row>
    <row r="556" spans="1:38" ht="12.75" customHeight="1" x14ac:dyDescent="0.15">
      <c r="A556" s="45"/>
      <c r="B556" s="45"/>
      <c r="C556" s="83"/>
      <c r="D556" s="45"/>
      <c r="E556" s="45"/>
      <c r="F556" s="45"/>
      <c r="G556" s="45"/>
      <c r="H556" s="45"/>
      <c r="I556" s="45"/>
      <c r="J556" s="45"/>
      <c r="K556" s="45"/>
      <c r="L556" s="45"/>
      <c r="M556" s="45"/>
      <c r="O556" s="45"/>
      <c r="P556" s="45"/>
      <c r="Q556" s="45"/>
      <c r="R556" s="45"/>
      <c r="S556" s="45"/>
      <c r="T556" s="45"/>
      <c r="U556" s="45"/>
      <c r="V556" s="45"/>
      <c r="W556" s="45"/>
      <c r="X556" s="45"/>
      <c r="Y556" s="45"/>
      <c r="Z556" s="45"/>
      <c r="AA556" s="45"/>
      <c r="AB556" s="45"/>
      <c r="AC556" s="45"/>
      <c r="AD556" s="45"/>
      <c r="AE556" s="45"/>
      <c r="AF556" s="45"/>
      <c r="AG556" s="45"/>
      <c r="AH556" s="45"/>
      <c r="AI556" s="45"/>
      <c r="AJ556" s="45"/>
      <c r="AK556" s="45"/>
      <c r="AL556" s="45"/>
    </row>
    <row r="557" spans="1:38" ht="12.75" customHeight="1" x14ac:dyDescent="0.15">
      <c r="A557" s="45"/>
      <c r="B557" s="45"/>
      <c r="C557" s="83"/>
      <c r="D557" s="45"/>
      <c r="E557" s="45"/>
      <c r="F557" s="45"/>
      <c r="G557" s="45"/>
      <c r="H557" s="45"/>
      <c r="I557" s="45"/>
      <c r="J557" s="45"/>
      <c r="K557" s="45"/>
      <c r="L557" s="45"/>
      <c r="M557" s="45"/>
      <c r="O557" s="45"/>
      <c r="P557" s="45"/>
      <c r="Q557" s="45"/>
      <c r="R557" s="45"/>
      <c r="S557" s="45"/>
      <c r="T557" s="45"/>
      <c r="U557" s="45"/>
      <c r="V557" s="45"/>
      <c r="W557" s="45"/>
      <c r="X557" s="45"/>
      <c r="Y557" s="45"/>
      <c r="Z557" s="45"/>
      <c r="AA557" s="45"/>
      <c r="AB557" s="45"/>
      <c r="AC557" s="45"/>
      <c r="AD557" s="45"/>
      <c r="AE557" s="45"/>
      <c r="AF557" s="45"/>
      <c r="AG557" s="45"/>
      <c r="AH557" s="45"/>
      <c r="AI557" s="45"/>
      <c r="AJ557" s="45"/>
      <c r="AK557" s="45"/>
      <c r="AL557" s="45"/>
    </row>
    <row r="558" spans="1:38" ht="12.75" customHeight="1" x14ac:dyDescent="0.15">
      <c r="A558" s="45"/>
      <c r="B558" s="45"/>
      <c r="C558" s="83"/>
      <c r="D558" s="45"/>
      <c r="E558" s="45"/>
      <c r="F558" s="45"/>
      <c r="G558" s="45"/>
      <c r="H558" s="45"/>
      <c r="I558" s="45"/>
      <c r="J558" s="45"/>
      <c r="K558" s="45"/>
      <c r="L558" s="45"/>
      <c r="M558" s="45"/>
      <c r="O558" s="45"/>
      <c r="P558" s="45"/>
      <c r="Q558" s="45"/>
      <c r="R558" s="45"/>
      <c r="S558" s="45"/>
      <c r="T558" s="45"/>
      <c r="U558" s="45"/>
      <c r="V558" s="45"/>
      <c r="W558" s="45"/>
      <c r="X558" s="45"/>
      <c r="Y558" s="45"/>
      <c r="Z558" s="45"/>
      <c r="AA558" s="45"/>
      <c r="AB558" s="45"/>
      <c r="AC558" s="45"/>
      <c r="AD558" s="45"/>
      <c r="AE558" s="45"/>
      <c r="AF558" s="45"/>
      <c r="AG558" s="45"/>
      <c r="AH558" s="45"/>
      <c r="AI558" s="45"/>
      <c r="AJ558" s="45"/>
      <c r="AK558" s="45"/>
      <c r="AL558" s="45"/>
    </row>
    <row r="559" spans="1:38" ht="12.75" customHeight="1" x14ac:dyDescent="0.15">
      <c r="A559" s="45"/>
      <c r="B559" s="45"/>
      <c r="C559" s="83"/>
      <c r="D559" s="45"/>
      <c r="E559" s="45"/>
      <c r="F559" s="45"/>
      <c r="G559" s="45"/>
      <c r="H559" s="45"/>
      <c r="I559" s="45"/>
      <c r="J559" s="45"/>
      <c r="K559" s="45"/>
      <c r="L559" s="45"/>
      <c r="M559" s="45"/>
      <c r="O559" s="45"/>
      <c r="P559" s="45"/>
      <c r="Q559" s="45"/>
      <c r="R559" s="45"/>
      <c r="S559" s="45"/>
      <c r="T559" s="45"/>
      <c r="U559" s="45"/>
      <c r="V559" s="45"/>
      <c r="W559" s="45"/>
      <c r="X559" s="45"/>
      <c r="Y559" s="45"/>
      <c r="Z559" s="45"/>
      <c r="AA559" s="45"/>
      <c r="AB559" s="45"/>
      <c r="AC559" s="45"/>
      <c r="AD559" s="45"/>
      <c r="AE559" s="45"/>
      <c r="AF559" s="45"/>
      <c r="AG559" s="45"/>
      <c r="AH559" s="45"/>
      <c r="AI559" s="45"/>
      <c r="AJ559" s="45"/>
      <c r="AK559" s="45"/>
      <c r="AL559" s="45"/>
    </row>
    <row r="560" spans="1:38" ht="12.75" customHeight="1" x14ac:dyDescent="0.15">
      <c r="A560" s="45"/>
      <c r="B560" s="45"/>
      <c r="C560" s="83"/>
      <c r="D560" s="45"/>
      <c r="E560" s="45"/>
      <c r="F560" s="45"/>
      <c r="G560" s="45"/>
      <c r="H560" s="45"/>
      <c r="I560" s="45"/>
      <c r="J560" s="45"/>
      <c r="K560" s="45"/>
      <c r="L560" s="45"/>
      <c r="M560" s="45"/>
      <c r="O560" s="45"/>
      <c r="P560" s="45"/>
      <c r="Q560" s="45"/>
      <c r="R560" s="45"/>
      <c r="S560" s="45"/>
      <c r="T560" s="45"/>
      <c r="U560" s="45"/>
      <c r="V560" s="45"/>
      <c r="W560" s="45"/>
      <c r="X560" s="45"/>
      <c r="Y560" s="45"/>
      <c r="Z560" s="45"/>
      <c r="AA560" s="45"/>
      <c r="AB560" s="45"/>
      <c r="AC560" s="45"/>
      <c r="AD560" s="45"/>
      <c r="AE560" s="45"/>
      <c r="AF560" s="45"/>
      <c r="AG560" s="45"/>
      <c r="AH560" s="45"/>
      <c r="AI560" s="45"/>
      <c r="AJ560" s="45"/>
      <c r="AK560" s="45"/>
      <c r="AL560" s="45"/>
    </row>
    <row r="561" spans="1:38" ht="12.75" customHeight="1" x14ac:dyDescent="0.15">
      <c r="A561" s="45"/>
      <c r="B561" s="45"/>
      <c r="C561" s="83"/>
      <c r="D561" s="45"/>
      <c r="E561" s="45"/>
      <c r="F561" s="45"/>
      <c r="G561" s="45"/>
      <c r="H561" s="45"/>
      <c r="I561" s="45"/>
      <c r="J561" s="45"/>
      <c r="K561" s="45"/>
      <c r="L561" s="45"/>
      <c r="M561" s="45"/>
      <c r="O561" s="45"/>
      <c r="P561" s="45"/>
      <c r="Q561" s="45"/>
      <c r="R561" s="45"/>
      <c r="S561" s="45"/>
      <c r="T561" s="45"/>
      <c r="U561" s="45"/>
      <c r="V561" s="45"/>
      <c r="W561" s="45"/>
      <c r="X561" s="45"/>
      <c r="Y561" s="45"/>
      <c r="Z561" s="45"/>
      <c r="AA561" s="45"/>
      <c r="AB561" s="45"/>
      <c r="AC561" s="45"/>
      <c r="AD561" s="45"/>
      <c r="AE561" s="45"/>
      <c r="AF561" s="45"/>
      <c r="AG561" s="45"/>
      <c r="AH561" s="45"/>
      <c r="AI561" s="45"/>
      <c r="AJ561" s="45"/>
      <c r="AK561" s="45"/>
      <c r="AL561" s="45"/>
    </row>
    <row r="562" spans="1:38" ht="12.75" customHeight="1" x14ac:dyDescent="0.15">
      <c r="A562" s="45"/>
      <c r="B562" s="45"/>
      <c r="C562" s="83"/>
      <c r="D562" s="45"/>
      <c r="E562" s="45"/>
      <c r="F562" s="45"/>
      <c r="G562" s="45"/>
      <c r="H562" s="45"/>
      <c r="I562" s="45"/>
      <c r="J562" s="45"/>
      <c r="K562" s="45"/>
      <c r="L562" s="45"/>
      <c r="M562" s="45"/>
      <c r="O562" s="45"/>
      <c r="P562" s="45"/>
      <c r="Q562" s="45"/>
      <c r="R562" s="45"/>
      <c r="S562" s="45"/>
      <c r="T562" s="45"/>
      <c r="U562" s="45"/>
      <c r="V562" s="45"/>
      <c r="W562" s="45"/>
      <c r="X562" s="45"/>
      <c r="Y562" s="45"/>
      <c r="Z562" s="45"/>
      <c r="AA562" s="45"/>
      <c r="AB562" s="45"/>
      <c r="AC562" s="45"/>
      <c r="AD562" s="45"/>
      <c r="AE562" s="45"/>
      <c r="AF562" s="45"/>
      <c r="AG562" s="45"/>
      <c r="AH562" s="45"/>
      <c r="AI562" s="45"/>
      <c r="AJ562" s="45"/>
      <c r="AK562" s="45"/>
      <c r="AL562" s="45"/>
    </row>
    <row r="563" spans="1:38" ht="12.75" customHeight="1" x14ac:dyDescent="0.15">
      <c r="A563" s="45"/>
      <c r="B563" s="45"/>
      <c r="C563" s="83"/>
      <c r="D563" s="45"/>
      <c r="E563" s="45"/>
      <c r="F563" s="45"/>
      <c r="G563" s="45"/>
      <c r="H563" s="45"/>
      <c r="I563" s="45"/>
      <c r="J563" s="45"/>
      <c r="K563" s="45"/>
      <c r="L563" s="45"/>
      <c r="M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5"/>
      <c r="AK563" s="45"/>
      <c r="AL563" s="45"/>
    </row>
    <row r="564" spans="1:38" ht="12.75" customHeight="1" x14ac:dyDescent="0.15">
      <c r="A564" s="45"/>
      <c r="B564" s="45"/>
      <c r="C564" s="83"/>
      <c r="D564" s="45"/>
      <c r="E564" s="45"/>
      <c r="F564" s="45"/>
      <c r="G564" s="45"/>
      <c r="H564" s="45"/>
      <c r="I564" s="45"/>
      <c r="J564" s="45"/>
      <c r="K564" s="45"/>
      <c r="L564" s="45"/>
      <c r="M564" s="45"/>
      <c r="O564" s="45"/>
      <c r="P564" s="45"/>
      <c r="Q564" s="45"/>
      <c r="R564" s="45"/>
      <c r="S564" s="45"/>
      <c r="T564" s="45"/>
      <c r="U564" s="45"/>
      <c r="V564" s="45"/>
      <c r="W564" s="45"/>
      <c r="X564" s="45"/>
      <c r="Y564" s="45"/>
      <c r="Z564" s="45"/>
      <c r="AA564" s="45"/>
      <c r="AB564" s="45"/>
      <c r="AC564" s="45"/>
      <c r="AD564" s="45"/>
      <c r="AE564" s="45"/>
      <c r="AF564" s="45"/>
      <c r="AG564" s="45"/>
      <c r="AH564" s="45"/>
      <c r="AI564" s="45"/>
      <c r="AJ564" s="45"/>
      <c r="AK564" s="45"/>
      <c r="AL564" s="45"/>
    </row>
    <row r="565" spans="1:38" ht="12.75" customHeight="1" x14ac:dyDescent="0.15">
      <c r="A565" s="45"/>
      <c r="B565" s="45"/>
      <c r="C565" s="83"/>
      <c r="D565" s="45"/>
      <c r="E565" s="45"/>
      <c r="F565" s="45"/>
      <c r="G565" s="45"/>
      <c r="H565" s="45"/>
      <c r="I565" s="45"/>
      <c r="J565" s="45"/>
      <c r="K565" s="45"/>
      <c r="L565" s="45"/>
      <c r="M565" s="45"/>
      <c r="O565" s="45"/>
      <c r="P565" s="45"/>
      <c r="Q565" s="45"/>
      <c r="R565" s="45"/>
      <c r="S565" s="45"/>
      <c r="T565" s="45"/>
      <c r="U565" s="45"/>
      <c r="V565" s="45"/>
      <c r="W565" s="45"/>
      <c r="X565" s="45"/>
      <c r="Y565" s="45"/>
      <c r="Z565" s="45"/>
      <c r="AA565" s="45"/>
      <c r="AB565" s="45"/>
      <c r="AC565" s="45"/>
      <c r="AD565" s="45"/>
      <c r="AE565" s="45"/>
      <c r="AF565" s="45"/>
      <c r="AG565" s="45"/>
      <c r="AH565" s="45"/>
      <c r="AI565" s="45"/>
      <c r="AJ565" s="45"/>
      <c r="AK565" s="45"/>
      <c r="AL565" s="45"/>
    </row>
    <row r="566" spans="1:38" ht="12.75" customHeight="1" x14ac:dyDescent="0.15">
      <c r="A566" s="45"/>
      <c r="B566" s="45"/>
      <c r="C566" s="83"/>
      <c r="D566" s="45"/>
      <c r="E566" s="45"/>
      <c r="F566" s="45"/>
      <c r="G566" s="45"/>
      <c r="H566" s="45"/>
      <c r="I566" s="45"/>
      <c r="J566" s="45"/>
      <c r="K566" s="45"/>
      <c r="L566" s="45"/>
      <c r="M566" s="45"/>
      <c r="O566" s="45"/>
      <c r="P566" s="45"/>
      <c r="Q566" s="45"/>
      <c r="R566" s="45"/>
      <c r="S566" s="45"/>
      <c r="T566" s="45"/>
      <c r="U566" s="45"/>
      <c r="V566" s="45"/>
      <c r="W566" s="45"/>
      <c r="X566" s="45"/>
      <c r="Y566" s="45"/>
      <c r="Z566" s="45"/>
      <c r="AA566" s="45"/>
      <c r="AB566" s="45"/>
      <c r="AC566" s="45"/>
      <c r="AD566" s="45"/>
      <c r="AE566" s="45"/>
      <c r="AF566" s="45"/>
      <c r="AG566" s="45"/>
      <c r="AH566" s="45"/>
      <c r="AI566" s="45"/>
      <c r="AJ566" s="45"/>
      <c r="AK566" s="45"/>
      <c r="AL566" s="45"/>
    </row>
    <row r="567" spans="1:38" ht="12.75" customHeight="1" x14ac:dyDescent="0.15">
      <c r="A567" s="45"/>
      <c r="B567" s="45"/>
      <c r="C567" s="83"/>
      <c r="D567" s="45"/>
      <c r="E567" s="45"/>
      <c r="F567" s="45"/>
      <c r="G567" s="45"/>
      <c r="H567" s="45"/>
      <c r="I567" s="45"/>
      <c r="J567" s="45"/>
      <c r="K567" s="45"/>
      <c r="L567" s="45"/>
      <c r="M567" s="45"/>
      <c r="O567" s="45"/>
      <c r="P567" s="45"/>
      <c r="Q567" s="45"/>
      <c r="R567" s="45"/>
      <c r="S567" s="45"/>
      <c r="T567" s="45"/>
      <c r="U567" s="45"/>
      <c r="V567" s="45"/>
      <c r="W567" s="45"/>
      <c r="X567" s="45"/>
      <c r="Y567" s="45"/>
      <c r="Z567" s="45"/>
      <c r="AA567" s="45"/>
      <c r="AB567" s="45"/>
      <c r="AC567" s="45"/>
      <c r="AD567" s="45"/>
      <c r="AE567" s="45"/>
      <c r="AF567" s="45"/>
      <c r="AG567" s="45"/>
      <c r="AH567" s="45"/>
      <c r="AI567" s="45"/>
      <c r="AJ567" s="45"/>
      <c r="AK567" s="45"/>
      <c r="AL567" s="45"/>
    </row>
    <row r="568" spans="1:38" ht="12.75" customHeight="1" x14ac:dyDescent="0.15">
      <c r="A568" s="45"/>
      <c r="B568" s="45"/>
      <c r="C568" s="83"/>
      <c r="D568" s="45"/>
      <c r="E568" s="45"/>
      <c r="F568" s="45"/>
      <c r="G568" s="45"/>
      <c r="H568" s="45"/>
      <c r="I568" s="45"/>
      <c r="J568" s="45"/>
      <c r="K568" s="45"/>
      <c r="L568" s="45"/>
      <c r="M568" s="45"/>
      <c r="O568" s="45"/>
      <c r="P568" s="45"/>
      <c r="Q568" s="45"/>
      <c r="R568" s="45"/>
      <c r="S568" s="45"/>
      <c r="T568" s="45"/>
      <c r="U568" s="45"/>
      <c r="V568" s="45"/>
      <c r="W568" s="45"/>
      <c r="X568" s="45"/>
      <c r="Y568" s="45"/>
      <c r="Z568" s="45"/>
      <c r="AA568" s="45"/>
      <c r="AB568" s="45"/>
      <c r="AC568" s="45"/>
      <c r="AD568" s="45"/>
      <c r="AE568" s="45"/>
      <c r="AF568" s="45"/>
      <c r="AG568" s="45"/>
      <c r="AH568" s="45"/>
      <c r="AI568" s="45"/>
      <c r="AJ568" s="45"/>
      <c r="AK568" s="45"/>
      <c r="AL568" s="45"/>
    </row>
    <row r="569" spans="1:38" ht="12.75" customHeight="1" x14ac:dyDescent="0.15">
      <c r="A569" s="45"/>
      <c r="B569" s="45"/>
      <c r="C569" s="83"/>
      <c r="D569" s="45"/>
      <c r="E569" s="45"/>
      <c r="F569" s="45"/>
      <c r="G569" s="45"/>
      <c r="H569" s="45"/>
      <c r="I569" s="45"/>
      <c r="J569" s="45"/>
      <c r="K569" s="45"/>
      <c r="L569" s="45"/>
      <c r="M569" s="45"/>
      <c r="O569" s="45"/>
      <c r="P569" s="45"/>
      <c r="Q569" s="45"/>
      <c r="R569" s="45"/>
      <c r="S569" s="45"/>
      <c r="T569" s="45"/>
      <c r="U569" s="45"/>
      <c r="V569" s="45"/>
      <c r="W569" s="45"/>
      <c r="X569" s="45"/>
      <c r="Y569" s="45"/>
      <c r="Z569" s="45"/>
      <c r="AA569" s="45"/>
      <c r="AB569" s="45"/>
      <c r="AC569" s="45"/>
      <c r="AD569" s="45"/>
      <c r="AE569" s="45"/>
      <c r="AF569" s="45"/>
      <c r="AG569" s="45"/>
      <c r="AH569" s="45"/>
      <c r="AI569" s="45"/>
      <c r="AJ569" s="45"/>
      <c r="AK569" s="45"/>
      <c r="AL569" s="45"/>
    </row>
    <row r="570" spans="1:38" ht="12.75" customHeight="1" x14ac:dyDescent="0.15">
      <c r="A570" s="45"/>
      <c r="B570" s="45"/>
      <c r="C570" s="83"/>
      <c r="D570" s="45"/>
      <c r="E570" s="45"/>
      <c r="F570" s="45"/>
      <c r="G570" s="45"/>
      <c r="H570" s="45"/>
      <c r="I570" s="45"/>
      <c r="J570" s="45"/>
      <c r="K570" s="45"/>
      <c r="L570" s="45"/>
      <c r="M570" s="45"/>
      <c r="O570" s="45"/>
      <c r="P570" s="45"/>
      <c r="Q570" s="45"/>
      <c r="R570" s="45"/>
      <c r="S570" s="45"/>
      <c r="T570" s="45"/>
      <c r="U570" s="45"/>
      <c r="V570" s="45"/>
      <c r="W570" s="45"/>
      <c r="X570" s="45"/>
      <c r="Y570" s="45"/>
      <c r="Z570" s="45"/>
      <c r="AA570" s="45"/>
      <c r="AB570" s="45"/>
      <c r="AC570" s="45"/>
      <c r="AD570" s="45"/>
      <c r="AE570" s="45"/>
      <c r="AF570" s="45"/>
      <c r="AG570" s="45"/>
      <c r="AH570" s="45"/>
      <c r="AI570" s="45"/>
      <c r="AJ570" s="45"/>
      <c r="AK570" s="45"/>
      <c r="AL570" s="45"/>
    </row>
    <row r="571" spans="1:38" ht="12.75" customHeight="1" x14ac:dyDescent="0.15">
      <c r="A571" s="45"/>
      <c r="B571" s="45"/>
      <c r="C571" s="83"/>
      <c r="D571" s="45"/>
      <c r="E571" s="45"/>
      <c r="F571" s="45"/>
      <c r="G571" s="45"/>
      <c r="H571" s="45"/>
      <c r="I571" s="45"/>
      <c r="J571" s="45"/>
      <c r="K571" s="45"/>
      <c r="L571" s="45"/>
      <c r="M571" s="45"/>
      <c r="O571" s="45"/>
      <c r="P571" s="45"/>
      <c r="Q571" s="45"/>
      <c r="R571" s="45"/>
      <c r="S571" s="45"/>
      <c r="T571" s="45"/>
      <c r="U571" s="45"/>
      <c r="V571" s="45"/>
      <c r="W571" s="45"/>
      <c r="X571" s="45"/>
      <c r="Y571" s="45"/>
      <c r="Z571" s="45"/>
      <c r="AA571" s="45"/>
      <c r="AB571" s="45"/>
      <c r="AC571" s="45"/>
      <c r="AD571" s="45"/>
      <c r="AE571" s="45"/>
      <c r="AF571" s="45"/>
      <c r="AG571" s="45"/>
      <c r="AH571" s="45"/>
      <c r="AI571" s="45"/>
      <c r="AJ571" s="45"/>
      <c r="AK571" s="45"/>
      <c r="AL571" s="45"/>
    </row>
    <row r="572" spans="1:38" ht="12.75" customHeight="1" x14ac:dyDescent="0.15">
      <c r="A572" s="45"/>
      <c r="B572" s="45"/>
      <c r="C572" s="83"/>
      <c r="D572" s="45"/>
      <c r="E572" s="45"/>
      <c r="F572" s="45"/>
      <c r="G572" s="45"/>
      <c r="H572" s="45"/>
      <c r="I572" s="45"/>
      <c r="J572" s="45"/>
      <c r="K572" s="45"/>
      <c r="L572" s="45"/>
      <c r="M572" s="45"/>
      <c r="O572" s="45"/>
      <c r="P572" s="45"/>
      <c r="Q572" s="45"/>
      <c r="R572" s="45"/>
      <c r="S572" s="45"/>
      <c r="T572" s="45"/>
      <c r="U572" s="45"/>
      <c r="V572" s="45"/>
      <c r="W572" s="45"/>
      <c r="X572" s="45"/>
      <c r="Y572" s="45"/>
      <c r="Z572" s="45"/>
      <c r="AA572" s="45"/>
      <c r="AB572" s="45"/>
      <c r="AC572" s="45"/>
      <c r="AD572" s="45"/>
      <c r="AE572" s="45"/>
      <c r="AF572" s="45"/>
      <c r="AG572" s="45"/>
      <c r="AH572" s="45"/>
      <c r="AI572" s="45"/>
      <c r="AJ572" s="45"/>
      <c r="AK572" s="45"/>
      <c r="AL572" s="45"/>
    </row>
    <row r="573" spans="1:38" ht="12.75" customHeight="1" x14ac:dyDescent="0.15">
      <c r="A573" s="45"/>
      <c r="B573" s="45"/>
      <c r="C573" s="83"/>
      <c r="D573" s="45"/>
      <c r="E573" s="45"/>
      <c r="F573" s="45"/>
      <c r="G573" s="45"/>
      <c r="H573" s="45"/>
      <c r="I573" s="45"/>
      <c r="J573" s="45"/>
      <c r="K573" s="45"/>
      <c r="L573" s="45"/>
      <c r="M573" s="45"/>
      <c r="O573" s="45"/>
      <c r="P573" s="45"/>
      <c r="Q573" s="45"/>
      <c r="R573" s="45"/>
      <c r="S573" s="45"/>
      <c r="T573" s="45"/>
      <c r="U573" s="45"/>
      <c r="V573" s="45"/>
      <c r="W573" s="45"/>
      <c r="X573" s="45"/>
      <c r="Y573" s="45"/>
      <c r="Z573" s="45"/>
      <c r="AA573" s="45"/>
      <c r="AB573" s="45"/>
      <c r="AC573" s="45"/>
      <c r="AD573" s="45"/>
      <c r="AE573" s="45"/>
      <c r="AF573" s="45"/>
      <c r="AG573" s="45"/>
      <c r="AH573" s="45"/>
      <c r="AI573" s="45"/>
      <c r="AJ573" s="45"/>
      <c r="AK573" s="45"/>
      <c r="AL573" s="45"/>
    </row>
    <row r="574" spans="1:38" ht="12.75" customHeight="1" x14ac:dyDescent="0.15">
      <c r="A574" s="45"/>
      <c r="B574" s="45"/>
      <c r="C574" s="83"/>
      <c r="D574" s="45"/>
      <c r="E574" s="45"/>
      <c r="F574" s="45"/>
      <c r="G574" s="45"/>
      <c r="H574" s="45"/>
      <c r="I574" s="45"/>
      <c r="J574" s="45"/>
      <c r="K574" s="45"/>
      <c r="L574" s="45"/>
      <c r="M574" s="45"/>
      <c r="O574" s="45"/>
      <c r="P574" s="45"/>
      <c r="Q574" s="45"/>
      <c r="R574" s="45"/>
      <c r="S574" s="45"/>
      <c r="T574" s="45"/>
      <c r="U574" s="45"/>
      <c r="V574" s="45"/>
      <c r="W574" s="45"/>
      <c r="X574" s="45"/>
      <c r="Y574" s="45"/>
      <c r="Z574" s="45"/>
      <c r="AA574" s="45"/>
      <c r="AB574" s="45"/>
      <c r="AC574" s="45"/>
      <c r="AD574" s="45"/>
      <c r="AE574" s="45"/>
      <c r="AF574" s="45"/>
      <c r="AG574" s="45"/>
      <c r="AH574" s="45"/>
      <c r="AI574" s="45"/>
      <c r="AJ574" s="45"/>
      <c r="AK574" s="45"/>
      <c r="AL574" s="45"/>
    </row>
    <row r="575" spans="1:38" ht="12.75" customHeight="1" x14ac:dyDescent="0.15">
      <c r="A575" s="45"/>
      <c r="B575" s="45"/>
      <c r="C575" s="83"/>
      <c r="D575" s="45"/>
      <c r="E575" s="45"/>
      <c r="F575" s="45"/>
      <c r="G575" s="45"/>
      <c r="H575" s="45"/>
      <c r="I575" s="45"/>
      <c r="J575" s="45"/>
      <c r="K575" s="45"/>
      <c r="L575" s="45"/>
      <c r="M575" s="45"/>
      <c r="O575" s="45"/>
      <c r="P575" s="45"/>
      <c r="Q575" s="45"/>
      <c r="R575" s="45"/>
      <c r="S575" s="45"/>
      <c r="T575" s="45"/>
      <c r="U575" s="45"/>
      <c r="V575" s="45"/>
      <c r="W575" s="45"/>
      <c r="X575" s="45"/>
      <c r="Y575" s="45"/>
      <c r="Z575" s="45"/>
      <c r="AA575" s="45"/>
      <c r="AB575" s="45"/>
      <c r="AC575" s="45"/>
      <c r="AD575" s="45"/>
      <c r="AE575" s="45"/>
      <c r="AF575" s="45"/>
      <c r="AG575" s="45"/>
      <c r="AH575" s="45"/>
      <c r="AI575" s="45"/>
      <c r="AJ575" s="45"/>
      <c r="AK575" s="45"/>
      <c r="AL575" s="45"/>
    </row>
    <row r="576" spans="1:38" ht="12.75" customHeight="1" x14ac:dyDescent="0.15">
      <c r="A576" s="45"/>
      <c r="B576" s="45"/>
      <c r="C576" s="83"/>
      <c r="D576" s="45"/>
      <c r="E576" s="45"/>
      <c r="F576" s="45"/>
      <c r="G576" s="45"/>
      <c r="H576" s="45"/>
      <c r="I576" s="45"/>
      <c r="J576" s="45"/>
      <c r="K576" s="45"/>
      <c r="L576" s="45"/>
      <c r="M576" s="45"/>
      <c r="O576" s="45"/>
      <c r="P576" s="45"/>
      <c r="Q576" s="45"/>
      <c r="R576" s="45"/>
      <c r="S576" s="45"/>
      <c r="T576" s="45"/>
      <c r="U576" s="45"/>
      <c r="V576" s="45"/>
      <c r="W576" s="45"/>
      <c r="X576" s="45"/>
      <c r="Y576" s="45"/>
      <c r="Z576" s="45"/>
      <c r="AA576" s="45"/>
      <c r="AB576" s="45"/>
      <c r="AC576" s="45"/>
      <c r="AD576" s="45"/>
      <c r="AE576" s="45"/>
      <c r="AF576" s="45"/>
      <c r="AG576" s="45"/>
      <c r="AH576" s="45"/>
      <c r="AI576" s="45"/>
      <c r="AJ576" s="45"/>
      <c r="AK576" s="45"/>
      <c r="AL576" s="45"/>
    </row>
    <row r="577" spans="1:38" ht="12.75" customHeight="1" x14ac:dyDescent="0.15">
      <c r="A577" s="45"/>
      <c r="B577" s="45"/>
      <c r="C577" s="83"/>
      <c r="D577" s="45"/>
      <c r="E577" s="45"/>
      <c r="F577" s="45"/>
      <c r="G577" s="45"/>
      <c r="H577" s="45"/>
      <c r="I577" s="45"/>
      <c r="J577" s="45"/>
      <c r="K577" s="45"/>
      <c r="L577" s="45"/>
      <c r="M577" s="45"/>
      <c r="O577" s="45"/>
      <c r="P577" s="45"/>
      <c r="Q577" s="45"/>
      <c r="R577" s="45"/>
      <c r="S577" s="45"/>
      <c r="T577" s="45"/>
      <c r="U577" s="45"/>
      <c r="V577" s="45"/>
      <c r="W577" s="45"/>
      <c r="X577" s="45"/>
      <c r="Y577" s="45"/>
      <c r="Z577" s="45"/>
      <c r="AA577" s="45"/>
      <c r="AB577" s="45"/>
      <c r="AC577" s="45"/>
      <c r="AD577" s="45"/>
      <c r="AE577" s="45"/>
      <c r="AF577" s="45"/>
      <c r="AG577" s="45"/>
      <c r="AH577" s="45"/>
      <c r="AI577" s="45"/>
      <c r="AJ577" s="45"/>
      <c r="AK577" s="45"/>
      <c r="AL577" s="45"/>
    </row>
    <row r="578" spans="1:38" ht="12.75" customHeight="1" x14ac:dyDescent="0.15">
      <c r="A578" s="45"/>
      <c r="B578" s="45"/>
      <c r="C578" s="83"/>
      <c r="D578" s="45"/>
      <c r="E578" s="45"/>
      <c r="F578" s="45"/>
      <c r="G578" s="45"/>
      <c r="H578" s="45"/>
      <c r="I578" s="45"/>
      <c r="J578" s="45"/>
      <c r="K578" s="45"/>
      <c r="L578" s="45"/>
      <c r="M578" s="45"/>
      <c r="O578" s="45"/>
      <c r="P578" s="45"/>
      <c r="Q578" s="45"/>
      <c r="R578" s="45"/>
      <c r="S578" s="45"/>
      <c r="T578" s="45"/>
      <c r="U578" s="45"/>
      <c r="V578" s="45"/>
      <c r="W578" s="45"/>
      <c r="X578" s="45"/>
      <c r="Y578" s="45"/>
      <c r="Z578" s="45"/>
      <c r="AA578" s="45"/>
      <c r="AB578" s="45"/>
      <c r="AC578" s="45"/>
      <c r="AD578" s="45"/>
      <c r="AE578" s="45"/>
      <c r="AF578" s="45"/>
      <c r="AG578" s="45"/>
      <c r="AH578" s="45"/>
      <c r="AI578" s="45"/>
      <c r="AJ578" s="45"/>
      <c r="AK578" s="45"/>
      <c r="AL578" s="45"/>
    </row>
    <row r="579" spans="1:38" ht="12.75" customHeight="1" x14ac:dyDescent="0.15">
      <c r="A579" s="45"/>
      <c r="B579" s="45"/>
      <c r="C579" s="83"/>
      <c r="D579" s="45"/>
      <c r="E579" s="45"/>
      <c r="F579" s="45"/>
      <c r="G579" s="45"/>
      <c r="H579" s="45"/>
      <c r="I579" s="45"/>
      <c r="J579" s="45"/>
      <c r="K579" s="45"/>
      <c r="L579" s="45"/>
      <c r="M579" s="45"/>
      <c r="O579" s="45"/>
      <c r="P579" s="45"/>
      <c r="Q579" s="45"/>
      <c r="R579" s="45"/>
      <c r="S579" s="45"/>
      <c r="T579" s="45"/>
      <c r="U579" s="45"/>
      <c r="V579" s="45"/>
      <c r="W579" s="45"/>
      <c r="X579" s="45"/>
      <c r="Y579" s="45"/>
      <c r="Z579" s="45"/>
      <c r="AA579" s="45"/>
      <c r="AB579" s="45"/>
      <c r="AC579" s="45"/>
      <c r="AD579" s="45"/>
      <c r="AE579" s="45"/>
      <c r="AF579" s="45"/>
      <c r="AG579" s="45"/>
      <c r="AH579" s="45"/>
      <c r="AI579" s="45"/>
      <c r="AJ579" s="45"/>
      <c r="AK579" s="45"/>
      <c r="AL579" s="45"/>
    </row>
    <row r="580" spans="1:38" ht="12.75" customHeight="1" x14ac:dyDescent="0.15">
      <c r="A580" s="45"/>
      <c r="B580" s="45"/>
      <c r="C580" s="83"/>
      <c r="D580" s="45"/>
      <c r="E580" s="45"/>
      <c r="F580" s="45"/>
      <c r="G580" s="45"/>
      <c r="H580" s="45"/>
      <c r="I580" s="45"/>
      <c r="J580" s="45"/>
      <c r="K580" s="45"/>
      <c r="L580" s="45"/>
      <c r="M580" s="45"/>
      <c r="O580" s="45"/>
      <c r="P580" s="45"/>
      <c r="Q580" s="45"/>
      <c r="R580" s="45"/>
      <c r="S580" s="45"/>
      <c r="T580" s="45"/>
      <c r="U580" s="45"/>
      <c r="V580" s="45"/>
      <c r="W580" s="45"/>
      <c r="X580" s="45"/>
      <c r="Y580" s="45"/>
      <c r="Z580" s="45"/>
      <c r="AA580" s="45"/>
      <c r="AB580" s="45"/>
      <c r="AC580" s="45"/>
      <c r="AD580" s="45"/>
      <c r="AE580" s="45"/>
      <c r="AF580" s="45"/>
      <c r="AG580" s="45"/>
      <c r="AH580" s="45"/>
      <c r="AI580" s="45"/>
      <c r="AJ580" s="45"/>
      <c r="AK580" s="45"/>
      <c r="AL580" s="45"/>
    </row>
    <row r="581" spans="1:38" ht="12.75" customHeight="1" x14ac:dyDescent="0.15">
      <c r="A581" s="45"/>
      <c r="B581" s="45"/>
      <c r="C581" s="83"/>
      <c r="D581" s="45"/>
      <c r="E581" s="45"/>
      <c r="F581" s="45"/>
      <c r="G581" s="45"/>
      <c r="H581" s="45"/>
      <c r="I581" s="45"/>
      <c r="J581" s="45"/>
      <c r="K581" s="45"/>
      <c r="L581" s="45"/>
      <c r="M581" s="45"/>
      <c r="O581" s="45"/>
      <c r="P581" s="45"/>
      <c r="Q581" s="45"/>
      <c r="R581" s="45"/>
      <c r="S581" s="45"/>
      <c r="T581" s="45"/>
      <c r="U581" s="45"/>
      <c r="V581" s="45"/>
      <c r="W581" s="45"/>
      <c r="X581" s="45"/>
      <c r="Y581" s="45"/>
      <c r="Z581" s="45"/>
      <c r="AA581" s="45"/>
      <c r="AB581" s="45"/>
      <c r="AC581" s="45"/>
      <c r="AD581" s="45"/>
      <c r="AE581" s="45"/>
      <c r="AF581" s="45"/>
      <c r="AG581" s="45"/>
      <c r="AH581" s="45"/>
      <c r="AI581" s="45"/>
      <c r="AJ581" s="45"/>
      <c r="AK581" s="45"/>
      <c r="AL581" s="45"/>
    </row>
    <row r="582" spans="1:38" ht="12.75" customHeight="1" x14ac:dyDescent="0.15">
      <c r="A582" s="45"/>
      <c r="B582" s="45"/>
      <c r="C582" s="83"/>
      <c r="D582" s="45"/>
      <c r="E582" s="45"/>
      <c r="F582" s="45"/>
      <c r="G582" s="45"/>
      <c r="H582" s="45"/>
      <c r="I582" s="45"/>
      <c r="J582" s="45"/>
      <c r="K582" s="45"/>
      <c r="L582" s="45"/>
      <c r="M582" s="45"/>
      <c r="O582" s="45"/>
      <c r="P582" s="45"/>
      <c r="Q582" s="45"/>
      <c r="R582" s="45"/>
      <c r="S582" s="45"/>
      <c r="T582" s="45"/>
      <c r="U582" s="45"/>
      <c r="V582" s="45"/>
      <c r="W582" s="45"/>
      <c r="X582" s="45"/>
      <c r="Y582" s="45"/>
      <c r="Z582" s="45"/>
      <c r="AA582" s="45"/>
      <c r="AB582" s="45"/>
      <c r="AC582" s="45"/>
      <c r="AD582" s="45"/>
      <c r="AE582" s="45"/>
      <c r="AF582" s="45"/>
      <c r="AG582" s="45"/>
      <c r="AH582" s="45"/>
      <c r="AI582" s="45"/>
      <c r="AJ582" s="45"/>
      <c r="AK582" s="45"/>
      <c r="AL582" s="45"/>
    </row>
    <row r="583" spans="1:38" ht="12.75" customHeight="1" x14ac:dyDescent="0.15">
      <c r="A583" s="45"/>
      <c r="B583" s="45"/>
      <c r="C583" s="83"/>
      <c r="D583" s="45"/>
      <c r="E583" s="45"/>
      <c r="F583" s="45"/>
      <c r="G583" s="45"/>
      <c r="H583" s="45"/>
      <c r="I583" s="45"/>
      <c r="J583" s="45"/>
      <c r="K583" s="45"/>
      <c r="L583" s="45"/>
      <c r="M583" s="45"/>
      <c r="O583" s="45"/>
      <c r="P583" s="45"/>
      <c r="Q583" s="45"/>
      <c r="R583" s="45"/>
      <c r="S583" s="45"/>
      <c r="T583" s="45"/>
      <c r="U583" s="45"/>
      <c r="V583" s="45"/>
      <c r="W583" s="45"/>
      <c r="X583" s="45"/>
      <c r="Y583" s="45"/>
      <c r="Z583" s="45"/>
      <c r="AA583" s="45"/>
      <c r="AB583" s="45"/>
      <c r="AC583" s="45"/>
      <c r="AD583" s="45"/>
      <c r="AE583" s="45"/>
      <c r="AF583" s="45"/>
      <c r="AG583" s="45"/>
      <c r="AH583" s="45"/>
      <c r="AI583" s="45"/>
      <c r="AJ583" s="45"/>
      <c r="AK583" s="45"/>
      <c r="AL583" s="45"/>
    </row>
    <row r="584" spans="1:38" ht="12.75" customHeight="1" x14ac:dyDescent="0.15">
      <c r="A584" s="45"/>
      <c r="B584" s="45"/>
      <c r="C584" s="83"/>
      <c r="D584" s="45"/>
      <c r="E584" s="45"/>
      <c r="F584" s="45"/>
      <c r="G584" s="45"/>
      <c r="H584" s="45"/>
      <c r="I584" s="45"/>
      <c r="J584" s="45"/>
      <c r="K584" s="45"/>
      <c r="L584" s="45"/>
      <c r="M584" s="45"/>
      <c r="O584" s="45"/>
      <c r="P584" s="45"/>
      <c r="Q584" s="45"/>
      <c r="R584" s="45"/>
      <c r="S584" s="45"/>
      <c r="T584" s="45"/>
      <c r="U584" s="45"/>
      <c r="V584" s="45"/>
      <c r="W584" s="45"/>
      <c r="X584" s="45"/>
      <c r="Y584" s="45"/>
      <c r="Z584" s="45"/>
      <c r="AA584" s="45"/>
      <c r="AB584" s="45"/>
      <c r="AC584" s="45"/>
      <c r="AD584" s="45"/>
      <c r="AE584" s="45"/>
      <c r="AF584" s="45"/>
      <c r="AG584" s="45"/>
      <c r="AH584" s="45"/>
      <c r="AI584" s="45"/>
      <c r="AJ584" s="45"/>
      <c r="AK584" s="45"/>
      <c r="AL584" s="45"/>
    </row>
    <row r="585" spans="1:38" ht="12.75" customHeight="1" x14ac:dyDescent="0.15">
      <c r="A585" s="45"/>
      <c r="B585" s="45"/>
      <c r="C585" s="83"/>
      <c r="D585" s="45"/>
      <c r="E585" s="45"/>
      <c r="F585" s="45"/>
      <c r="G585" s="45"/>
      <c r="H585" s="45"/>
      <c r="I585" s="45"/>
      <c r="J585" s="45"/>
      <c r="K585" s="45"/>
      <c r="L585" s="45"/>
      <c r="M585" s="45"/>
      <c r="O585" s="45"/>
      <c r="P585" s="45"/>
      <c r="Q585" s="45"/>
      <c r="R585" s="45"/>
      <c r="S585" s="45"/>
      <c r="T585" s="45"/>
      <c r="U585" s="45"/>
      <c r="V585" s="45"/>
      <c r="W585" s="45"/>
      <c r="X585" s="45"/>
      <c r="Y585" s="45"/>
      <c r="Z585" s="45"/>
      <c r="AA585" s="45"/>
      <c r="AB585" s="45"/>
      <c r="AC585" s="45"/>
      <c r="AD585" s="45"/>
      <c r="AE585" s="45"/>
      <c r="AF585" s="45"/>
      <c r="AG585" s="45"/>
      <c r="AH585" s="45"/>
      <c r="AI585" s="45"/>
      <c r="AJ585" s="45"/>
      <c r="AK585" s="45"/>
      <c r="AL585" s="45"/>
    </row>
    <row r="586" spans="1:38" ht="12.75" customHeight="1" x14ac:dyDescent="0.15">
      <c r="A586" s="45"/>
      <c r="B586" s="45"/>
      <c r="C586" s="83"/>
      <c r="D586" s="45"/>
      <c r="E586" s="45"/>
      <c r="F586" s="45"/>
      <c r="G586" s="45"/>
      <c r="H586" s="45"/>
      <c r="I586" s="45"/>
      <c r="J586" s="45"/>
      <c r="K586" s="45"/>
      <c r="L586" s="45"/>
      <c r="M586" s="45"/>
      <c r="O586" s="45"/>
      <c r="P586" s="45"/>
      <c r="Q586" s="45"/>
      <c r="R586" s="45"/>
      <c r="S586" s="45"/>
      <c r="T586" s="45"/>
      <c r="U586" s="45"/>
      <c r="V586" s="45"/>
      <c r="W586" s="45"/>
      <c r="X586" s="45"/>
      <c r="Y586" s="45"/>
      <c r="Z586" s="45"/>
      <c r="AA586" s="45"/>
      <c r="AB586" s="45"/>
      <c r="AC586" s="45"/>
      <c r="AD586" s="45"/>
      <c r="AE586" s="45"/>
      <c r="AF586" s="45"/>
      <c r="AG586" s="45"/>
      <c r="AH586" s="45"/>
      <c r="AI586" s="45"/>
      <c r="AJ586" s="45"/>
      <c r="AK586" s="45"/>
      <c r="AL586" s="45"/>
    </row>
    <row r="587" spans="1:38" ht="12.75" customHeight="1" x14ac:dyDescent="0.15">
      <c r="A587" s="45"/>
      <c r="B587" s="45"/>
      <c r="C587" s="83"/>
      <c r="D587" s="45"/>
      <c r="E587" s="45"/>
      <c r="F587" s="45"/>
      <c r="G587" s="45"/>
      <c r="H587" s="45"/>
      <c r="I587" s="45"/>
      <c r="J587" s="45"/>
      <c r="K587" s="45"/>
      <c r="L587" s="45"/>
      <c r="M587" s="45"/>
      <c r="O587" s="45"/>
      <c r="P587" s="45"/>
      <c r="Q587" s="45"/>
      <c r="R587" s="45"/>
      <c r="S587" s="45"/>
      <c r="T587" s="45"/>
      <c r="U587" s="45"/>
      <c r="V587" s="45"/>
      <c r="W587" s="45"/>
      <c r="X587" s="45"/>
      <c r="Y587" s="45"/>
      <c r="Z587" s="45"/>
      <c r="AA587" s="45"/>
      <c r="AB587" s="45"/>
      <c r="AC587" s="45"/>
      <c r="AD587" s="45"/>
      <c r="AE587" s="45"/>
      <c r="AF587" s="45"/>
      <c r="AG587" s="45"/>
      <c r="AH587" s="45"/>
      <c r="AI587" s="45"/>
      <c r="AJ587" s="45"/>
      <c r="AK587" s="45"/>
      <c r="AL587" s="45"/>
    </row>
    <row r="588" spans="1:38" ht="12.75" customHeight="1" x14ac:dyDescent="0.15">
      <c r="A588" s="45"/>
      <c r="B588" s="45"/>
      <c r="C588" s="83"/>
      <c r="D588" s="45"/>
      <c r="E588" s="45"/>
      <c r="F588" s="45"/>
      <c r="G588" s="45"/>
      <c r="H588" s="45"/>
      <c r="I588" s="45"/>
      <c r="J588" s="45"/>
      <c r="K588" s="45"/>
      <c r="L588" s="45"/>
      <c r="M588" s="45"/>
      <c r="O588" s="45"/>
      <c r="P588" s="45"/>
      <c r="Q588" s="45"/>
      <c r="R588" s="45"/>
      <c r="S588" s="45"/>
      <c r="T588" s="45"/>
      <c r="U588" s="45"/>
      <c r="V588" s="45"/>
      <c r="W588" s="45"/>
      <c r="X588" s="45"/>
      <c r="Y588" s="45"/>
      <c r="Z588" s="45"/>
      <c r="AA588" s="45"/>
      <c r="AB588" s="45"/>
      <c r="AC588" s="45"/>
      <c r="AD588" s="45"/>
      <c r="AE588" s="45"/>
      <c r="AF588" s="45"/>
      <c r="AG588" s="45"/>
      <c r="AH588" s="45"/>
      <c r="AI588" s="45"/>
      <c r="AJ588" s="45"/>
      <c r="AK588" s="45"/>
      <c r="AL588" s="45"/>
    </row>
    <row r="589" spans="1:38" ht="12.75" customHeight="1" x14ac:dyDescent="0.15">
      <c r="A589" s="45"/>
      <c r="B589" s="45"/>
      <c r="C589" s="83"/>
      <c r="D589" s="45"/>
      <c r="E589" s="45"/>
      <c r="F589" s="45"/>
      <c r="G589" s="45"/>
      <c r="H589" s="45"/>
      <c r="I589" s="45"/>
      <c r="J589" s="45"/>
      <c r="K589" s="45"/>
      <c r="L589" s="45"/>
      <c r="M589" s="45"/>
      <c r="O589" s="45"/>
      <c r="P589" s="45"/>
      <c r="Q589" s="45"/>
      <c r="R589" s="45"/>
      <c r="S589" s="45"/>
      <c r="T589" s="45"/>
      <c r="U589" s="45"/>
      <c r="V589" s="45"/>
      <c r="W589" s="45"/>
      <c r="X589" s="45"/>
      <c r="Y589" s="45"/>
      <c r="Z589" s="45"/>
      <c r="AA589" s="45"/>
      <c r="AB589" s="45"/>
      <c r="AC589" s="45"/>
      <c r="AD589" s="45"/>
      <c r="AE589" s="45"/>
      <c r="AF589" s="45"/>
      <c r="AG589" s="45"/>
      <c r="AH589" s="45"/>
      <c r="AI589" s="45"/>
      <c r="AJ589" s="45"/>
      <c r="AK589" s="45"/>
      <c r="AL589" s="45"/>
    </row>
    <row r="590" spans="1:38" ht="12.75" customHeight="1" x14ac:dyDescent="0.15">
      <c r="A590" s="45"/>
      <c r="B590" s="45"/>
      <c r="C590" s="83"/>
      <c r="D590" s="45"/>
      <c r="E590" s="45"/>
      <c r="F590" s="45"/>
      <c r="G590" s="45"/>
      <c r="H590" s="45"/>
      <c r="I590" s="45"/>
      <c r="J590" s="45"/>
      <c r="K590" s="45"/>
      <c r="L590" s="45"/>
      <c r="M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5"/>
      <c r="AK590" s="45"/>
      <c r="AL590" s="45"/>
    </row>
    <row r="591" spans="1:38" ht="12.75" customHeight="1" x14ac:dyDescent="0.15">
      <c r="A591" s="45"/>
      <c r="B591" s="45"/>
      <c r="C591" s="83"/>
      <c r="D591" s="45"/>
      <c r="E591" s="45"/>
      <c r="F591" s="45"/>
      <c r="G591" s="45"/>
      <c r="H591" s="45"/>
      <c r="I591" s="45"/>
      <c r="J591" s="45"/>
      <c r="K591" s="45"/>
      <c r="L591" s="45"/>
      <c r="M591" s="45"/>
      <c r="O591" s="45"/>
      <c r="P591" s="45"/>
      <c r="Q591" s="45"/>
      <c r="R591" s="45"/>
      <c r="S591" s="45"/>
      <c r="T591" s="45"/>
      <c r="U591" s="45"/>
      <c r="V591" s="45"/>
      <c r="W591" s="45"/>
      <c r="X591" s="45"/>
      <c r="Y591" s="45"/>
      <c r="Z591" s="45"/>
      <c r="AA591" s="45"/>
      <c r="AB591" s="45"/>
      <c r="AC591" s="45"/>
      <c r="AD591" s="45"/>
      <c r="AE591" s="45"/>
      <c r="AF591" s="45"/>
      <c r="AG591" s="45"/>
      <c r="AH591" s="45"/>
      <c r="AI591" s="45"/>
      <c r="AJ591" s="45"/>
      <c r="AK591" s="45"/>
      <c r="AL591" s="45"/>
    </row>
    <row r="592" spans="1:38" ht="12.75" customHeight="1" x14ac:dyDescent="0.15">
      <c r="A592" s="45"/>
      <c r="B592" s="45"/>
      <c r="C592" s="83"/>
      <c r="D592" s="45"/>
      <c r="E592" s="45"/>
      <c r="F592" s="45"/>
      <c r="G592" s="45"/>
      <c r="H592" s="45"/>
      <c r="I592" s="45"/>
      <c r="J592" s="45"/>
      <c r="K592" s="45"/>
      <c r="L592" s="45"/>
      <c r="M592" s="45"/>
      <c r="O592" s="45"/>
      <c r="P592" s="45"/>
      <c r="Q592" s="45"/>
      <c r="R592" s="45"/>
      <c r="S592" s="45"/>
      <c r="T592" s="45"/>
      <c r="U592" s="45"/>
      <c r="V592" s="45"/>
      <c r="W592" s="45"/>
      <c r="X592" s="45"/>
      <c r="Y592" s="45"/>
      <c r="Z592" s="45"/>
      <c r="AA592" s="45"/>
      <c r="AB592" s="45"/>
      <c r="AC592" s="45"/>
      <c r="AD592" s="45"/>
      <c r="AE592" s="45"/>
      <c r="AF592" s="45"/>
      <c r="AG592" s="45"/>
      <c r="AH592" s="45"/>
      <c r="AI592" s="45"/>
      <c r="AJ592" s="45"/>
      <c r="AK592" s="45"/>
      <c r="AL592" s="45"/>
    </row>
    <row r="593" spans="1:38" ht="12.75" customHeight="1" x14ac:dyDescent="0.15">
      <c r="A593" s="45"/>
      <c r="B593" s="45"/>
      <c r="C593" s="83"/>
      <c r="D593" s="45"/>
      <c r="E593" s="45"/>
      <c r="F593" s="45"/>
      <c r="G593" s="45"/>
      <c r="H593" s="45"/>
      <c r="I593" s="45"/>
      <c r="J593" s="45"/>
      <c r="K593" s="45"/>
      <c r="L593" s="45"/>
      <c r="M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c r="AK593" s="45"/>
      <c r="AL593" s="45"/>
    </row>
    <row r="594" spans="1:38" ht="12.75" customHeight="1" x14ac:dyDescent="0.15">
      <c r="A594" s="45"/>
      <c r="B594" s="45"/>
      <c r="C594" s="83"/>
      <c r="D594" s="45"/>
      <c r="E594" s="45"/>
      <c r="F594" s="45"/>
      <c r="G594" s="45"/>
      <c r="H594" s="45"/>
      <c r="I594" s="45"/>
      <c r="J594" s="45"/>
      <c r="K594" s="45"/>
      <c r="L594" s="45"/>
      <c r="M594" s="45"/>
      <c r="O594" s="45"/>
      <c r="P594" s="45"/>
      <c r="Q594" s="45"/>
      <c r="R594" s="45"/>
      <c r="S594" s="45"/>
      <c r="T594" s="45"/>
      <c r="U594" s="45"/>
      <c r="V594" s="45"/>
      <c r="W594" s="45"/>
      <c r="X594" s="45"/>
      <c r="Y594" s="45"/>
      <c r="Z594" s="45"/>
      <c r="AA594" s="45"/>
      <c r="AB594" s="45"/>
      <c r="AC594" s="45"/>
      <c r="AD594" s="45"/>
      <c r="AE594" s="45"/>
      <c r="AF594" s="45"/>
      <c r="AG594" s="45"/>
      <c r="AH594" s="45"/>
      <c r="AI594" s="45"/>
      <c r="AJ594" s="45"/>
      <c r="AK594" s="45"/>
      <c r="AL594" s="45"/>
    </row>
    <row r="595" spans="1:38" ht="12.75" customHeight="1" x14ac:dyDescent="0.15">
      <c r="A595" s="45"/>
      <c r="B595" s="45"/>
      <c r="C595" s="83"/>
      <c r="D595" s="45"/>
      <c r="E595" s="45"/>
      <c r="F595" s="45"/>
      <c r="G595" s="45"/>
      <c r="H595" s="45"/>
      <c r="I595" s="45"/>
      <c r="J595" s="45"/>
      <c r="K595" s="45"/>
      <c r="L595" s="45"/>
      <c r="M595" s="45"/>
      <c r="O595" s="45"/>
      <c r="P595" s="45"/>
      <c r="Q595" s="45"/>
      <c r="R595" s="45"/>
      <c r="S595" s="45"/>
      <c r="T595" s="45"/>
      <c r="U595" s="45"/>
      <c r="V595" s="45"/>
      <c r="W595" s="45"/>
      <c r="X595" s="45"/>
      <c r="Y595" s="45"/>
      <c r="Z595" s="45"/>
      <c r="AA595" s="45"/>
      <c r="AB595" s="45"/>
      <c r="AC595" s="45"/>
      <c r="AD595" s="45"/>
      <c r="AE595" s="45"/>
      <c r="AF595" s="45"/>
      <c r="AG595" s="45"/>
      <c r="AH595" s="45"/>
      <c r="AI595" s="45"/>
      <c r="AJ595" s="45"/>
      <c r="AK595" s="45"/>
      <c r="AL595" s="45"/>
    </row>
    <row r="596" spans="1:38" ht="12.75" customHeight="1" x14ac:dyDescent="0.15">
      <c r="A596" s="45"/>
      <c r="B596" s="45"/>
      <c r="C596" s="83"/>
      <c r="D596" s="45"/>
      <c r="E596" s="45"/>
      <c r="F596" s="45"/>
      <c r="G596" s="45"/>
      <c r="H596" s="45"/>
      <c r="I596" s="45"/>
      <c r="J596" s="45"/>
      <c r="K596" s="45"/>
      <c r="L596" s="45"/>
      <c r="M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5"/>
      <c r="AK596" s="45"/>
      <c r="AL596" s="45"/>
    </row>
    <row r="597" spans="1:38" ht="12.75" customHeight="1" x14ac:dyDescent="0.15">
      <c r="A597" s="45"/>
      <c r="B597" s="45"/>
      <c r="C597" s="83"/>
      <c r="D597" s="45"/>
      <c r="E597" s="45"/>
      <c r="F597" s="45"/>
      <c r="G597" s="45"/>
      <c r="H597" s="45"/>
      <c r="I597" s="45"/>
      <c r="J597" s="45"/>
      <c r="K597" s="45"/>
      <c r="L597" s="45"/>
      <c r="M597" s="45"/>
      <c r="O597" s="45"/>
      <c r="P597" s="45"/>
      <c r="Q597" s="45"/>
      <c r="R597" s="45"/>
      <c r="S597" s="45"/>
      <c r="T597" s="45"/>
      <c r="U597" s="45"/>
      <c r="V597" s="45"/>
      <c r="W597" s="45"/>
      <c r="X597" s="45"/>
      <c r="Y597" s="45"/>
      <c r="Z597" s="45"/>
      <c r="AA597" s="45"/>
      <c r="AB597" s="45"/>
      <c r="AC597" s="45"/>
      <c r="AD597" s="45"/>
      <c r="AE597" s="45"/>
      <c r="AF597" s="45"/>
      <c r="AG597" s="45"/>
      <c r="AH597" s="45"/>
      <c r="AI597" s="45"/>
      <c r="AJ597" s="45"/>
      <c r="AK597" s="45"/>
      <c r="AL597" s="45"/>
    </row>
    <row r="598" spans="1:38" ht="12.75" customHeight="1" x14ac:dyDescent="0.15">
      <c r="A598" s="45"/>
      <c r="B598" s="45"/>
      <c r="C598" s="83"/>
      <c r="D598" s="45"/>
      <c r="E598" s="45"/>
      <c r="F598" s="45"/>
      <c r="G598" s="45"/>
      <c r="H598" s="45"/>
      <c r="I598" s="45"/>
      <c r="J598" s="45"/>
      <c r="K598" s="45"/>
      <c r="L598" s="45"/>
      <c r="M598" s="45"/>
      <c r="O598" s="45"/>
      <c r="P598" s="45"/>
      <c r="Q598" s="45"/>
      <c r="R598" s="45"/>
      <c r="S598" s="45"/>
      <c r="T598" s="45"/>
      <c r="U598" s="45"/>
      <c r="V598" s="45"/>
      <c r="W598" s="45"/>
      <c r="X598" s="45"/>
      <c r="Y598" s="45"/>
      <c r="Z598" s="45"/>
      <c r="AA598" s="45"/>
      <c r="AB598" s="45"/>
      <c r="AC598" s="45"/>
      <c r="AD598" s="45"/>
      <c r="AE598" s="45"/>
      <c r="AF598" s="45"/>
      <c r="AG598" s="45"/>
      <c r="AH598" s="45"/>
      <c r="AI598" s="45"/>
      <c r="AJ598" s="45"/>
      <c r="AK598" s="45"/>
      <c r="AL598" s="45"/>
    </row>
    <row r="599" spans="1:38" ht="12.75" customHeight="1" x14ac:dyDescent="0.15">
      <c r="A599" s="45"/>
      <c r="B599" s="45"/>
      <c r="C599" s="83"/>
      <c r="D599" s="45"/>
      <c r="E599" s="45"/>
      <c r="F599" s="45"/>
      <c r="G599" s="45"/>
      <c r="H599" s="45"/>
      <c r="I599" s="45"/>
      <c r="J599" s="45"/>
      <c r="K599" s="45"/>
      <c r="L599" s="45"/>
      <c r="M599" s="45"/>
      <c r="O599" s="45"/>
      <c r="P599" s="45"/>
      <c r="Q599" s="45"/>
      <c r="R599" s="45"/>
      <c r="S599" s="45"/>
      <c r="T599" s="45"/>
      <c r="U599" s="45"/>
      <c r="V599" s="45"/>
      <c r="W599" s="45"/>
      <c r="X599" s="45"/>
      <c r="Y599" s="45"/>
      <c r="Z599" s="45"/>
      <c r="AA599" s="45"/>
      <c r="AB599" s="45"/>
      <c r="AC599" s="45"/>
      <c r="AD599" s="45"/>
      <c r="AE599" s="45"/>
      <c r="AF599" s="45"/>
      <c r="AG599" s="45"/>
      <c r="AH599" s="45"/>
      <c r="AI599" s="45"/>
      <c r="AJ599" s="45"/>
      <c r="AK599" s="45"/>
      <c r="AL599" s="45"/>
    </row>
    <row r="600" spans="1:38" ht="12.75" customHeight="1" x14ac:dyDescent="0.15">
      <c r="A600" s="45"/>
      <c r="B600" s="45"/>
      <c r="C600" s="83"/>
      <c r="D600" s="45"/>
      <c r="E600" s="45"/>
      <c r="F600" s="45"/>
      <c r="G600" s="45"/>
      <c r="H600" s="45"/>
      <c r="I600" s="45"/>
      <c r="J600" s="45"/>
      <c r="K600" s="45"/>
      <c r="L600" s="45"/>
      <c r="M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45"/>
    </row>
    <row r="601" spans="1:38" ht="12.75" customHeight="1" x14ac:dyDescent="0.15">
      <c r="A601" s="45"/>
      <c r="B601" s="45"/>
      <c r="C601" s="83"/>
      <c r="D601" s="45"/>
      <c r="E601" s="45"/>
      <c r="F601" s="45"/>
      <c r="G601" s="45"/>
      <c r="H601" s="45"/>
      <c r="I601" s="45"/>
      <c r="J601" s="45"/>
      <c r="K601" s="45"/>
      <c r="L601" s="45"/>
      <c r="M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row>
    <row r="602" spans="1:38" ht="12.75" customHeight="1" x14ac:dyDescent="0.15">
      <c r="A602" s="45"/>
      <c r="B602" s="45"/>
      <c r="C602" s="83"/>
      <c r="D602" s="45"/>
      <c r="E602" s="45"/>
      <c r="F602" s="45"/>
      <c r="G602" s="45"/>
      <c r="H602" s="45"/>
      <c r="I602" s="45"/>
      <c r="J602" s="45"/>
      <c r="K602" s="45"/>
      <c r="L602" s="45"/>
      <c r="M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5"/>
      <c r="AK602" s="45"/>
      <c r="AL602" s="45"/>
    </row>
    <row r="603" spans="1:38" ht="12.75" customHeight="1" x14ac:dyDescent="0.15">
      <c r="A603" s="45"/>
      <c r="B603" s="45"/>
      <c r="C603" s="83"/>
      <c r="D603" s="45"/>
      <c r="E603" s="45"/>
      <c r="F603" s="45"/>
      <c r="G603" s="45"/>
      <c r="H603" s="45"/>
      <c r="I603" s="45"/>
      <c r="J603" s="45"/>
      <c r="K603" s="45"/>
      <c r="L603" s="45"/>
      <c r="M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5"/>
      <c r="AK603" s="45"/>
      <c r="AL603" s="45"/>
    </row>
    <row r="604" spans="1:38" ht="12.75" customHeight="1" x14ac:dyDescent="0.15">
      <c r="A604" s="45"/>
      <c r="B604" s="45"/>
      <c r="C604" s="83"/>
      <c r="D604" s="45"/>
      <c r="E604" s="45"/>
      <c r="F604" s="45"/>
      <c r="G604" s="45"/>
      <c r="H604" s="45"/>
      <c r="I604" s="45"/>
      <c r="J604" s="45"/>
      <c r="K604" s="45"/>
      <c r="L604" s="45"/>
      <c r="M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5"/>
      <c r="AK604" s="45"/>
      <c r="AL604" s="45"/>
    </row>
    <row r="605" spans="1:38" ht="12.75" customHeight="1" x14ac:dyDescent="0.15">
      <c r="A605" s="45"/>
      <c r="B605" s="45"/>
      <c r="C605" s="83"/>
      <c r="D605" s="45"/>
      <c r="E605" s="45"/>
      <c r="F605" s="45"/>
      <c r="G605" s="45"/>
      <c r="H605" s="45"/>
      <c r="I605" s="45"/>
      <c r="J605" s="45"/>
      <c r="K605" s="45"/>
      <c r="L605" s="45"/>
      <c r="M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5"/>
      <c r="AK605" s="45"/>
      <c r="AL605" s="45"/>
    </row>
    <row r="606" spans="1:38" ht="12.75" customHeight="1" x14ac:dyDescent="0.15">
      <c r="A606" s="45"/>
      <c r="B606" s="45"/>
      <c r="C606" s="83"/>
      <c r="D606" s="45"/>
      <c r="E606" s="45"/>
      <c r="F606" s="45"/>
      <c r="G606" s="45"/>
      <c r="H606" s="45"/>
      <c r="I606" s="45"/>
      <c r="J606" s="45"/>
      <c r="K606" s="45"/>
      <c r="L606" s="45"/>
      <c r="M606" s="45"/>
      <c r="O606" s="45"/>
      <c r="P606" s="45"/>
      <c r="Q606" s="45"/>
      <c r="R606" s="45"/>
      <c r="S606" s="45"/>
      <c r="T606" s="45"/>
      <c r="U606" s="45"/>
      <c r="V606" s="45"/>
      <c r="W606" s="45"/>
      <c r="X606" s="45"/>
      <c r="Y606" s="45"/>
      <c r="Z606" s="45"/>
      <c r="AA606" s="45"/>
      <c r="AB606" s="45"/>
      <c r="AC606" s="45"/>
      <c r="AD606" s="45"/>
      <c r="AE606" s="45"/>
      <c r="AF606" s="45"/>
      <c r="AG606" s="45"/>
      <c r="AH606" s="45"/>
      <c r="AI606" s="45"/>
      <c r="AJ606" s="45"/>
      <c r="AK606" s="45"/>
      <c r="AL606" s="45"/>
    </row>
    <row r="607" spans="1:38" ht="12.75" customHeight="1" x14ac:dyDescent="0.15">
      <c r="A607" s="45"/>
      <c r="B607" s="45"/>
      <c r="C607" s="83"/>
      <c r="D607" s="45"/>
      <c r="E607" s="45"/>
      <c r="F607" s="45"/>
      <c r="G607" s="45"/>
      <c r="H607" s="45"/>
      <c r="I607" s="45"/>
      <c r="J607" s="45"/>
      <c r="K607" s="45"/>
      <c r="L607" s="45"/>
      <c r="M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5"/>
      <c r="AK607" s="45"/>
      <c r="AL607" s="45"/>
    </row>
    <row r="608" spans="1:38" ht="12.75" customHeight="1" x14ac:dyDescent="0.15">
      <c r="A608" s="45"/>
      <c r="B608" s="45"/>
      <c r="C608" s="83"/>
      <c r="D608" s="45"/>
      <c r="E608" s="45"/>
      <c r="F608" s="45"/>
      <c r="G608" s="45"/>
      <c r="H608" s="45"/>
      <c r="I608" s="45"/>
      <c r="J608" s="45"/>
      <c r="K608" s="45"/>
      <c r="L608" s="45"/>
      <c r="M608" s="45"/>
      <c r="O608" s="45"/>
      <c r="P608" s="45"/>
      <c r="Q608" s="45"/>
      <c r="R608" s="45"/>
      <c r="S608" s="45"/>
      <c r="T608" s="45"/>
      <c r="U608" s="45"/>
      <c r="V608" s="45"/>
      <c r="W608" s="45"/>
      <c r="X608" s="45"/>
      <c r="Y608" s="45"/>
      <c r="Z608" s="45"/>
      <c r="AA608" s="45"/>
      <c r="AB608" s="45"/>
      <c r="AC608" s="45"/>
      <c r="AD608" s="45"/>
      <c r="AE608" s="45"/>
      <c r="AF608" s="45"/>
      <c r="AG608" s="45"/>
      <c r="AH608" s="45"/>
      <c r="AI608" s="45"/>
      <c r="AJ608" s="45"/>
      <c r="AK608" s="45"/>
      <c r="AL608" s="45"/>
    </row>
    <row r="609" spans="1:38" ht="12.75" customHeight="1" x14ac:dyDescent="0.15">
      <c r="A609" s="45"/>
      <c r="B609" s="45"/>
      <c r="C609" s="83"/>
      <c r="D609" s="45"/>
      <c r="E609" s="45"/>
      <c r="F609" s="45"/>
      <c r="G609" s="45"/>
      <c r="H609" s="45"/>
      <c r="I609" s="45"/>
      <c r="J609" s="45"/>
      <c r="K609" s="45"/>
      <c r="L609" s="45"/>
      <c r="M609" s="45"/>
      <c r="O609" s="45"/>
      <c r="P609" s="45"/>
      <c r="Q609" s="45"/>
      <c r="R609" s="45"/>
      <c r="S609" s="45"/>
      <c r="T609" s="45"/>
      <c r="U609" s="45"/>
      <c r="V609" s="45"/>
      <c r="W609" s="45"/>
      <c r="X609" s="45"/>
      <c r="Y609" s="45"/>
      <c r="Z609" s="45"/>
      <c r="AA609" s="45"/>
      <c r="AB609" s="45"/>
      <c r="AC609" s="45"/>
      <c r="AD609" s="45"/>
      <c r="AE609" s="45"/>
      <c r="AF609" s="45"/>
      <c r="AG609" s="45"/>
      <c r="AH609" s="45"/>
      <c r="AI609" s="45"/>
      <c r="AJ609" s="45"/>
      <c r="AK609" s="45"/>
      <c r="AL609" s="45"/>
    </row>
    <row r="610" spans="1:38" ht="12.75" customHeight="1" x14ac:dyDescent="0.15">
      <c r="A610" s="45"/>
      <c r="B610" s="45"/>
      <c r="C610" s="83"/>
      <c r="D610" s="45"/>
      <c r="E610" s="45"/>
      <c r="F610" s="45"/>
      <c r="G610" s="45"/>
      <c r="H610" s="45"/>
      <c r="I610" s="45"/>
      <c r="J610" s="45"/>
      <c r="K610" s="45"/>
      <c r="L610" s="45"/>
      <c r="M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5"/>
      <c r="AK610" s="45"/>
      <c r="AL610" s="45"/>
    </row>
    <row r="611" spans="1:38" ht="12.75" customHeight="1" x14ac:dyDescent="0.15">
      <c r="A611" s="45"/>
      <c r="B611" s="45"/>
      <c r="C611" s="83"/>
      <c r="D611" s="45"/>
      <c r="E611" s="45"/>
      <c r="F611" s="45"/>
      <c r="G611" s="45"/>
      <c r="H611" s="45"/>
      <c r="I611" s="45"/>
      <c r="J611" s="45"/>
      <c r="K611" s="45"/>
      <c r="L611" s="45"/>
      <c r="M611" s="45"/>
      <c r="O611" s="45"/>
      <c r="P611" s="45"/>
      <c r="Q611" s="45"/>
      <c r="R611" s="45"/>
      <c r="S611" s="45"/>
      <c r="T611" s="45"/>
      <c r="U611" s="45"/>
      <c r="V611" s="45"/>
      <c r="W611" s="45"/>
      <c r="X611" s="45"/>
      <c r="Y611" s="45"/>
      <c r="Z611" s="45"/>
      <c r="AA611" s="45"/>
      <c r="AB611" s="45"/>
      <c r="AC611" s="45"/>
      <c r="AD611" s="45"/>
      <c r="AE611" s="45"/>
      <c r="AF611" s="45"/>
      <c r="AG611" s="45"/>
      <c r="AH611" s="45"/>
      <c r="AI611" s="45"/>
      <c r="AJ611" s="45"/>
      <c r="AK611" s="45"/>
      <c r="AL611" s="45"/>
    </row>
    <row r="612" spans="1:38" ht="12.75" customHeight="1" x14ac:dyDescent="0.15">
      <c r="A612" s="45"/>
      <c r="B612" s="45"/>
      <c r="C612" s="83"/>
      <c r="D612" s="45"/>
      <c r="E612" s="45"/>
      <c r="F612" s="45"/>
      <c r="G612" s="45"/>
      <c r="H612" s="45"/>
      <c r="I612" s="45"/>
      <c r="J612" s="45"/>
      <c r="K612" s="45"/>
      <c r="L612" s="45"/>
      <c r="M612" s="45"/>
      <c r="O612" s="45"/>
      <c r="P612" s="45"/>
      <c r="Q612" s="45"/>
      <c r="R612" s="45"/>
      <c r="S612" s="45"/>
      <c r="T612" s="45"/>
      <c r="U612" s="45"/>
      <c r="V612" s="45"/>
      <c r="W612" s="45"/>
      <c r="X612" s="45"/>
      <c r="Y612" s="45"/>
      <c r="Z612" s="45"/>
      <c r="AA612" s="45"/>
      <c r="AB612" s="45"/>
      <c r="AC612" s="45"/>
      <c r="AD612" s="45"/>
      <c r="AE612" s="45"/>
      <c r="AF612" s="45"/>
      <c r="AG612" s="45"/>
      <c r="AH612" s="45"/>
      <c r="AI612" s="45"/>
      <c r="AJ612" s="45"/>
      <c r="AK612" s="45"/>
      <c r="AL612" s="45"/>
    </row>
    <row r="613" spans="1:38" ht="12.75" customHeight="1" x14ac:dyDescent="0.15">
      <c r="A613" s="45"/>
      <c r="B613" s="45"/>
      <c r="C613" s="83"/>
      <c r="D613" s="45"/>
      <c r="E613" s="45"/>
      <c r="F613" s="45"/>
      <c r="G613" s="45"/>
      <c r="H613" s="45"/>
      <c r="I613" s="45"/>
      <c r="J613" s="45"/>
      <c r="K613" s="45"/>
      <c r="L613" s="45"/>
      <c r="M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5"/>
      <c r="AK613" s="45"/>
      <c r="AL613" s="45"/>
    </row>
    <row r="614" spans="1:38" ht="12.75" customHeight="1" x14ac:dyDescent="0.15">
      <c r="A614" s="45"/>
      <c r="B614" s="45"/>
      <c r="C614" s="83"/>
      <c r="D614" s="45"/>
      <c r="E614" s="45"/>
      <c r="F614" s="45"/>
      <c r="G614" s="45"/>
      <c r="H614" s="45"/>
      <c r="I614" s="45"/>
      <c r="J614" s="45"/>
      <c r="K614" s="45"/>
      <c r="L614" s="45"/>
      <c r="M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5"/>
      <c r="AK614" s="45"/>
      <c r="AL614" s="45"/>
    </row>
    <row r="615" spans="1:38" ht="12.75" customHeight="1" x14ac:dyDescent="0.15">
      <c r="A615" s="45"/>
      <c r="B615" s="45"/>
      <c r="C615" s="83"/>
      <c r="D615" s="45"/>
      <c r="E615" s="45"/>
      <c r="F615" s="45"/>
      <c r="G615" s="45"/>
      <c r="H615" s="45"/>
      <c r="I615" s="45"/>
      <c r="J615" s="45"/>
      <c r="K615" s="45"/>
      <c r="L615" s="45"/>
      <c r="M615" s="45"/>
      <c r="O615" s="45"/>
      <c r="P615" s="45"/>
      <c r="Q615" s="45"/>
      <c r="R615" s="45"/>
      <c r="S615" s="45"/>
      <c r="T615" s="45"/>
      <c r="U615" s="45"/>
      <c r="V615" s="45"/>
      <c r="W615" s="45"/>
      <c r="X615" s="45"/>
      <c r="Y615" s="45"/>
      <c r="Z615" s="45"/>
      <c r="AA615" s="45"/>
      <c r="AB615" s="45"/>
      <c r="AC615" s="45"/>
      <c r="AD615" s="45"/>
      <c r="AE615" s="45"/>
      <c r="AF615" s="45"/>
      <c r="AG615" s="45"/>
      <c r="AH615" s="45"/>
      <c r="AI615" s="45"/>
      <c r="AJ615" s="45"/>
      <c r="AK615" s="45"/>
      <c r="AL615" s="45"/>
    </row>
    <row r="616" spans="1:38" ht="12.75" customHeight="1" x14ac:dyDescent="0.15">
      <c r="A616" s="45"/>
      <c r="B616" s="45"/>
      <c r="C616" s="83"/>
      <c r="D616" s="45"/>
      <c r="E616" s="45"/>
      <c r="F616" s="45"/>
      <c r="G616" s="45"/>
      <c r="H616" s="45"/>
      <c r="I616" s="45"/>
      <c r="J616" s="45"/>
      <c r="K616" s="45"/>
      <c r="L616" s="45"/>
      <c r="M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5"/>
      <c r="AK616" s="45"/>
      <c r="AL616" s="45"/>
    </row>
    <row r="617" spans="1:38" ht="12.75" customHeight="1" x14ac:dyDescent="0.15">
      <c r="A617" s="45"/>
      <c r="B617" s="45"/>
      <c r="C617" s="83"/>
      <c r="D617" s="45"/>
      <c r="E617" s="45"/>
      <c r="F617" s="45"/>
      <c r="G617" s="45"/>
      <c r="H617" s="45"/>
      <c r="I617" s="45"/>
      <c r="J617" s="45"/>
      <c r="K617" s="45"/>
      <c r="L617" s="45"/>
      <c r="M617" s="45"/>
      <c r="O617" s="45"/>
      <c r="P617" s="45"/>
      <c r="Q617" s="45"/>
      <c r="R617" s="45"/>
      <c r="S617" s="45"/>
      <c r="T617" s="45"/>
      <c r="U617" s="45"/>
      <c r="V617" s="45"/>
      <c r="W617" s="45"/>
      <c r="X617" s="45"/>
      <c r="Y617" s="45"/>
      <c r="Z617" s="45"/>
      <c r="AA617" s="45"/>
      <c r="AB617" s="45"/>
      <c r="AC617" s="45"/>
      <c r="AD617" s="45"/>
      <c r="AE617" s="45"/>
      <c r="AF617" s="45"/>
      <c r="AG617" s="45"/>
      <c r="AH617" s="45"/>
      <c r="AI617" s="45"/>
      <c r="AJ617" s="45"/>
      <c r="AK617" s="45"/>
      <c r="AL617" s="45"/>
    </row>
    <row r="618" spans="1:38" ht="12.75" customHeight="1" x14ac:dyDescent="0.15">
      <c r="A618" s="45"/>
      <c r="B618" s="45"/>
      <c r="C618" s="83"/>
      <c r="D618" s="45"/>
      <c r="E618" s="45"/>
      <c r="F618" s="45"/>
      <c r="G618" s="45"/>
      <c r="H618" s="45"/>
      <c r="I618" s="45"/>
      <c r="J618" s="45"/>
      <c r="K618" s="45"/>
      <c r="L618" s="45"/>
      <c r="M618" s="45"/>
      <c r="O618" s="45"/>
      <c r="P618" s="45"/>
      <c r="Q618" s="45"/>
      <c r="R618" s="45"/>
      <c r="S618" s="45"/>
      <c r="T618" s="45"/>
      <c r="U618" s="45"/>
      <c r="V618" s="45"/>
      <c r="W618" s="45"/>
      <c r="X618" s="45"/>
      <c r="Y618" s="45"/>
      <c r="Z618" s="45"/>
      <c r="AA618" s="45"/>
      <c r="AB618" s="45"/>
      <c r="AC618" s="45"/>
      <c r="AD618" s="45"/>
      <c r="AE618" s="45"/>
      <c r="AF618" s="45"/>
      <c r="AG618" s="45"/>
      <c r="AH618" s="45"/>
      <c r="AI618" s="45"/>
      <c r="AJ618" s="45"/>
      <c r="AK618" s="45"/>
      <c r="AL618" s="45"/>
    </row>
    <row r="619" spans="1:38" ht="12.75" customHeight="1" x14ac:dyDescent="0.15">
      <c r="A619" s="45"/>
      <c r="B619" s="45"/>
      <c r="C619" s="83"/>
      <c r="D619" s="45"/>
      <c r="E619" s="45"/>
      <c r="F619" s="45"/>
      <c r="G619" s="45"/>
      <c r="H619" s="45"/>
      <c r="I619" s="45"/>
      <c r="J619" s="45"/>
      <c r="K619" s="45"/>
      <c r="L619" s="45"/>
      <c r="M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5"/>
      <c r="AK619" s="45"/>
      <c r="AL619" s="45"/>
    </row>
    <row r="620" spans="1:38" ht="12.75" customHeight="1" x14ac:dyDescent="0.15">
      <c r="A620" s="45"/>
      <c r="B620" s="45"/>
      <c r="C620" s="83"/>
      <c r="D620" s="45"/>
      <c r="E620" s="45"/>
      <c r="F620" s="45"/>
      <c r="G620" s="45"/>
      <c r="H620" s="45"/>
      <c r="I620" s="45"/>
      <c r="J620" s="45"/>
      <c r="K620" s="45"/>
      <c r="L620" s="45"/>
      <c r="M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5"/>
      <c r="AK620" s="45"/>
      <c r="AL620" s="45"/>
    </row>
    <row r="621" spans="1:38" ht="12.75" customHeight="1" x14ac:dyDescent="0.15">
      <c r="A621" s="45"/>
      <c r="B621" s="45"/>
      <c r="C621" s="83"/>
      <c r="D621" s="45"/>
      <c r="E621" s="45"/>
      <c r="F621" s="45"/>
      <c r="G621" s="45"/>
      <c r="H621" s="45"/>
      <c r="I621" s="45"/>
      <c r="J621" s="45"/>
      <c r="K621" s="45"/>
      <c r="L621" s="45"/>
      <c r="M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row>
    <row r="622" spans="1:38" ht="12.75" customHeight="1" x14ac:dyDescent="0.15">
      <c r="A622" s="45"/>
      <c r="B622" s="45"/>
      <c r="C622" s="83"/>
      <c r="D622" s="45"/>
      <c r="E622" s="45"/>
      <c r="F622" s="45"/>
      <c r="G622" s="45"/>
      <c r="H622" s="45"/>
      <c r="I622" s="45"/>
      <c r="J622" s="45"/>
      <c r="K622" s="45"/>
      <c r="L622" s="45"/>
      <c r="M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5"/>
      <c r="AK622" s="45"/>
      <c r="AL622" s="45"/>
    </row>
    <row r="623" spans="1:38" ht="12.75" customHeight="1" x14ac:dyDescent="0.15">
      <c r="A623" s="45"/>
      <c r="B623" s="45"/>
      <c r="C623" s="83"/>
      <c r="D623" s="45"/>
      <c r="E623" s="45"/>
      <c r="F623" s="45"/>
      <c r="G623" s="45"/>
      <c r="H623" s="45"/>
      <c r="I623" s="45"/>
      <c r="J623" s="45"/>
      <c r="K623" s="45"/>
      <c r="L623" s="45"/>
      <c r="M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row>
    <row r="624" spans="1:38" ht="12.75" customHeight="1" x14ac:dyDescent="0.15">
      <c r="A624" s="45"/>
      <c r="B624" s="45"/>
      <c r="C624" s="83"/>
      <c r="D624" s="45"/>
      <c r="E624" s="45"/>
      <c r="F624" s="45"/>
      <c r="G624" s="45"/>
      <c r="H624" s="45"/>
      <c r="I624" s="45"/>
      <c r="J624" s="45"/>
      <c r="K624" s="45"/>
      <c r="L624" s="45"/>
      <c r="M624" s="45"/>
      <c r="O624" s="45"/>
      <c r="P624" s="45"/>
      <c r="Q624" s="45"/>
      <c r="R624" s="45"/>
      <c r="S624" s="45"/>
      <c r="T624" s="45"/>
      <c r="U624" s="45"/>
      <c r="V624" s="45"/>
      <c r="W624" s="45"/>
      <c r="X624" s="45"/>
      <c r="Y624" s="45"/>
      <c r="Z624" s="45"/>
      <c r="AA624" s="45"/>
      <c r="AB624" s="45"/>
      <c r="AC624" s="45"/>
      <c r="AD624" s="45"/>
      <c r="AE624" s="45"/>
      <c r="AF624" s="45"/>
      <c r="AG624" s="45"/>
      <c r="AH624" s="45"/>
      <c r="AI624" s="45"/>
      <c r="AJ624" s="45"/>
      <c r="AK624" s="45"/>
      <c r="AL624" s="45"/>
    </row>
    <row r="625" spans="1:38" ht="12.75" customHeight="1" x14ac:dyDescent="0.15">
      <c r="A625" s="45"/>
      <c r="B625" s="45"/>
      <c r="C625" s="83"/>
      <c r="D625" s="45"/>
      <c r="E625" s="45"/>
      <c r="F625" s="45"/>
      <c r="G625" s="45"/>
      <c r="H625" s="45"/>
      <c r="I625" s="45"/>
      <c r="J625" s="45"/>
      <c r="K625" s="45"/>
      <c r="L625" s="45"/>
      <c r="M625" s="45"/>
      <c r="O625" s="45"/>
      <c r="P625" s="45"/>
      <c r="Q625" s="45"/>
      <c r="R625" s="45"/>
      <c r="S625" s="45"/>
      <c r="T625" s="45"/>
      <c r="U625" s="45"/>
      <c r="V625" s="45"/>
      <c r="W625" s="45"/>
      <c r="X625" s="45"/>
      <c r="Y625" s="45"/>
      <c r="Z625" s="45"/>
      <c r="AA625" s="45"/>
      <c r="AB625" s="45"/>
      <c r="AC625" s="45"/>
      <c r="AD625" s="45"/>
      <c r="AE625" s="45"/>
      <c r="AF625" s="45"/>
      <c r="AG625" s="45"/>
      <c r="AH625" s="45"/>
      <c r="AI625" s="45"/>
      <c r="AJ625" s="45"/>
      <c r="AK625" s="45"/>
      <c r="AL625" s="45"/>
    </row>
    <row r="626" spans="1:38" ht="12.75" customHeight="1" x14ac:dyDescent="0.15">
      <c r="A626" s="45"/>
      <c r="B626" s="45"/>
      <c r="C626" s="83"/>
      <c r="D626" s="45"/>
      <c r="E626" s="45"/>
      <c r="F626" s="45"/>
      <c r="G626" s="45"/>
      <c r="H626" s="45"/>
      <c r="I626" s="45"/>
      <c r="J626" s="45"/>
      <c r="K626" s="45"/>
      <c r="L626" s="45"/>
      <c r="M626" s="45"/>
      <c r="O626" s="45"/>
      <c r="P626" s="45"/>
      <c r="Q626" s="45"/>
      <c r="R626" s="45"/>
      <c r="S626" s="45"/>
      <c r="T626" s="45"/>
      <c r="U626" s="45"/>
      <c r="V626" s="45"/>
      <c r="W626" s="45"/>
      <c r="X626" s="45"/>
      <c r="Y626" s="45"/>
      <c r="Z626" s="45"/>
      <c r="AA626" s="45"/>
      <c r="AB626" s="45"/>
      <c r="AC626" s="45"/>
      <c r="AD626" s="45"/>
      <c r="AE626" s="45"/>
      <c r="AF626" s="45"/>
      <c r="AG626" s="45"/>
      <c r="AH626" s="45"/>
      <c r="AI626" s="45"/>
      <c r="AJ626" s="45"/>
      <c r="AK626" s="45"/>
      <c r="AL626" s="45"/>
    </row>
    <row r="627" spans="1:38" ht="12.75" customHeight="1" x14ac:dyDescent="0.15">
      <c r="A627" s="45"/>
      <c r="B627" s="45"/>
      <c r="C627" s="83"/>
      <c r="D627" s="45"/>
      <c r="E627" s="45"/>
      <c r="F627" s="45"/>
      <c r="G627" s="45"/>
      <c r="H627" s="45"/>
      <c r="I627" s="45"/>
      <c r="J627" s="45"/>
      <c r="K627" s="45"/>
      <c r="L627" s="45"/>
      <c r="M627" s="45"/>
      <c r="O627" s="45"/>
      <c r="P627" s="45"/>
      <c r="Q627" s="45"/>
      <c r="R627" s="45"/>
      <c r="S627" s="45"/>
      <c r="T627" s="45"/>
      <c r="U627" s="45"/>
      <c r="V627" s="45"/>
      <c r="W627" s="45"/>
      <c r="X627" s="45"/>
      <c r="Y627" s="45"/>
      <c r="Z627" s="45"/>
      <c r="AA627" s="45"/>
      <c r="AB627" s="45"/>
      <c r="AC627" s="45"/>
      <c r="AD627" s="45"/>
      <c r="AE627" s="45"/>
      <c r="AF627" s="45"/>
      <c r="AG627" s="45"/>
      <c r="AH627" s="45"/>
      <c r="AI627" s="45"/>
      <c r="AJ627" s="45"/>
      <c r="AK627" s="45"/>
      <c r="AL627" s="45"/>
    </row>
    <row r="628" spans="1:38" ht="12.75" customHeight="1" x14ac:dyDescent="0.15">
      <c r="A628" s="45"/>
      <c r="B628" s="45"/>
      <c r="C628" s="83"/>
      <c r="D628" s="45"/>
      <c r="E628" s="45"/>
      <c r="F628" s="45"/>
      <c r="G628" s="45"/>
      <c r="H628" s="45"/>
      <c r="I628" s="45"/>
      <c r="J628" s="45"/>
      <c r="K628" s="45"/>
      <c r="L628" s="45"/>
      <c r="M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5"/>
      <c r="AK628" s="45"/>
      <c r="AL628" s="45"/>
    </row>
    <row r="629" spans="1:38" ht="12.75" customHeight="1" x14ac:dyDescent="0.15">
      <c r="A629" s="45"/>
      <c r="B629" s="45"/>
      <c r="C629" s="83"/>
      <c r="D629" s="45"/>
      <c r="E629" s="45"/>
      <c r="F629" s="45"/>
      <c r="G629" s="45"/>
      <c r="H629" s="45"/>
      <c r="I629" s="45"/>
      <c r="J629" s="45"/>
      <c r="K629" s="45"/>
      <c r="L629" s="45"/>
      <c r="M629" s="45"/>
      <c r="O629" s="45"/>
      <c r="P629" s="45"/>
      <c r="Q629" s="45"/>
      <c r="R629" s="45"/>
      <c r="S629" s="45"/>
      <c r="T629" s="45"/>
      <c r="U629" s="45"/>
      <c r="V629" s="45"/>
      <c r="W629" s="45"/>
      <c r="X629" s="45"/>
      <c r="Y629" s="45"/>
      <c r="Z629" s="45"/>
      <c r="AA629" s="45"/>
      <c r="AB629" s="45"/>
      <c r="AC629" s="45"/>
      <c r="AD629" s="45"/>
      <c r="AE629" s="45"/>
      <c r="AF629" s="45"/>
      <c r="AG629" s="45"/>
      <c r="AH629" s="45"/>
      <c r="AI629" s="45"/>
      <c r="AJ629" s="45"/>
      <c r="AK629" s="45"/>
      <c r="AL629" s="45"/>
    </row>
    <row r="630" spans="1:38" ht="12.75" customHeight="1" x14ac:dyDescent="0.15">
      <c r="A630" s="45"/>
      <c r="B630" s="45"/>
      <c r="C630" s="83"/>
      <c r="D630" s="45"/>
      <c r="E630" s="45"/>
      <c r="F630" s="45"/>
      <c r="G630" s="45"/>
      <c r="H630" s="45"/>
      <c r="I630" s="45"/>
      <c r="J630" s="45"/>
      <c r="K630" s="45"/>
      <c r="L630" s="45"/>
      <c r="M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5"/>
      <c r="AK630" s="45"/>
      <c r="AL630" s="45"/>
    </row>
    <row r="631" spans="1:38" ht="12.75" customHeight="1" x14ac:dyDescent="0.15">
      <c r="A631" s="45"/>
      <c r="B631" s="45"/>
      <c r="C631" s="83"/>
      <c r="D631" s="45"/>
      <c r="E631" s="45"/>
      <c r="F631" s="45"/>
      <c r="G631" s="45"/>
      <c r="H631" s="45"/>
      <c r="I631" s="45"/>
      <c r="J631" s="45"/>
      <c r="K631" s="45"/>
      <c r="L631" s="45"/>
      <c r="M631" s="45"/>
      <c r="O631" s="45"/>
      <c r="P631" s="45"/>
      <c r="Q631" s="45"/>
      <c r="R631" s="45"/>
      <c r="S631" s="45"/>
      <c r="T631" s="45"/>
      <c r="U631" s="45"/>
      <c r="V631" s="45"/>
      <c r="W631" s="45"/>
      <c r="X631" s="45"/>
      <c r="Y631" s="45"/>
      <c r="Z631" s="45"/>
      <c r="AA631" s="45"/>
      <c r="AB631" s="45"/>
      <c r="AC631" s="45"/>
      <c r="AD631" s="45"/>
      <c r="AE631" s="45"/>
      <c r="AF631" s="45"/>
      <c r="AG631" s="45"/>
      <c r="AH631" s="45"/>
      <c r="AI631" s="45"/>
      <c r="AJ631" s="45"/>
      <c r="AK631" s="45"/>
      <c r="AL631" s="45"/>
    </row>
    <row r="632" spans="1:38" ht="12.75" customHeight="1" x14ac:dyDescent="0.15">
      <c r="A632" s="45"/>
      <c r="B632" s="45"/>
      <c r="C632" s="83"/>
      <c r="D632" s="45"/>
      <c r="E632" s="45"/>
      <c r="F632" s="45"/>
      <c r="G632" s="45"/>
      <c r="H632" s="45"/>
      <c r="I632" s="45"/>
      <c r="J632" s="45"/>
      <c r="K632" s="45"/>
      <c r="L632" s="45"/>
      <c r="M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c r="AK632" s="45"/>
      <c r="AL632" s="45"/>
    </row>
    <row r="633" spans="1:38" ht="12.75" customHeight="1" x14ac:dyDescent="0.15">
      <c r="A633" s="45"/>
      <c r="B633" s="45"/>
      <c r="C633" s="83"/>
      <c r="D633" s="45"/>
      <c r="E633" s="45"/>
      <c r="F633" s="45"/>
      <c r="G633" s="45"/>
      <c r="H633" s="45"/>
      <c r="I633" s="45"/>
      <c r="J633" s="45"/>
      <c r="K633" s="45"/>
      <c r="L633" s="45"/>
      <c r="M633" s="45"/>
      <c r="O633" s="45"/>
      <c r="P633" s="45"/>
      <c r="Q633" s="45"/>
      <c r="R633" s="45"/>
      <c r="S633" s="45"/>
      <c r="T633" s="45"/>
      <c r="U633" s="45"/>
      <c r="V633" s="45"/>
      <c r="W633" s="45"/>
      <c r="X633" s="45"/>
      <c r="Y633" s="45"/>
      <c r="Z633" s="45"/>
      <c r="AA633" s="45"/>
      <c r="AB633" s="45"/>
      <c r="AC633" s="45"/>
      <c r="AD633" s="45"/>
      <c r="AE633" s="45"/>
      <c r="AF633" s="45"/>
      <c r="AG633" s="45"/>
      <c r="AH633" s="45"/>
      <c r="AI633" s="45"/>
      <c r="AJ633" s="45"/>
      <c r="AK633" s="45"/>
      <c r="AL633" s="45"/>
    </row>
    <row r="634" spans="1:38" ht="12.75" customHeight="1" x14ac:dyDescent="0.15">
      <c r="A634" s="45"/>
      <c r="B634" s="45"/>
      <c r="C634" s="83"/>
      <c r="D634" s="45"/>
      <c r="E634" s="45"/>
      <c r="F634" s="45"/>
      <c r="G634" s="45"/>
      <c r="H634" s="45"/>
      <c r="I634" s="45"/>
      <c r="J634" s="45"/>
      <c r="K634" s="45"/>
      <c r="L634" s="45"/>
      <c r="M634" s="45"/>
      <c r="O634" s="45"/>
      <c r="P634" s="45"/>
      <c r="Q634" s="45"/>
      <c r="R634" s="45"/>
      <c r="S634" s="45"/>
      <c r="T634" s="45"/>
      <c r="U634" s="45"/>
      <c r="V634" s="45"/>
      <c r="W634" s="45"/>
      <c r="X634" s="45"/>
      <c r="Y634" s="45"/>
      <c r="Z634" s="45"/>
      <c r="AA634" s="45"/>
      <c r="AB634" s="45"/>
      <c r="AC634" s="45"/>
      <c r="AD634" s="45"/>
      <c r="AE634" s="45"/>
      <c r="AF634" s="45"/>
      <c r="AG634" s="45"/>
      <c r="AH634" s="45"/>
      <c r="AI634" s="45"/>
      <c r="AJ634" s="45"/>
      <c r="AK634" s="45"/>
      <c r="AL634" s="45"/>
    </row>
    <row r="635" spans="1:38" ht="12.75" customHeight="1" x14ac:dyDescent="0.15">
      <c r="A635" s="45"/>
      <c r="B635" s="45"/>
      <c r="C635" s="83"/>
      <c r="D635" s="45"/>
      <c r="E635" s="45"/>
      <c r="F635" s="45"/>
      <c r="G635" s="45"/>
      <c r="H635" s="45"/>
      <c r="I635" s="45"/>
      <c r="J635" s="45"/>
      <c r="K635" s="45"/>
      <c r="L635" s="45"/>
      <c r="M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5"/>
      <c r="AK635" s="45"/>
      <c r="AL635" s="45"/>
    </row>
    <row r="636" spans="1:38" ht="12.75" customHeight="1" x14ac:dyDescent="0.15">
      <c r="A636" s="45"/>
      <c r="B636" s="45"/>
      <c r="C636" s="83"/>
      <c r="D636" s="45"/>
      <c r="E636" s="45"/>
      <c r="F636" s="45"/>
      <c r="G636" s="45"/>
      <c r="H636" s="45"/>
      <c r="I636" s="45"/>
      <c r="J636" s="45"/>
      <c r="K636" s="45"/>
      <c r="L636" s="45"/>
      <c r="M636" s="45"/>
      <c r="O636" s="45"/>
      <c r="P636" s="45"/>
      <c r="Q636" s="45"/>
      <c r="R636" s="45"/>
      <c r="S636" s="45"/>
      <c r="T636" s="45"/>
      <c r="U636" s="45"/>
      <c r="V636" s="45"/>
      <c r="W636" s="45"/>
      <c r="X636" s="45"/>
      <c r="Y636" s="45"/>
      <c r="Z636" s="45"/>
      <c r="AA636" s="45"/>
      <c r="AB636" s="45"/>
      <c r="AC636" s="45"/>
      <c r="AD636" s="45"/>
      <c r="AE636" s="45"/>
      <c r="AF636" s="45"/>
      <c r="AG636" s="45"/>
      <c r="AH636" s="45"/>
      <c r="AI636" s="45"/>
      <c r="AJ636" s="45"/>
      <c r="AK636" s="45"/>
      <c r="AL636" s="45"/>
    </row>
    <row r="637" spans="1:38" ht="12.75" customHeight="1" x14ac:dyDescent="0.15">
      <c r="A637" s="45"/>
      <c r="B637" s="45"/>
      <c r="C637" s="83"/>
      <c r="D637" s="45"/>
      <c r="E637" s="45"/>
      <c r="F637" s="45"/>
      <c r="G637" s="45"/>
      <c r="H637" s="45"/>
      <c r="I637" s="45"/>
      <c r="J637" s="45"/>
      <c r="K637" s="45"/>
      <c r="L637" s="45"/>
      <c r="M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5"/>
      <c r="AK637" s="45"/>
      <c r="AL637" s="45"/>
    </row>
    <row r="638" spans="1:38" ht="12.75" customHeight="1" x14ac:dyDescent="0.15">
      <c r="A638" s="45"/>
      <c r="B638" s="45"/>
      <c r="C638" s="83"/>
      <c r="D638" s="45"/>
      <c r="E638" s="45"/>
      <c r="F638" s="45"/>
      <c r="G638" s="45"/>
      <c r="H638" s="45"/>
      <c r="I638" s="45"/>
      <c r="J638" s="45"/>
      <c r="K638" s="45"/>
      <c r="L638" s="45"/>
      <c r="M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5"/>
      <c r="AK638" s="45"/>
      <c r="AL638" s="45"/>
    </row>
    <row r="639" spans="1:38" ht="12.75" customHeight="1" x14ac:dyDescent="0.15">
      <c r="A639" s="45"/>
      <c r="B639" s="45"/>
      <c r="C639" s="83"/>
      <c r="D639" s="45"/>
      <c r="E639" s="45"/>
      <c r="F639" s="45"/>
      <c r="G639" s="45"/>
      <c r="H639" s="45"/>
      <c r="I639" s="45"/>
      <c r="J639" s="45"/>
      <c r="K639" s="45"/>
      <c r="L639" s="45"/>
      <c r="M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c r="AK639" s="45"/>
      <c r="AL639" s="45"/>
    </row>
    <row r="640" spans="1:38" ht="12.75" customHeight="1" x14ac:dyDescent="0.15">
      <c r="A640" s="45"/>
      <c r="B640" s="45"/>
      <c r="C640" s="83"/>
      <c r="D640" s="45"/>
      <c r="E640" s="45"/>
      <c r="F640" s="45"/>
      <c r="G640" s="45"/>
      <c r="H640" s="45"/>
      <c r="I640" s="45"/>
      <c r="J640" s="45"/>
      <c r="K640" s="45"/>
      <c r="L640" s="45"/>
      <c r="M640" s="45"/>
      <c r="O640" s="45"/>
      <c r="P640" s="45"/>
      <c r="Q640" s="45"/>
      <c r="R640" s="45"/>
      <c r="S640" s="45"/>
      <c r="T640" s="45"/>
      <c r="U640" s="45"/>
      <c r="V640" s="45"/>
      <c r="W640" s="45"/>
      <c r="X640" s="45"/>
      <c r="Y640" s="45"/>
      <c r="Z640" s="45"/>
      <c r="AA640" s="45"/>
      <c r="AB640" s="45"/>
      <c r="AC640" s="45"/>
      <c r="AD640" s="45"/>
      <c r="AE640" s="45"/>
      <c r="AF640" s="45"/>
      <c r="AG640" s="45"/>
      <c r="AH640" s="45"/>
      <c r="AI640" s="45"/>
      <c r="AJ640" s="45"/>
      <c r="AK640" s="45"/>
      <c r="AL640" s="45"/>
    </row>
    <row r="641" spans="1:38" ht="12.75" customHeight="1" x14ac:dyDescent="0.15">
      <c r="A641" s="45"/>
      <c r="B641" s="45"/>
      <c r="C641" s="83"/>
      <c r="D641" s="45"/>
      <c r="E641" s="45"/>
      <c r="F641" s="45"/>
      <c r="G641" s="45"/>
      <c r="H641" s="45"/>
      <c r="I641" s="45"/>
      <c r="J641" s="45"/>
      <c r="K641" s="45"/>
      <c r="L641" s="45"/>
      <c r="M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5"/>
      <c r="AK641" s="45"/>
      <c r="AL641" s="45"/>
    </row>
    <row r="642" spans="1:38" ht="12.75" customHeight="1" x14ac:dyDescent="0.15">
      <c r="A642" s="45"/>
      <c r="B642" s="45"/>
      <c r="C642" s="83"/>
      <c r="D642" s="45"/>
      <c r="E642" s="45"/>
      <c r="F642" s="45"/>
      <c r="G642" s="45"/>
      <c r="H642" s="45"/>
      <c r="I642" s="45"/>
      <c r="J642" s="45"/>
      <c r="K642" s="45"/>
      <c r="L642" s="45"/>
      <c r="M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5"/>
      <c r="AK642" s="45"/>
      <c r="AL642" s="45"/>
    </row>
    <row r="643" spans="1:38" ht="12.75" customHeight="1" x14ac:dyDescent="0.15">
      <c r="A643" s="45"/>
      <c r="B643" s="45"/>
      <c r="C643" s="83"/>
      <c r="D643" s="45"/>
      <c r="E643" s="45"/>
      <c r="F643" s="45"/>
      <c r="G643" s="45"/>
      <c r="H643" s="45"/>
      <c r="I643" s="45"/>
      <c r="J643" s="45"/>
      <c r="K643" s="45"/>
      <c r="L643" s="45"/>
      <c r="M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5"/>
      <c r="AK643" s="45"/>
      <c r="AL643" s="45"/>
    </row>
    <row r="644" spans="1:38" ht="12.75" customHeight="1" x14ac:dyDescent="0.15">
      <c r="A644" s="45"/>
      <c r="B644" s="45"/>
      <c r="C644" s="83"/>
      <c r="D644" s="45"/>
      <c r="E644" s="45"/>
      <c r="F644" s="45"/>
      <c r="G644" s="45"/>
      <c r="H644" s="45"/>
      <c r="I644" s="45"/>
      <c r="J644" s="45"/>
      <c r="K644" s="45"/>
      <c r="L644" s="45"/>
      <c r="M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5"/>
      <c r="AK644" s="45"/>
      <c r="AL644" s="45"/>
    </row>
    <row r="645" spans="1:38" ht="12.75" customHeight="1" x14ac:dyDescent="0.15">
      <c r="A645" s="45"/>
      <c r="B645" s="45"/>
      <c r="C645" s="83"/>
      <c r="D645" s="45"/>
      <c r="E645" s="45"/>
      <c r="F645" s="45"/>
      <c r="G645" s="45"/>
      <c r="H645" s="45"/>
      <c r="I645" s="45"/>
      <c r="J645" s="45"/>
      <c r="K645" s="45"/>
      <c r="L645" s="45"/>
      <c r="M645" s="45"/>
      <c r="O645" s="45"/>
      <c r="P645" s="45"/>
      <c r="Q645" s="45"/>
      <c r="R645" s="45"/>
      <c r="S645" s="45"/>
      <c r="T645" s="45"/>
      <c r="U645" s="45"/>
      <c r="V645" s="45"/>
      <c r="W645" s="45"/>
      <c r="X645" s="45"/>
      <c r="Y645" s="45"/>
      <c r="Z645" s="45"/>
      <c r="AA645" s="45"/>
      <c r="AB645" s="45"/>
      <c r="AC645" s="45"/>
      <c r="AD645" s="45"/>
      <c r="AE645" s="45"/>
      <c r="AF645" s="45"/>
      <c r="AG645" s="45"/>
      <c r="AH645" s="45"/>
      <c r="AI645" s="45"/>
      <c r="AJ645" s="45"/>
      <c r="AK645" s="45"/>
      <c r="AL645" s="45"/>
    </row>
    <row r="646" spans="1:38" ht="12.75" customHeight="1" x14ac:dyDescent="0.15">
      <c r="A646" s="45"/>
      <c r="B646" s="45"/>
      <c r="C646" s="83"/>
      <c r="D646" s="45"/>
      <c r="E646" s="45"/>
      <c r="F646" s="45"/>
      <c r="G646" s="45"/>
      <c r="H646" s="45"/>
      <c r="I646" s="45"/>
      <c r="J646" s="45"/>
      <c r="K646" s="45"/>
      <c r="L646" s="45"/>
      <c r="M646" s="45"/>
      <c r="O646" s="45"/>
      <c r="P646" s="45"/>
      <c r="Q646" s="45"/>
      <c r="R646" s="45"/>
      <c r="S646" s="45"/>
      <c r="T646" s="45"/>
      <c r="U646" s="45"/>
      <c r="V646" s="45"/>
      <c r="W646" s="45"/>
      <c r="X646" s="45"/>
      <c r="Y646" s="45"/>
      <c r="Z646" s="45"/>
      <c r="AA646" s="45"/>
      <c r="AB646" s="45"/>
      <c r="AC646" s="45"/>
      <c r="AD646" s="45"/>
      <c r="AE646" s="45"/>
      <c r="AF646" s="45"/>
      <c r="AG646" s="45"/>
      <c r="AH646" s="45"/>
      <c r="AI646" s="45"/>
      <c r="AJ646" s="45"/>
      <c r="AK646" s="45"/>
      <c r="AL646" s="45"/>
    </row>
    <row r="647" spans="1:38" ht="12.75" customHeight="1" x14ac:dyDescent="0.15">
      <c r="A647" s="45"/>
      <c r="B647" s="45"/>
      <c r="C647" s="83"/>
      <c r="D647" s="45"/>
      <c r="E647" s="45"/>
      <c r="F647" s="45"/>
      <c r="G647" s="45"/>
      <c r="H647" s="45"/>
      <c r="I647" s="45"/>
      <c r="J647" s="45"/>
      <c r="K647" s="45"/>
      <c r="L647" s="45"/>
      <c r="M647" s="45"/>
      <c r="O647" s="45"/>
      <c r="P647" s="45"/>
      <c r="Q647" s="45"/>
      <c r="R647" s="45"/>
      <c r="S647" s="45"/>
      <c r="T647" s="45"/>
      <c r="U647" s="45"/>
      <c r="V647" s="45"/>
      <c r="W647" s="45"/>
      <c r="X647" s="45"/>
      <c r="Y647" s="45"/>
      <c r="Z647" s="45"/>
      <c r="AA647" s="45"/>
      <c r="AB647" s="45"/>
      <c r="AC647" s="45"/>
      <c r="AD647" s="45"/>
      <c r="AE647" s="45"/>
      <c r="AF647" s="45"/>
      <c r="AG647" s="45"/>
      <c r="AH647" s="45"/>
      <c r="AI647" s="45"/>
      <c r="AJ647" s="45"/>
      <c r="AK647" s="45"/>
      <c r="AL647" s="45"/>
    </row>
    <row r="648" spans="1:38" ht="12.75" customHeight="1" x14ac:dyDescent="0.15">
      <c r="A648" s="45"/>
      <c r="B648" s="45"/>
      <c r="C648" s="83"/>
      <c r="D648" s="45"/>
      <c r="E648" s="45"/>
      <c r="F648" s="45"/>
      <c r="G648" s="45"/>
      <c r="H648" s="45"/>
      <c r="I648" s="45"/>
      <c r="J648" s="45"/>
      <c r="K648" s="45"/>
      <c r="L648" s="45"/>
      <c r="M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5"/>
      <c r="AK648" s="45"/>
      <c r="AL648" s="45"/>
    </row>
    <row r="649" spans="1:38" ht="12.75" customHeight="1" x14ac:dyDescent="0.15">
      <c r="A649" s="45"/>
      <c r="B649" s="45"/>
      <c r="C649" s="83"/>
      <c r="D649" s="45"/>
      <c r="E649" s="45"/>
      <c r="F649" s="45"/>
      <c r="G649" s="45"/>
      <c r="H649" s="45"/>
      <c r="I649" s="45"/>
      <c r="J649" s="45"/>
      <c r="K649" s="45"/>
      <c r="L649" s="45"/>
      <c r="M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5"/>
      <c r="AK649" s="45"/>
      <c r="AL649" s="45"/>
    </row>
    <row r="650" spans="1:38" ht="12.75" customHeight="1" x14ac:dyDescent="0.15">
      <c r="A650" s="45"/>
      <c r="B650" s="45"/>
      <c r="C650" s="83"/>
      <c r="D650" s="45"/>
      <c r="E650" s="45"/>
      <c r="F650" s="45"/>
      <c r="G650" s="45"/>
      <c r="H650" s="45"/>
      <c r="I650" s="45"/>
      <c r="J650" s="45"/>
      <c r="K650" s="45"/>
      <c r="L650" s="45"/>
      <c r="M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5"/>
      <c r="AK650" s="45"/>
      <c r="AL650" s="45"/>
    </row>
    <row r="651" spans="1:38" ht="12.75" customHeight="1" x14ac:dyDescent="0.15">
      <c r="A651" s="45"/>
      <c r="B651" s="45"/>
      <c r="C651" s="83"/>
      <c r="D651" s="45"/>
      <c r="E651" s="45"/>
      <c r="F651" s="45"/>
      <c r="G651" s="45"/>
      <c r="H651" s="45"/>
      <c r="I651" s="45"/>
      <c r="J651" s="45"/>
      <c r="K651" s="45"/>
      <c r="L651" s="45"/>
      <c r="M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5"/>
      <c r="AK651" s="45"/>
      <c r="AL651" s="45"/>
    </row>
    <row r="652" spans="1:38" ht="12.75" customHeight="1" x14ac:dyDescent="0.15">
      <c r="A652" s="45"/>
      <c r="B652" s="45"/>
      <c r="C652" s="83"/>
      <c r="D652" s="45"/>
      <c r="E652" s="45"/>
      <c r="F652" s="45"/>
      <c r="G652" s="45"/>
      <c r="H652" s="45"/>
      <c r="I652" s="45"/>
      <c r="J652" s="45"/>
      <c r="K652" s="45"/>
      <c r="L652" s="45"/>
      <c r="M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5"/>
      <c r="AK652" s="45"/>
      <c r="AL652" s="45"/>
    </row>
    <row r="653" spans="1:38" ht="12.75" customHeight="1" x14ac:dyDescent="0.15">
      <c r="A653" s="45"/>
      <c r="B653" s="45"/>
      <c r="C653" s="83"/>
      <c r="D653" s="45"/>
      <c r="E653" s="45"/>
      <c r="F653" s="45"/>
      <c r="G653" s="45"/>
      <c r="H653" s="45"/>
      <c r="I653" s="45"/>
      <c r="J653" s="45"/>
      <c r="K653" s="45"/>
      <c r="L653" s="45"/>
      <c r="M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c r="AK653" s="45"/>
      <c r="AL653" s="45"/>
    </row>
    <row r="654" spans="1:38" ht="12.75" customHeight="1" x14ac:dyDescent="0.15">
      <c r="A654" s="45"/>
      <c r="B654" s="45"/>
      <c r="C654" s="83"/>
      <c r="D654" s="45"/>
      <c r="E654" s="45"/>
      <c r="F654" s="45"/>
      <c r="G654" s="45"/>
      <c r="H654" s="45"/>
      <c r="I654" s="45"/>
      <c r="J654" s="45"/>
      <c r="K654" s="45"/>
      <c r="L654" s="45"/>
      <c r="M654" s="45"/>
      <c r="O654" s="45"/>
      <c r="P654" s="45"/>
      <c r="Q654" s="45"/>
      <c r="R654" s="45"/>
      <c r="S654" s="45"/>
      <c r="T654" s="45"/>
      <c r="U654" s="45"/>
      <c r="V654" s="45"/>
      <c r="W654" s="45"/>
      <c r="X654" s="45"/>
      <c r="Y654" s="45"/>
      <c r="Z654" s="45"/>
      <c r="AA654" s="45"/>
      <c r="AB654" s="45"/>
      <c r="AC654" s="45"/>
      <c r="AD654" s="45"/>
      <c r="AE654" s="45"/>
      <c r="AF654" s="45"/>
      <c r="AG654" s="45"/>
      <c r="AH654" s="45"/>
      <c r="AI654" s="45"/>
      <c r="AJ654" s="45"/>
      <c r="AK654" s="45"/>
      <c r="AL654" s="45"/>
    </row>
    <row r="655" spans="1:38" ht="12.75" customHeight="1" x14ac:dyDescent="0.15">
      <c r="A655" s="45"/>
      <c r="B655" s="45"/>
      <c r="C655" s="83"/>
      <c r="D655" s="45"/>
      <c r="E655" s="45"/>
      <c r="F655" s="45"/>
      <c r="G655" s="45"/>
      <c r="H655" s="45"/>
      <c r="I655" s="45"/>
      <c r="J655" s="45"/>
      <c r="K655" s="45"/>
      <c r="L655" s="45"/>
      <c r="M655" s="45"/>
      <c r="O655" s="45"/>
      <c r="P655" s="45"/>
      <c r="Q655" s="45"/>
      <c r="R655" s="45"/>
      <c r="S655" s="45"/>
      <c r="T655" s="45"/>
      <c r="U655" s="45"/>
      <c r="V655" s="45"/>
      <c r="W655" s="45"/>
      <c r="X655" s="45"/>
      <c r="Y655" s="45"/>
      <c r="Z655" s="45"/>
      <c r="AA655" s="45"/>
      <c r="AB655" s="45"/>
      <c r="AC655" s="45"/>
      <c r="AD655" s="45"/>
      <c r="AE655" s="45"/>
      <c r="AF655" s="45"/>
      <c r="AG655" s="45"/>
      <c r="AH655" s="45"/>
      <c r="AI655" s="45"/>
      <c r="AJ655" s="45"/>
      <c r="AK655" s="45"/>
      <c r="AL655" s="45"/>
    </row>
    <row r="656" spans="1:38" ht="12.75" customHeight="1" x14ac:dyDescent="0.15">
      <c r="A656" s="45"/>
      <c r="B656" s="45"/>
      <c r="C656" s="83"/>
      <c r="D656" s="45"/>
      <c r="E656" s="45"/>
      <c r="F656" s="45"/>
      <c r="G656" s="45"/>
      <c r="H656" s="45"/>
      <c r="I656" s="45"/>
      <c r="J656" s="45"/>
      <c r="K656" s="45"/>
      <c r="L656" s="45"/>
      <c r="M656" s="45"/>
      <c r="O656" s="45"/>
      <c r="P656" s="45"/>
      <c r="Q656" s="45"/>
      <c r="R656" s="45"/>
      <c r="S656" s="45"/>
      <c r="T656" s="45"/>
      <c r="U656" s="45"/>
      <c r="V656" s="45"/>
      <c r="W656" s="45"/>
      <c r="X656" s="45"/>
      <c r="Y656" s="45"/>
      <c r="Z656" s="45"/>
      <c r="AA656" s="45"/>
      <c r="AB656" s="45"/>
      <c r="AC656" s="45"/>
      <c r="AD656" s="45"/>
      <c r="AE656" s="45"/>
      <c r="AF656" s="45"/>
      <c r="AG656" s="45"/>
      <c r="AH656" s="45"/>
      <c r="AI656" s="45"/>
      <c r="AJ656" s="45"/>
      <c r="AK656" s="45"/>
      <c r="AL656" s="45"/>
    </row>
    <row r="657" spans="1:38" ht="12.75" customHeight="1" x14ac:dyDescent="0.15">
      <c r="A657" s="45"/>
      <c r="B657" s="45"/>
      <c r="C657" s="83"/>
      <c r="D657" s="45"/>
      <c r="E657" s="45"/>
      <c r="F657" s="45"/>
      <c r="G657" s="45"/>
      <c r="H657" s="45"/>
      <c r="I657" s="45"/>
      <c r="J657" s="45"/>
      <c r="K657" s="45"/>
      <c r="L657" s="45"/>
      <c r="M657" s="45"/>
      <c r="O657" s="45"/>
      <c r="P657" s="45"/>
      <c r="Q657" s="45"/>
      <c r="R657" s="45"/>
      <c r="S657" s="45"/>
      <c r="T657" s="45"/>
      <c r="U657" s="45"/>
      <c r="V657" s="45"/>
      <c r="W657" s="45"/>
      <c r="X657" s="45"/>
      <c r="Y657" s="45"/>
      <c r="Z657" s="45"/>
      <c r="AA657" s="45"/>
      <c r="AB657" s="45"/>
      <c r="AC657" s="45"/>
      <c r="AD657" s="45"/>
      <c r="AE657" s="45"/>
      <c r="AF657" s="45"/>
      <c r="AG657" s="45"/>
      <c r="AH657" s="45"/>
      <c r="AI657" s="45"/>
      <c r="AJ657" s="45"/>
      <c r="AK657" s="45"/>
      <c r="AL657" s="45"/>
    </row>
    <row r="658" spans="1:38" ht="12.75" customHeight="1" x14ac:dyDescent="0.15">
      <c r="A658" s="45"/>
      <c r="B658" s="45"/>
      <c r="C658" s="83"/>
      <c r="D658" s="45"/>
      <c r="E658" s="45"/>
      <c r="F658" s="45"/>
      <c r="G658" s="45"/>
      <c r="H658" s="45"/>
      <c r="I658" s="45"/>
      <c r="J658" s="45"/>
      <c r="K658" s="45"/>
      <c r="L658" s="45"/>
      <c r="M658" s="45"/>
      <c r="O658" s="45"/>
      <c r="P658" s="45"/>
      <c r="Q658" s="45"/>
      <c r="R658" s="45"/>
      <c r="S658" s="45"/>
      <c r="T658" s="45"/>
      <c r="U658" s="45"/>
      <c r="V658" s="45"/>
      <c r="W658" s="45"/>
      <c r="X658" s="45"/>
      <c r="Y658" s="45"/>
      <c r="Z658" s="45"/>
      <c r="AA658" s="45"/>
      <c r="AB658" s="45"/>
      <c r="AC658" s="45"/>
      <c r="AD658" s="45"/>
      <c r="AE658" s="45"/>
      <c r="AF658" s="45"/>
      <c r="AG658" s="45"/>
      <c r="AH658" s="45"/>
      <c r="AI658" s="45"/>
      <c r="AJ658" s="45"/>
      <c r="AK658" s="45"/>
      <c r="AL658" s="45"/>
    </row>
    <row r="659" spans="1:38" ht="12.75" customHeight="1" x14ac:dyDescent="0.15">
      <c r="A659" s="45"/>
      <c r="B659" s="45"/>
      <c r="C659" s="83"/>
      <c r="D659" s="45"/>
      <c r="E659" s="45"/>
      <c r="F659" s="45"/>
      <c r="G659" s="45"/>
      <c r="H659" s="45"/>
      <c r="I659" s="45"/>
      <c r="J659" s="45"/>
      <c r="K659" s="45"/>
      <c r="L659" s="45"/>
      <c r="M659" s="45"/>
      <c r="O659" s="45"/>
      <c r="P659" s="45"/>
      <c r="Q659" s="45"/>
      <c r="R659" s="45"/>
      <c r="S659" s="45"/>
      <c r="T659" s="45"/>
      <c r="U659" s="45"/>
      <c r="V659" s="45"/>
      <c r="W659" s="45"/>
      <c r="X659" s="45"/>
      <c r="Y659" s="45"/>
      <c r="Z659" s="45"/>
      <c r="AA659" s="45"/>
      <c r="AB659" s="45"/>
      <c r="AC659" s="45"/>
      <c r="AD659" s="45"/>
      <c r="AE659" s="45"/>
      <c r="AF659" s="45"/>
      <c r="AG659" s="45"/>
      <c r="AH659" s="45"/>
      <c r="AI659" s="45"/>
      <c r="AJ659" s="45"/>
      <c r="AK659" s="45"/>
      <c r="AL659" s="45"/>
    </row>
    <row r="660" spans="1:38" ht="12.75" customHeight="1" x14ac:dyDescent="0.15">
      <c r="A660" s="45"/>
      <c r="B660" s="45"/>
      <c r="C660" s="83"/>
      <c r="D660" s="45"/>
      <c r="E660" s="45"/>
      <c r="F660" s="45"/>
      <c r="G660" s="45"/>
      <c r="H660" s="45"/>
      <c r="I660" s="45"/>
      <c r="J660" s="45"/>
      <c r="K660" s="45"/>
      <c r="L660" s="45"/>
      <c r="M660" s="45"/>
      <c r="O660" s="45"/>
      <c r="P660" s="45"/>
      <c r="Q660" s="45"/>
      <c r="R660" s="45"/>
      <c r="S660" s="45"/>
      <c r="T660" s="45"/>
      <c r="U660" s="45"/>
      <c r="V660" s="45"/>
      <c r="W660" s="45"/>
      <c r="X660" s="45"/>
      <c r="Y660" s="45"/>
      <c r="Z660" s="45"/>
      <c r="AA660" s="45"/>
      <c r="AB660" s="45"/>
      <c r="AC660" s="45"/>
      <c r="AD660" s="45"/>
      <c r="AE660" s="45"/>
      <c r="AF660" s="45"/>
      <c r="AG660" s="45"/>
      <c r="AH660" s="45"/>
      <c r="AI660" s="45"/>
      <c r="AJ660" s="45"/>
      <c r="AK660" s="45"/>
      <c r="AL660" s="45"/>
    </row>
    <row r="661" spans="1:38" ht="12.75" customHeight="1" x14ac:dyDescent="0.15">
      <c r="A661" s="45"/>
      <c r="B661" s="45"/>
      <c r="C661" s="83"/>
      <c r="D661" s="45"/>
      <c r="E661" s="45"/>
      <c r="F661" s="45"/>
      <c r="G661" s="45"/>
      <c r="H661" s="45"/>
      <c r="I661" s="45"/>
      <c r="J661" s="45"/>
      <c r="K661" s="45"/>
      <c r="L661" s="45"/>
      <c r="M661" s="45"/>
      <c r="O661" s="45"/>
      <c r="P661" s="45"/>
      <c r="Q661" s="45"/>
      <c r="R661" s="45"/>
      <c r="S661" s="45"/>
      <c r="T661" s="45"/>
      <c r="U661" s="45"/>
      <c r="V661" s="45"/>
      <c r="W661" s="45"/>
      <c r="X661" s="45"/>
      <c r="Y661" s="45"/>
      <c r="Z661" s="45"/>
      <c r="AA661" s="45"/>
      <c r="AB661" s="45"/>
      <c r="AC661" s="45"/>
      <c r="AD661" s="45"/>
      <c r="AE661" s="45"/>
      <c r="AF661" s="45"/>
      <c r="AG661" s="45"/>
      <c r="AH661" s="45"/>
      <c r="AI661" s="45"/>
      <c r="AJ661" s="45"/>
      <c r="AK661" s="45"/>
      <c r="AL661" s="45"/>
    </row>
    <row r="662" spans="1:38" ht="12.75" customHeight="1" x14ac:dyDescent="0.15">
      <c r="A662" s="45"/>
      <c r="B662" s="45"/>
      <c r="C662" s="83"/>
      <c r="D662" s="45"/>
      <c r="E662" s="45"/>
      <c r="F662" s="45"/>
      <c r="G662" s="45"/>
      <c r="H662" s="45"/>
      <c r="I662" s="45"/>
      <c r="J662" s="45"/>
      <c r="K662" s="45"/>
      <c r="L662" s="45"/>
      <c r="M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c r="AK662" s="45"/>
      <c r="AL662" s="45"/>
    </row>
    <row r="663" spans="1:38" ht="12.75" customHeight="1" x14ac:dyDescent="0.15">
      <c r="A663" s="45"/>
      <c r="B663" s="45"/>
      <c r="C663" s="83"/>
      <c r="D663" s="45"/>
      <c r="E663" s="45"/>
      <c r="F663" s="45"/>
      <c r="G663" s="45"/>
      <c r="H663" s="45"/>
      <c r="I663" s="45"/>
      <c r="J663" s="45"/>
      <c r="K663" s="45"/>
      <c r="L663" s="45"/>
      <c r="M663" s="45"/>
      <c r="O663" s="45"/>
      <c r="P663" s="45"/>
      <c r="Q663" s="45"/>
      <c r="R663" s="45"/>
      <c r="S663" s="45"/>
      <c r="T663" s="45"/>
      <c r="U663" s="45"/>
      <c r="V663" s="45"/>
      <c r="W663" s="45"/>
      <c r="X663" s="45"/>
      <c r="Y663" s="45"/>
      <c r="Z663" s="45"/>
      <c r="AA663" s="45"/>
      <c r="AB663" s="45"/>
      <c r="AC663" s="45"/>
      <c r="AD663" s="45"/>
      <c r="AE663" s="45"/>
      <c r="AF663" s="45"/>
      <c r="AG663" s="45"/>
      <c r="AH663" s="45"/>
      <c r="AI663" s="45"/>
      <c r="AJ663" s="45"/>
      <c r="AK663" s="45"/>
      <c r="AL663" s="45"/>
    </row>
    <row r="664" spans="1:38" ht="12.75" customHeight="1" x14ac:dyDescent="0.15">
      <c r="A664" s="45"/>
      <c r="B664" s="45"/>
      <c r="C664" s="83"/>
      <c r="D664" s="45"/>
      <c r="E664" s="45"/>
      <c r="F664" s="45"/>
      <c r="G664" s="45"/>
      <c r="H664" s="45"/>
      <c r="I664" s="45"/>
      <c r="J664" s="45"/>
      <c r="K664" s="45"/>
      <c r="L664" s="45"/>
      <c r="M664" s="45"/>
      <c r="O664" s="45"/>
      <c r="P664" s="45"/>
      <c r="Q664" s="45"/>
      <c r="R664" s="45"/>
      <c r="S664" s="45"/>
      <c r="T664" s="45"/>
      <c r="U664" s="45"/>
      <c r="V664" s="45"/>
      <c r="W664" s="45"/>
      <c r="X664" s="45"/>
      <c r="Y664" s="45"/>
      <c r="Z664" s="45"/>
      <c r="AA664" s="45"/>
      <c r="AB664" s="45"/>
      <c r="AC664" s="45"/>
      <c r="AD664" s="45"/>
      <c r="AE664" s="45"/>
      <c r="AF664" s="45"/>
      <c r="AG664" s="45"/>
      <c r="AH664" s="45"/>
      <c r="AI664" s="45"/>
      <c r="AJ664" s="45"/>
      <c r="AK664" s="45"/>
      <c r="AL664" s="45"/>
    </row>
    <row r="665" spans="1:38" ht="12.75" customHeight="1" x14ac:dyDescent="0.15">
      <c r="A665" s="45"/>
      <c r="B665" s="45"/>
      <c r="C665" s="83"/>
      <c r="D665" s="45"/>
      <c r="E665" s="45"/>
      <c r="F665" s="45"/>
      <c r="G665" s="45"/>
      <c r="H665" s="45"/>
      <c r="I665" s="45"/>
      <c r="J665" s="45"/>
      <c r="K665" s="45"/>
      <c r="L665" s="45"/>
      <c r="M665" s="45"/>
      <c r="O665" s="45"/>
      <c r="P665" s="45"/>
      <c r="Q665" s="45"/>
      <c r="R665" s="45"/>
      <c r="S665" s="45"/>
      <c r="T665" s="45"/>
      <c r="U665" s="45"/>
      <c r="V665" s="45"/>
      <c r="W665" s="45"/>
      <c r="X665" s="45"/>
      <c r="Y665" s="45"/>
      <c r="Z665" s="45"/>
      <c r="AA665" s="45"/>
      <c r="AB665" s="45"/>
      <c r="AC665" s="45"/>
      <c r="AD665" s="45"/>
      <c r="AE665" s="45"/>
      <c r="AF665" s="45"/>
      <c r="AG665" s="45"/>
      <c r="AH665" s="45"/>
      <c r="AI665" s="45"/>
      <c r="AJ665" s="45"/>
      <c r="AK665" s="45"/>
      <c r="AL665" s="45"/>
    </row>
    <row r="666" spans="1:38" ht="12.75" customHeight="1" x14ac:dyDescent="0.15">
      <c r="A666" s="45"/>
      <c r="B666" s="45"/>
      <c r="C666" s="83"/>
      <c r="D666" s="45"/>
      <c r="E666" s="45"/>
      <c r="F666" s="45"/>
      <c r="G666" s="45"/>
      <c r="H666" s="45"/>
      <c r="I666" s="45"/>
      <c r="J666" s="45"/>
      <c r="K666" s="45"/>
      <c r="L666" s="45"/>
      <c r="M666" s="45"/>
      <c r="O666" s="45"/>
      <c r="P666" s="45"/>
      <c r="Q666" s="45"/>
      <c r="R666" s="45"/>
      <c r="S666" s="45"/>
      <c r="T666" s="45"/>
      <c r="U666" s="45"/>
      <c r="V666" s="45"/>
      <c r="W666" s="45"/>
      <c r="X666" s="45"/>
      <c r="Y666" s="45"/>
      <c r="Z666" s="45"/>
      <c r="AA666" s="45"/>
      <c r="AB666" s="45"/>
      <c r="AC666" s="45"/>
      <c r="AD666" s="45"/>
      <c r="AE666" s="45"/>
      <c r="AF666" s="45"/>
      <c r="AG666" s="45"/>
      <c r="AH666" s="45"/>
      <c r="AI666" s="45"/>
      <c r="AJ666" s="45"/>
      <c r="AK666" s="45"/>
      <c r="AL666" s="45"/>
    </row>
    <row r="667" spans="1:38" ht="12.75" customHeight="1" x14ac:dyDescent="0.15">
      <c r="A667" s="45"/>
      <c r="B667" s="45"/>
      <c r="C667" s="83"/>
      <c r="D667" s="45"/>
      <c r="E667" s="45"/>
      <c r="F667" s="45"/>
      <c r="G667" s="45"/>
      <c r="H667" s="45"/>
      <c r="I667" s="45"/>
      <c r="J667" s="45"/>
      <c r="K667" s="45"/>
      <c r="L667" s="45"/>
      <c r="M667" s="45"/>
      <c r="O667" s="45"/>
      <c r="P667" s="45"/>
      <c r="Q667" s="45"/>
      <c r="R667" s="45"/>
      <c r="S667" s="45"/>
      <c r="T667" s="45"/>
      <c r="U667" s="45"/>
      <c r="V667" s="45"/>
      <c r="W667" s="45"/>
      <c r="X667" s="45"/>
      <c r="Y667" s="45"/>
      <c r="Z667" s="45"/>
      <c r="AA667" s="45"/>
      <c r="AB667" s="45"/>
      <c r="AC667" s="45"/>
      <c r="AD667" s="45"/>
      <c r="AE667" s="45"/>
      <c r="AF667" s="45"/>
      <c r="AG667" s="45"/>
      <c r="AH667" s="45"/>
      <c r="AI667" s="45"/>
      <c r="AJ667" s="45"/>
      <c r="AK667" s="45"/>
      <c r="AL667" s="45"/>
    </row>
    <row r="668" spans="1:38" ht="12.75" customHeight="1" x14ac:dyDescent="0.15">
      <c r="A668" s="45"/>
      <c r="B668" s="45"/>
      <c r="C668" s="83"/>
      <c r="D668" s="45"/>
      <c r="E668" s="45"/>
      <c r="F668" s="45"/>
      <c r="G668" s="45"/>
      <c r="H668" s="45"/>
      <c r="I668" s="45"/>
      <c r="J668" s="45"/>
      <c r="K668" s="45"/>
      <c r="L668" s="45"/>
      <c r="M668" s="45"/>
      <c r="O668" s="45"/>
      <c r="P668" s="45"/>
      <c r="Q668" s="45"/>
      <c r="R668" s="45"/>
      <c r="S668" s="45"/>
      <c r="T668" s="45"/>
      <c r="U668" s="45"/>
      <c r="V668" s="45"/>
      <c r="W668" s="45"/>
      <c r="X668" s="45"/>
      <c r="Y668" s="45"/>
      <c r="Z668" s="45"/>
      <c r="AA668" s="45"/>
      <c r="AB668" s="45"/>
      <c r="AC668" s="45"/>
      <c r="AD668" s="45"/>
      <c r="AE668" s="45"/>
      <c r="AF668" s="45"/>
      <c r="AG668" s="45"/>
      <c r="AH668" s="45"/>
      <c r="AI668" s="45"/>
      <c r="AJ668" s="45"/>
      <c r="AK668" s="45"/>
      <c r="AL668" s="45"/>
    </row>
    <row r="669" spans="1:38" ht="12.75" customHeight="1" x14ac:dyDescent="0.15">
      <c r="A669" s="45"/>
      <c r="B669" s="45"/>
      <c r="C669" s="83"/>
      <c r="D669" s="45"/>
      <c r="E669" s="45"/>
      <c r="F669" s="45"/>
      <c r="G669" s="45"/>
      <c r="H669" s="45"/>
      <c r="I669" s="45"/>
      <c r="J669" s="45"/>
      <c r="K669" s="45"/>
      <c r="L669" s="45"/>
      <c r="M669" s="45"/>
      <c r="O669" s="45"/>
      <c r="P669" s="45"/>
      <c r="Q669" s="45"/>
      <c r="R669" s="45"/>
      <c r="S669" s="45"/>
      <c r="T669" s="45"/>
      <c r="U669" s="45"/>
      <c r="V669" s="45"/>
      <c r="W669" s="45"/>
      <c r="X669" s="45"/>
      <c r="Y669" s="45"/>
      <c r="Z669" s="45"/>
      <c r="AA669" s="45"/>
      <c r="AB669" s="45"/>
      <c r="AC669" s="45"/>
      <c r="AD669" s="45"/>
      <c r="AE669" s="45"/>
      <c r="AF669" s="45"/>
      <c r="AG669" s="45"/>
      <c r="AH669" s="45"/>
      <c r="AI669" s="45"/>
      <c r="AJ669" s="45"/>
      <c r="AK669" s="45"/>
      <c r="AL669" s="45"/>
    </row>
    <row r="670" spans="1:38" ht="12.75" customHeight="1" x14ac:dyDescent="0.15">
      <c r="A670" s="45"/>
      <c r="B670" s="45"/>
      <c r="C670" s="83"/>
      <c r="D670" s="45"/>
      <c r="E670" s="45"/>
      <c r="F670" s="45"/>
      <c r="G670" s="45"/>
      <c r="H670" s="45"/>
      <c r="I670" s="45"/>
      <c r="J670" s="45"/>
      <c r="K670" s="45"/>
      <c r="L670" s="45"/>
      <c r="M670" s="45"/>
      <c r="O670" s="45"/>
      <c r="P670" s="45"/>
      <c r="Q670" s="45"/>
      <c r="R670" s="45"/>
      <c r="S670" s="45"/>
      <c r="T670" s="45"/>
      <c r="U670" s="45"/>
      <c r="V670" s="45"/>
      <c r="W670" s="45"/>
      <c r="X670" s="45"/>
      <c r="Y670" s="45"/>
      <c r="Z670" s="45"/>
      <c r="AA670" s="45"/>
      <c r="AB670" s="45"/>
      <c r="AC670" s="45"/>
      <c r="AD670" s="45"/>
      <c r="AE670" s="45"/>
      <c r="AF670" s="45"/>
      <c r="AG670" s="45"/>
      <c r="AH670" s="45"/>
      <c r="AI670" s="45"/>
      <c r="AJ670" s="45"/>
      <c r="AK670" s="45"/>
      <c r="AL670" s="45"/>
    </row>
    <row r="671" spans="1:38" ht="12.75" customHeight="1" x14ac:dyDescent="0.15">
      <c r="A671" s="45"/>
      <c r="B671" s="45"/>
      <c r="C671" s="83"/>
      <c r="D671" s="45"/>
      <c r="E671" s="45"/>
      <c r="F671" s="45"/>
      <c r="G671" s="45"/>
      <c r="H671" s="45"/>
      <c r="I671" s="45"/>
      <c r="J671" s="45"/>
      <c r="K671" s="45"/>
      <c r="L671" s="45"/>
      <c r="M671" s="45"/>
      <c r="O671" s="45"/>
      <c r="P671" s="45"/>
      <c r="Q671" s="45"/>
      <c r="R671" s="45"/>
      <c r="S671" s="45"/>
      <c r="T671" s="45"/>
      <c r="U671" s="45"/>
      <c r="V671" s="45"/>
      <c r="W671" s="45"/>
      <c r="X671" s="45"/>
      <c r="Y671" s="45"/>
      <c r="Z671" s="45"/>
      <c r="AA671" s="45"/>
      <c r="AB671" s="45"/>
      <c r="AC671" s="45"/>
      <c r="AD671" s="45"/>
      <c r="AE671" s="45"/>
      <c r="AF671" s="45"/>
      <c r="AG671" s="45"/>
      <c r="AH671" s="45"/>
      <c r="AI671" s="45"/>
      <c r="AJ671" s="45"/>
      <c r="AK671" s="45"/>
      <c r="AL671" s="45"/>
    </row>
    <row r="672" spans="1:38" ht="12.75" customHeight="1" x14ac:dyDescent="0.15">
      <c r="A672" s="45"/>
      <c r="B672" s="45"/>
      <c r="C672" s="83"/>
      <c r="D672" s="45"/>
      <c r="E672" s="45"/>
      <c r="F672" s="45"/>
      <c r="G672" s="45"/>
      <c r="H672" s="45"/>
      <c r="I672" s="45"/>
      <c r="J672" s="45"/>
      <c r="K672" s="45"/>
      <c r="L672" s="45"/>
      <c r="M672" s="45"/>
      <c r="O672" s="45"/>
      <c r="P672" s="45"/>
      <c r="Q672" s="45"/>
      <c r="R672" s="45"/>
      <c r="S672" s="45"/>
      <c r="T672" s="45"/>
      <c r="U672" s="45"/>
      <c r="V672" s="45"/>
      <c r="W672" s="45"/>
      <c r="X672" s="45"/>
      <c r="Y672" s="45"/>
      <c r="Z672" s="45"/>
      <c r="AA672" s="45"/>
      <c r="AB672" s="45"/>
      <c r="AC672" s="45"/>
      <c r="AD672" s="45"/>
      <c r="AE672" s="45"/>
      <c r="AF672" s="45"/>
      <c r="AG672" s="45"/>
      <c r="AH672" s="45"/>
      <c r="AI672" s="45"/>
      <c r="AJ672" s="45"/>
      <c r="AK672" s="45"/>
      <c r="AL672" s="45"/>
    </row>
    <row r="673" spans="1:38" ht="12.75" customHeight="1" x14ac:dyDescent="0.15">
      <c r="A673" s="45"/>
      <c r="B673" s="45"/>
      <c r="C673" s="83"/>
      <c r="D673" s="45"/>
      <c r="E673" s="45"/>
      <c r="F673" s="45"/>
      <c r="G673" s="45"/>
      <c r="H673" s="45"/>
      <c r="I673" s="45"/>
      <c r="J673" s="45"/>
      <c r="K673" s="45"/>
      <c r="L673" s="45"/>
      <c r="M673" s="45"/>
      <c r="O673" s="45"/>
      <c r="P673" s="45"/>
      <c r="Q673" s="45"/>
      <c r="R673" s="45"/>
      <c r="S673" s="45"/>
      <c r="T673" s="45"/>
      <c r="U673" s="45"/>
      <c r="V673" s="45"/>
      <c r="W673" s="45"/>
      <c r="X673" s="45"/>
      <c r="Y673" s="45"/>
      <c r="Z673" s="45"/>
      <c r="AA673" s="45"/>
      <c r="AB673" s="45"/>
      <c r="AC673" s="45"/>
      <c r="AD673" s="45"/>
      <c r="AE673" s="45"/>
      <c r="AF673" s="45"/>
      <c r="AG673" s="45"/>
      <c r="AH673" s="45"/>
      <c r="AI673" s="45"/>
      <c r="AJ673" s="45"/>
      <c r="AK673" s="45"/>
      <c r="AL673" s="45"/>
    </row>
    <row r="674" spans="1:38" ht="12.75" customHeight="1" x14ac:dyDescent="0.15">
      <c r="A674" s="45"/>
      <c r="B674" s="45"/>
      <c r="C674" s="83"/>
      <c r="D674" s="45"/>
      <c r="E674" s="45"/>
      <c r="F674" s="45"/>
      <c r="G674" s="45"/>
      <c r="H674" s="45"/>
      <c r="I674" s="45"/>
      <c r="J674" s="45"/>
      <c r="K674" s="45"/>
      <c r="L674" s="45"/>
      <c r="M674" s="45"/>
      <c r="O674" s="45"/>
      <c r="P674" s="45"/>
      <c r="Q674" s="45"/>
      <c r="R674" s="45"/>
      <c r="S674" s="45"/>
      <c r="T674" s="45"/>
      <c r="U674" s="45"/>
      <c r="V674" s="45"/>
      <c r="W674" s="45"/>
      <c r="X674" s="45"/>
      <c r="Y674" s="45"/>
      <c r="Z674" s="45"/>
      <c r="AA674" s="45"/>
      <c r="AB674" s="45"/>
      <c r="AC674" s="45"/>
      <c r="AD674" s="45"/>
      <c r="AE674" s="45"/>
      <c r="AF674" s="45"/>
      <c r="AG674" s="45"/>
      <c r="AH674" s="45"/>
      <c r="AI674" s="45"/>
      <c r="AJ674" s="45"/>
      <c r="AK674" s="45"/>
      <c r="AL674" s="45"/>
    </row>
    <row r="675" spans="1:38" ht="12.75" customHeight="1" x14ac:dyDescent="0.15">
      <c r="A675" s="45"/>
      <c r="B675" s="45"/>
      <c r="C675" s="83"/>
      <c r="D675" s="45"/>
      <c r="E675" s="45"/>
      <c r="F675" s="45"/>
      <c r="G675" s="45"/>
      <c r="H675" s="45"/>
      <c r="I675" s="45"/>
      <c r="J675" s="45"/>
      <c r="K675" s="45"/>
      <c r="L675" s="45"/>
      <c r="M675" s="45"/>
      <c r="O675" s="45"/>
      <c r="P675" s="45"/>
      <c r="Q675" s="45"/>
      <c r="R675" s="45"/>
      <c r="S675" s="45"/>
      <c r="T675" s="45"/>
      <c r="U675" s="45"/>
      <c r="V675" s="45"/>
      <c r="W675" s="45"/>
      <c r="X675" s="45"/>
      <c r="Y675" s="45"/>
      <c r="Z675" s="45"/>
      <c r="AA675" s="45"/>
      <c r="AB675" s="45"/>
      <c r="AC675" s="45"/>
      <c r="AD675" s="45"/>
      <c r="AE675" s="45"/>
      <c r="AF675" s="45"/>
      <c r="AG675" s="45"/>
      <c r="AH675" s="45"/>
      <c r="AI675" s="45"/>
      <c r="AJ675" s="45"/>
      <c r="AK675" s="45"/>
      <c r="AL675" s="45"/>
    </row>
    <row r="676" spans="1:38" ht="12.75" customHeight="1" x14ac:dyDescent="0.15">
      <c r="A676" s="45"/>
      <c r="B676" s="45"/>
      <c r="C676" s="83"/>
      <c r="D676" s="45"/>
      <c r="E676" s="45"/>
      <c r="F676" s="45"/>
      <c r="G676" s="45"/>
      <c r="H676" s="45"/>
      <c r="I676" s="45"/>
      <c r="J676" s="45"/>
      <c r="K676" s="45"/>
      <c r="L676" s="45"/>
      <c r="M676" s="45"/>
      <c r="O676" s="45"/>
      <c r="P676" s="45"/>
      <c r="Q676" s="45"/>
      <c r="R676" s="45"/>
      <c r="S676" s="45"/>
      <c r="T676" s="45"/>
      <c r="U676" s="45"/>
      <c r="V676" s="45"/>
      <c r="W676" s="45"/>
      <c r="X676" s="45"/>
      <c r="Y676" s="45"/>
      <c r="Z676" s="45"/>
      <c r="AA676" s="45"/>
      <c r="AB676" s="45"/>
      <c r="AC676" s="45"/>
      <c r="AD676" s="45"/>
      <c r="AE676" s="45"/>
      <c r="AF676" s="45"/>
      <c r="AG676" s="45"/>
      <c r="AH676" s="45"/>
      <c r="AI676" s="45"/>
      <c r="AJ676" s="45"/>
      <c r="AK676" s="45"/>
      <c r="AL676" s="45"/>
    </row>
    <row r="677" spans="1:38" ht="12.75" customHeight="1" x14ac:dyDescent="0.15">
      <c r="A677" s="45"/>
      <c r="B677" s="45"/>
      <c r="C677" s="83"/>
      <c r="D677" s="45"/>
      <c r="E677" s="45"/>
      <c r="F677" s="45"/>
      <c r="G677" s="45"/>
      <c r="H677" s="45"/>
      <c r="I677" s="45"/>
      <c r="J677" s="45"/>
      <c r="K677" s="45"/>
      <c r="L677" s="45"/>
      <c r="M677" s="45"/>
      <c r="O677" s="45"/>
      <c r="P677" s="45"/>
      <c r="Q677" s="45"/>
      <c r="R677" s="45"/>
      <c r="S677" s="45"/>
      <c r="T677" s="45"/>
      <c r="U677" s="45"/>
      <c r="V677" s="45"/>
      <c r="W677" s="45"/>
      <c r="X677" s="45"/>
      <c r="Y677" s="45"/>
      <c r="Z677" s="45"/>
      <c r="AA677" s="45"/>
      <c r="AB677" s="45"/>
      <c r="AC677" s="45"/>
      <c r="AD677" s="45"/>
      <c r="AE677" s="45"/>
      <c r="AF677" s="45"/>
      <c r="AG677" s="45"/>
      <c r="AH677" s="45"/>
      <c r="AI677" s="45"/>
      <c r="AJ677" s="45"/>
      <c r="AK677" s="45"/>
      <c r="AL677" s="45"/>
    </row>
    <row r="678" spans="1:38" ht="12.75" customHeight="1" x14ac:dyDescent="0.15">
      <c r="A678" s="45"/>
      <c r="B678" s="45"/>
      <c r="C678" s="83"/>
      <c r="D678" s="45"/>
      <c r="E678" s="45"/>
      <c r="F678" s="45"/>
      <c r="G678" s="45"/>
      <c r="H678" s="45"/>
      <c r="I678" s="45"/>
      <c r="J678" s="45"/>
      <c r="K678" s="45"/>
      <c r="L678" s="45"/>
      <c r="M678" s="45"/>
      <c r="O678" s="45"/>
      <c r="P678" s="45"/>
      <c r="Q678" s="45"/>
      <c r="R678" s="45"/>
      <c r="S678" s="45"/>
      <c r="T678" s="45"/>
      <c r="U678" s="45"/>
      <c r="V678" s="45"/>
      <c r="W678" s="45"/>
      <c r="X678" s="45"/>
      <c r="Y678" s="45"/>
      <c r="Z678" s="45"/>
      <c r="AA678" s="45"/>
      <c r="AB678" s="45"/>
      <c r="AC678" s="45"/>
      <c r="AD678" s="45"/>
      <c r="AE678" s="45"/>
      <c r="AF678" s="45"/>
      <c r="AG678" s="45"/>
      <c r="AH678" s="45"/>
      <c r="AI678" s="45"/>
      <c r="AJ678" s="45"/>
      <c r="AK678" s="45"/>
      <c r="AL678" s="45"/>
    </row>
    <row r="679" spans="1:38" ht="12.75" customHeight="1" x14ac:dyDescent="0.15">
      <c r="A679" s="45"/>
      <c r="B679" s="45"/>
      <c r="C679" s="83"/>
      <c r="D679" s="45"/>
      <c r="E679" s="45"/>
      <c r="F679" s="45"/>
      <c r="G679" s="45"/>
      <c r="H679" s="45"/>
      <c r="I679" s="45"/>
      <c r="J679" s="45"/>
      <c r="K679" s="45"/>
      <c r="L679" s="45"/>
      <c r="M679" s="45"/>
      <c r="O679" s="45"/>
      <c r="P679" s="45"/>
      <c r="Q679" s="45"/>
      <c r="R679" s="45"/>
      <c r="S679" s="45"/>
      <c r="T679" s="45"/>
      <c r="U679" s="45"/>
      <c r="V679" s="45"/>
      <c r="W679" s="45"/>
      <c r="X679" s="45"/>
      <c r="Y679" s="45"/>
      <c r="Z679" s="45"/>
      <c r="AA679" s="45"/>
      <c r="AB679" s="45"/>
      <c r="AC679" s="45"/>
      <c r="AD679" s="45"/>
      <c r="AE679" s="45"/>
      <c r="AF679" s="45"/>
      <c r="AG679" s="45"/>
      <c r="AH679" s="45"/>
      <c r="AI679" s="45"/>
      <c r="AJ679" s="45"/>
      <c r="AK679" s="45"/>
      <c r="AL679" s="45"/>
    </row>
    <row r="680" spans="1:38" ht="12.75" customHeight="1" x14ac:dyDescent="0.15">
      <c r="A680" s="45"/>
      <c r="B680" s="45"/>
      <c r="C680" s="83"/>
      <c r="D680" s="45"/>
      <c r="E680" s="45"/>
      <c r="F680" s="45"/>
      <c r="G680" s="45"/>
      <c r="H680" s="45"/>
      <c r="I680" s="45"/>
      <c r="J680" s="45"/>
      <c r="K680" s="45"/>
      <c r="L680" s="45"/>
      <c r="M680" s="45"/>
      <c r="O680" s="45"/>
      <c r="P680" s="45"/>
      <c r="Q680" s="45"/>
      <c r="R680" s="45"/>
      <c r="S680" s="45"/>
      <c r="T680" s="45"/>
      <c r="U680" s="45"/>
      <c r="V680" s="45"/>
      <c r="W680" s="45"/>
      <c r="X680" s="45"/>
      <c r="Y680" s="45"/>
      <c r="Z680" s="45"/>
      <c r="AA680" s="45"/>
      <c r="AB680" s="45"/>
      <c r="AC680" s="45"/>
      <c r="AD680" s="45"/>
      <c r="AE680" s="45"/>
      <c r="AF680" s="45"/>
      <c r="AG680" s="45"/>
      <c r="AH680" s="45"/>
      <c r="AI680" s="45"/>
      <c r="AJ680" s="45"/>
      <c r="AK680" s="45"/>
      <c r="AL680" s="45"/>
    </row>
    <row r="681" spans="1:38" ht="12.75" customHeight="1" x14ac:dyDescent="0.15">
      <c r="A681" s="45"/>
      <c r="B681" s="45"/>
      <c r="C681" s="83"/>
      <c r="D681" s="45"/>
      <c r="E681" s="45"/>
      <c r="F681" s="45"/>
      <c r="G681" s="45"/>
      <c r="H681" s="45"/>
      <c r="I681" s="45"/>
      <c r="J681" s="45"/>
      <c r="K681" s="45"/>
      <c r="L681" s="45"/>
      <c r="M681" s="45"/>
      <c r="O681" s="45"/>
      <c r="P681" s="45"/>
      <c r="Q681" s="45"/>
      <c r="R681" s="45"/>
      <c r="S681" s="45"/>
      <c r="T681" s="45"/>
      <c r="U681" s="45"/>
      <c r="V681" s="45"/>
      <c r="W681" s="45"/>
      <c r="X681" s="45"/>
      <c r="Y681" s="45"/>
      <c r="Z681" s="45"/>
      <c r="AA681" s="45"/>
      <c r="AB681" s="45"/>
      <c r="AC681" s="45"/>
      <c r="AD681" s="45"/>
      <c r="AE681" s="45"/>
      <c r="AF681" s="45"/>
      <c r="AG681" s="45"/>
      <c r="AH681" s="45"/>
      <c r="AI681" s="45"/>
      <c r="AJ681" s="45"/>
      <c r="AK681" s="45"/>
      <c r="AL681" s="45"/>
    </row>
    <row r="682" spans="1:38" ht="12.75" customHeight="1" x14ac:dyDescent="0.15">
      <c r="A682" s="45"/>
      <c r="B682" s="45"/>
      <c r="C682" s="83"/>
      <c r="D682" s="45"/>
      <c r="E682" s="45"/>
      <c r="F682" s="45"/>
      <c r="G682" s="45"/>
      <c r="H682" s="45"/>
      <c r="I682" s="45"/>
      <c r="J682" s="45"/>
      <c r="K682" s="45"/>
      <c r="L682" s="45"/>
      <c r="M682" s="45"/>
      <c r="O682" s="45"/>
      <c r="P682" s="45"/>
      <c r="Q682" s="45"/>
      <c r="R682" s="45"/>
      <c r="S682" s="45"/>
      <c r="T682" s="45"/>
      <c r="U682" s="45"/>
      <c r="V682" s="45"/>
      <c r="W682" s="45"/>
      <c r="X682" s="45"/>
      <c r="Y682" s="45"/>
      <c r="Z682" s="45"/>
      <c r="AA682" s="45"/>
      <c r="AB682" s="45"/>
      <c r="AC682" s="45"/>
      <c r="AD682" s="45"/>
      <c r="AE682" s="45"/>
      <c r="AF682" s="45"/>
      <c r="AG682" s="45"/>
      <c r="AH682" s="45"/>
      <c r="AI682" s="45"/>
      <c r="AJ682" s="45"/>
      <c r="AK682" s="45"/>
      <c r="AL682" s="45"/>
    </row>
    <row r="683" spans="1:38" ht="12.75" customHeight="1" x14ac:dyDescent="0.15">
      <c r="A683" s="45"/>
      <c r="B683" s="45"/>
      <c r="C683" s="83"/>
      <c r="D683" s="45"/>
      <c r="E683" s="45"/>
      <c r="F683" s="45"/>
      <c r="G683" s="45"/>
      <c r="H683" s="45"/>
      <c r="I683" s="45"/>
      <c r="J683" s="45"/>
      <c r="K683" s="45"/>
      <c r="L683" s="45"/>
      <c r="M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5"/>
      <c r="AK683" s="45"/>
      <c r="AL683" s="45"/>
    </row>
    <row r="684" spans="1:38" ht="12.75" customHeight="1" x14ac:dyDescent="0.15">
      <c r="A684" s="45"/>
      <c r="B684" s="45"/>
      <c r="C684" s="83"/>
      <c r="D684" s="45"/>
      <c r="E684" s="45"/>
      <c r="F684" s="45"/>
      <c r="G684" s="45"/>
      <c r="H684" s="45"/>
      <c r="I684" s="45"/>
      <c r="J684" s="45"/>
      <c r="K684" s="45"/>
      <c r="L684" s="45"/>
      <c r="M684" s="45"/>
      <c r="O684" s="45"/>
      <c r="P684" s="45"/>
      <c r="Q684" s="45"/>
      <c r="R684" s="45"/>
      <c r="S684" s="45"/>
      <c r="T684" s="45"/>
      <c r="U684" s="45"/>
      <c r="V684" s="45"/>
      <c r="W684" s="45"/>
      <c r="X684" s="45"/>
      <c r="Y684" s="45"/>
      <c r="Z684" s="45"/>
      <c r="AA684" s="45"/>
      <c r="AB684" s="45"/>
      <c r="AC684" s="45"/>
      <c r="AD684" s="45"/>
      <c r="AE684" s="45"/>
      <c r="AF684" s="45"/>
      <c r="AG684" s="45"/>
      <c r="AH684" s="45"/>
      <c r="AI684" s="45"/>
      <c r="AJ684" s="45"/>
      <c r="AK684" s="45"/>
      <c r="AL684" s="45"/>
    </row>
    <row r="685" spans="1:38" ht="12.75" customHeight="1" x14ac:dyDescent="0.15">
      <c r="A685" s="45"/>
      <c r="B685" s="45"/>
      <c r="C685" s="83"/>
      <c r="D685" s="45"/>
      <c r="E685" s="45"/>
      <c r="F685" s="45"/>
      <c r="G685" s="45"/>
      <c r="H685" s="45"/>
      <c r="I685" s="45"/>
      <c r="J685" s="45"/>
      <c r="K685" s="45"/>
      <c r="L685" s="45"/>
      <c r="M685" s="45"/>
      <c r="O685" s="45"/>
      <c r="P685" s="45"/>
      <c r="Q685" s="45"/>
      <c r="R685" s="45"/>
      <c r="S685" s="45"/>
      <c r="T685" s="45"/>
      <c r="U685" s="45"/>
      <c r="V685" s="45"/>
      <c r="W685" s="45"/>
      <c r="X685" s="45"/>
      <c r="Y685" s="45"/>
      <c r="Z685" s="45"/>
      <c r="AA685" s="45"/>
      <c r="AB685" s="45"/>
      <c r="AC685" s="45"/>
      <c r="AD685" s="45"/>
      <c r="AE685" s="45"/>
      <c r="AF685" s="45"/>
      <c r="AG685" s="45"/>
      <c r="AH685" s="45"/>
      <c r="AI685" s="45"/>
      <c r="AJ685" s="45"/>
      <c r="AK685" s="45"/>
      <c r="AL685" s="45"/>
    </row>
    <row r="686" spans="1:38" ht="12.75" customHeight="1" x14ac:dyDescent="0.15">
      <c r="A686" s="45"/>
      <c r="B686" s="45"/>
      <c r="C686" s="83"/>
      <c r="D686" s="45"/>
      <c r="E686" s="45"/>
      <c r="F686" s="45"/>
      <c r="G686" s="45"/>
      <c r="H686" s="45"/>
      <c r="I686" s="45"/>
      <c r="J686" s="45"/>
      <c r="K686" s="45"/>
      <c r="L686" s="45"/>
      <c r="M686" s="45"/>
      <c r="O686" s="45"/>
      <c r="P686" s="45"/>
      <c r="Q686" s="45"/>
      <c r="R686" s="45"/>
      <c r="S686" s="45"/>
      <c r="T686" s="45"/>
      <c r="U686" s="45"/>
      <c r="V686" s="45"/>
      <c r="W686" s="45"/>
      <c r="X686" s="45"/>
      <c r="Y686" s="45"/>
      <c r="Z686" s="45"/>
      <c r="AA686" s="45"/>
      <c r="AB686" s="45"/>
      <c r="AC686" s="45"/>
      <c r="AD686" s="45"/>
      <c r="AE686" s="45"/>
      <c r="AF686" s="45"/>
      <c r="AG686" s="45"/>
      <c r="AH686" s="45"/>
      <c r="AI686" s="45"/>
      <c r="AJ686" s="45"/>
      <c r="AK686" s="45"/>
      <c r="AL686" s="45"/>
    </row>
    <row r="687" spans="1:38" ht="12.75" customHeight="1" x14ac:dyDescent="0.15">
      <c r="A687" s="45"/>
      <c r="B687" s="45"/>
      <c r="C687" s="83"/>
      <c r="D687" s="45"/>
      <c r="E687" s="45"/>
      <c r="F687" s="45"/>
      <c r="G687" s="45"/>
      <c r="H687" s="45"/>
      <c r="I687" s="45"/>
      <c r="J687" s="45"/>
      <c r="K687" s="45"/>
      <c r="L687" s="45"/>
      <c r="M687" s="45"/>
      <c r="O687" s="45"/>
      <c r="P687" s="45"/>
      <c r="Q687" s="45"/>
      <c r="R687" s="45"/>
      <c r="S687" s="45"/>
      <c r="T687" s="45"/>
      <c r="U687" s="45"/>
      <c r="V687" s="45"/>
      <c r="W687" s="45"/>
      <c r="X687" s="45"/>
      <c r="Y687" s="45"/>
      <c r="Z687" s="45"/>
      <c r="AA687" s="45"/>
      <c r="AB687" s="45"/>
      <c r="AC687" s="45"/>
      <c r="AD687" s="45"/>
      <c r="AE687" s="45"/>
      <c r="AF687" s="45"/>
      <c r="AG687" s="45"/>
      <c r="AH687" s="45"/>
      <c r="AI687" s="45"/>
      <c r="AJ687" s="45"/>
      <c r="AK687" s="45"/>
      <c r="AL687" s="45"/>
    </row>
    <row r="688" spans="1:38" ht="12.75" customHeight="1" x14ac:dyDescent="0.15">
      <c r="A688" s="45"/>
      <c r="B688" s="45"/>
      <c r="C688" s="83"/>
      <c r="D688" s="45"/>
      <c r="E688" s="45"/>
      <c r="F688" s="45"/>
      <c r="G688" s="45"/>
      <c r="H688" s="45"/>
      <c r="I688" s="45"/>
      <c r="J688" s="45"/>
      <c r="K688" s="45"/>
      <c r="L688" s="45"/>
      <c r="M688" s="45"/>
      <c r="O688" s="45"/>
      <c r="P688" s="45"/>
      <c r="Q688" s="45"/>
      <c r="R688" s="45"/>
      <c r="S688" s="45"/>
      <c r="T688" s="45"/>
      <c r="U688" s="45"/>
      <c r="V688" s="45"/>
      <c r="W688" s="45"/>
      <c r="X688" s="45"/>
      <c r="Y688" s="45"/>
      <c r="Z688" s="45"/>
      <c r="AA688" s="45"/>
      <c r="AB688" s="45"/>
      <c r="AC688" s="45"/>
      <c r="AD688" s="45"/>
      <c r="AE688" s="45"/>
      <c r="AF688" s="45"/>
      <c r="AG688" s="45"/>
      <c r="AH688" s="45"/>
      <c r="AI688" s="45"/>
      <c r="AJ688" s="45"/>
      <c r="AK688" s="45"/>
      <c r="AL688" s="45"/>
    </row>
    <row r="689" spans="1:38" ht="12.75" customHeight="1" x14ac:dyDescent="0.15">
      <c r="A689" s="45"/>
      <c r="B689" s="45"/>
      <c r="C689" s="83"/>
      <c r="D689" s="45"/>
      <c r="E689" s="45"/>
      <c r="F689" s="45"/>
      <c r="G689" s="45"/>
      <c r="H689" s="45"/>
      <c r="I689" s="45"/>
      <c r="J689" s="45"/>
      <c r="K689" s="45"/>
      <c r="L689" s="45"/>
      <c r="M689" s="45"/>
      <c r="O689" s="45"/>
      <c r="P689" s="45"/>
      <c r="Q689" s="45"/>
      <c r="R689" s="45"/>
      <c r="S689" s="45"/>
      <c r="T689" s="45"/>
      <c r="U689" s="45"/>
      <c r="V689" s="45"/>
      <c r="W689" s="45"/>
      <c r="X689" s="45"/>
      <c r="Y689" s="45"/>
      <c r="Z689" s="45"/>
      <c r="AA689" s="45"/>
      <c r="AB689" s="45"/>
      <c r="AC689" s="45"/>
      <c r="AD689" s="45"/>
      <c r="AE689" s="45"/>
      <c r="AF689" s="45"/>
      <c r="AG689" s="45"/>
      <c r="AH689" s="45"/>
      <c r="AI689" s="45"/>
      <c r="AJ689" s="45"/>
      <c r="AK689" s="45"/>
      <c r="AL689" s="45"/>
    </row>
    <row r="690" spans="1:38" ht="12.75" customHeight="1" x14ac:dyDescent="0.15">
      <c r="A690" s="45"/>
      <c r="B690" s="45"/>
      <c r="C690" s="83"/>
      <c r="D690" s="45"/>
      <c r="E690" s="45"/>
      <c r="F690" s="45"/>
      <c r="G690" s="45"/>
      <c r="H690" s="45"/>
      <c r="I690" s="45"/>
      <c r="J690" s="45"/>
      <c r="K690" s="45"/>
      <c r="L690" s="45"/>
      <c r="M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c r="AK690" s="45"/>
      <c r="AL690" s="45"/>
    </row>
    <row r="691" spans="1:38" ht="12.75" customHeight="1" x14ac:dyDescent="0.15">
      <c r="A691" s="45"/>
      <c r="B691" s="45"/>
      <c r="C691" s="83"/>
      <c r="D691" s="45"/>
      <c r="E691" s="45"/>
      <c r="F691" s="45"/>
      <c r="G691" s="45"/>
      <c r="H691" s="45"/>
      <c r="I691" s="45"/>
      <c r="J691" s="45"/>
      <c r="K691" s="45"/>
      <c r="L691" s="45"/>
      <c r="M691" s="45"/>
      <c r="O691" s="45"/>
      <c r="P691" s="45"/>
      <c r="Q691" s="45"/>
      <c r="R691" s="45"/>
      <c r="S691" s="45"/>
      <c r="T691" s="45"/>
      <c r="U691" s="45"/>
      <c r="V691" s="45"/>
      <c r="W691" s="45"/>
      <c r="X691" s="45"/>
      <c r="Y691" s="45"/>
      <c r="Z691" s="45"/>
      <c r="AA691" s="45"/>
      <c r="AB691" s="45"/>
      <c r="AC691" s="45"/>
      <c r="AD691" s="45"/>
      <c r="AE691" s="45"/>
      <c r="AF691" s="45"/>
      <c r="AG691" s="45"/>
      <c r="AH691" s="45"/>
      <c r="AI691" s="45"/>
      <c r="AJ691" s="45"/>
      <c r="AK691" s="45"/>
      <c r="AL691" s="45"/>
    </row>
    <row r="692" spans="1:38" ht="12.75" customHeight="1" x14ac:dyDescent="0.15">
      <c r="A692" s="45"/>
      <c r="B692" s="45"/>
      <c r="C692" s="83"/>
      <c r="D692" s="45"/>
      <c r="E692" s="45"/>
      <c r="F692" s="45"/>
      <c r="G692" s="45"/>
      <c r="H692" s="45"/>
      <c r="I692" s="45"/>
      <c r="J692" s="45"/>
      <c r="K692" s="45"/>
      <c r="L692" s="45"/>
      <c r="M692" s="45"/>
      <c r="O692" s="45"/>
      <c r="P692" s="45"/>
      <c r="Q692" s="45"/>
      <c r="R692" s="45"/>
      <c r="S692" s="45"/>
      <c r="T692" s="45"/>
      <c r="U692" s="45"/>
      <c r="V692" s="45"/>
      <c r="W692" s="45"/>
      <c r="X692" s="45"/>
      <c r="Y692" s="45"/>
      <c r="Z692" s="45"/>
      <c r="AA692" s="45"/>
      <c r="AB692" s="45"/>
      <c r="AC692" s="45"/>
      <c r="AD692" s="45"/>
      <c r="AE692" s="45"/>
      <c r="AF692" s="45"/>
      <c r="AG692" s="45"/>
      <c r="AH692" s="45"/>
      <c r="AI692" s="45"/>
      <c r="AJ692" s="45"/>
      <c r="AK692" s="45"/>
      <c r="AL692" s="45"/>
    </row>
    <row r="693" spans="1:38" ht="12.75" customHeight="1" x14ac:dyDescent="0.15">
      <c r="A693" s="45"/>
      <c r="B693" s="45"/>
      <c r="C693" s="83"/>
      <c r="D693" s="45"/>
      <c r="E693" s="45"/>
      <c r="F693" s="45"/>
      <c r="G693" s="45"/>
      <c r="H693" s="45"/>
      <c r="I693" s="45"/>
      <c r="J693" s="45"/>
      <c r="K693" s="45"/>
      <c r="L693" s="45"/>
      <c r="M693" s="45"/>
      <c r="O693" s="45"/>
      <c r="P693" s="45"/>
      <c r="Q693" s="45"/>
      <c r="R693" s="45"/>
      <c r="S693" s="45"/>
      <c r="T693" s="45"/>
      <c r="U693" s="45"/>
      <c r="V693" s="45"/>
      <c r="W693" s="45"/>
      <c r="X693" s="45"/>
      <c r="Y693" s="45"/>
      <c r="Z693" s="45"/>
      <c r="AA693" s="45"/>
      <c r="AB693" s="45"/>
      <c r="AC693" s="45"/>
      <c r="AD693" s="45"/>
      <c r="AE693" s="45"/>
      <c r="AF693" s="45"/>
      <c r="AG693" s="45"/>
      <c r="AH693" s="45"/>
      <c r="AI693" s="45"/>
      <c r="AJ693" s="45"/>
      <c r="AK693" s="45"/>
      <c r="AL693" s="45"/>
    </row>
    <row r="694" spans="1:38" ht="12.75" customHeight="1" x14ac:dyDescent="0.15">
      <c r="A694" s="45"/>
      <c r="B694" s="45"/>
      <c r="C694" s="83"/>
      <c r="D694" s="45"/>
      <c r="E694" s="45"/>
      <c r="F694" s="45"/>
      <c r="G694" s="45"/>
      <c r="H694" s="45"/>
      <c r="I694" s="45"/>
      <c r="J694" s="45"/>
      <c r="K694" s="45"/>
      <c r="L694" s="45"/>
      <c r="M694" s="45"/>
      <c r="O694" s="45"/>
      <c r="P694" s="45"/>
      <c r="Q694" s="45"/>
      <c r="R694" s="45"/>
      <c r="S694" s="45"/>
      <c r="T694" s="45"/>
      <c r="U694" s="45"/>
      <c r="V694" s="45"/>
      <c r="W694" s="45"/>
      <c r="X694" s="45"/>
      <c r="Y694" s="45"/>
      <c r="Z694" s="45"/>
      <c r="AA694" s="45"/>
      <c r="AB694" s="45"/>
      <c r="AC694" s="45"/>
      <c r="AD694" s="45"/>
      <c r="AE694" s="45"/>
      <c r="AF694" s="45"/>
      <c r="AG694" s="45"/>
      <c r="AH694" s="45"/>
      <c r="AI694" s="45"/>
      <c r="AJ694" s="45"/>
      <c r="AK694" s="45"/>
      <c r="AL694" s="45"/>
    </row>
    <row r="695" spans="1:38" ht="12.75" customHeight="1" x14ac:dyDescent="0.15">
      <c r="A695" s="45"/>
      <c r="B695" s="45"/>
      <c r="C695" s="83"/>
      <c r="D695" s="45"/>
      <c r="E695" s="45"/>
      <c r="F695" s="45"/>
      <c r="G695" s="45"/>
      <c r="H695" s="45"/>
      <c r="I695" s="45"/>
      <c r="J695" s="45"/>
      <c r="K695" s="45"/>
      <c r="L695" s="45"/>
      <c r="M695" s="45"/>
      <c r="O695" s="45"/>
      <c r="P695" s="45"/>
      <c r="Q695" s="45"/>
      <c r="R695" s="45"/>
      <c r="S695" s="45"/>
      <c r="T695" s="45"/>
      <c r="U695" s="45"/>
      <c r="V695" s="45"/>
      <c r="W695" s="45"/>
      <c r="X695" s="45"/>
      <c r="Y695" s="45"/>
      <c r="Z695" s="45"/>
      <c r="AA695" s="45"/>
      <c r="AB695" s="45"/>
      <c r="AC695" s="45"/>
      <c r="AD695" s="45"/>
      <c r="AE695" s="45"/>
      <c r="AF695" s="45"/>
      <c r="AG695" s="45"/>
      <c r="AH695" s="45"/>
      <c r="AI695" s="45"/>
      <c r="AJ695" s="45"/>
      <c r="AK695" s="45"/>
      <c r="AL695" s="45"/>
    </row>
    <row r="696" spans="1:38" ht="12.75" customHeight="1" x14ac:dyDescent="0.15">
      <c r="A696" s="45"/>
      <c r="B696" s="45"/>
      <c r="C696" s="83"/>
      <c r="D696" s="45"/>
      <c r="E696" s="45"/>
      <c r="F696" s="45"/>
      <c r="G696" s="45"/>
      <c r="H696" s="45"/>
      <c r="I696" s="45"/>
      <c r="J696" s="45"/>
      <c r="K696" s="45"/>
      <c r="L696" s="45"/>
      <c r="M696" s="45"/>
      <c r="O696" s="45"/>
      <c r="P696" s="45"/>
      <c r="Q696" s="45"/>
      <c r="R696" s="45"/>
      <c r="S696" s="45"/>
      <c r="T696" s="45"/>
      <c r="U696" s="45"/>
      <c r="V696" s="45"/>
      <c r="W696" s="45"/>
      <c r="X696" s="45"/>
      <c r="Y696" s="45"/>
      <c r="Z696" s="45"/>
      <c r="AA696" s="45"/>
      <c r="AB696" s="45"/>
      <c r="AC696" s="45"/>
      <c r="AD696" s="45"/>
      <c r="AE696" s="45"/>
      <c r="AF696" s="45"/>
      <c r="AG696" s="45"/>
      <c r="AH696" s="45"/>
      <c r="AI696" s="45"/>
      <c r="AJ696" s="45"/>
      <c r="AK696" s="45"/>
      <c r="AL696" s="45"/>
    </row>
    <row r="697" spans="1:38" ht="12.75" customHeight="1" x14ac:dyDescent="0.15">
      <c r="A697" s="45"/>
      <c r="B697" s="45"/>
      <c r="C697" s="83"/>
      <c r="D697" s="45"/>
      <c r="E697" s="45"/>
      <c r="F697" s="45"/>
      <c r="G697" s="45"/>
      <c r="H697" s="45"/>
      <c r="I697" s="45"/>
      <c r="J697" s="45"/>
      <c r="K697" s="45"/>
      <c r="L697" s="45"/>
      <c r="M697" s="45"/>
      <c r="O697" s="45"/>
      <c r="P697" s="45"/>
      <c r="Q697" s="45"/>
      <c r="R697" s="45"/>
      <c r="S697" s="45"/>
      <c r="T697" s="45"/>
      <c r="U697" s="45"/>
      <c r="V697" s="45"/>
      <c r="W697" s="45"/>
      <c r="X697" s="45"/>
      <c r="Y697" s="45"/>
      <c r="Z697" s="45"/>
      <c r="AA697" s="45"/>
      <c r="AB697" s="45"/>
      <c r="AC697" s="45"/>
      <c r="AD697" s="45"/>
      <c r="AE697" s="45"/>
      <c r="AF697" s="45"/>
      <c r="AG697" s="45"/>
      <c r="AH697" s="45"/>
      <c r="AI697" s="45"/>
      <c r="AJ697" s="45"/>
      <c r="AK697" s="45"/>
      <c r="AL697" s="45"/>
    </row>
    <row r="698" spans="1:38" ht="12.75" customHeight="1" x14ac:dyDescent="0.15">
      <c r="A698" s="45"/>
      <c r="B698" s="45"/>
      <c r="C698" s="83"/>
      <c r="D698" s="45"/>
      <c r="E698" s="45"/>
      <c r="F698" s="45"/>
      <c r="G698" s="45"/>
      <c r="H698" s="45"/>
      <c r="I698" s="45"/>
      <c r="J698" s="45"/>
      <c r="K698" s="45"/>
      <c r="L698" s="45"/>
      <c r="M698" s="45"/>
      <c r="O698" s="45"/>
      <c r="P698" s="45"/>
      <c r="Q698" s="45"/>
      <c r="R698" s="45"/>
      <c r="S698" s="45"/>
      <c r="T698" s="45"/>
      <c r="U698" s="45"/>
      <c r="V698" s="45"/>
      <c r="W698" s="45"/>
      <c r="X698" s="45"/>
      <c r="Y698" s="45"/>
      <c r="Z698" s="45"/>
      <c r="AA698" s="45"/>
      <c r="AB698" s="45"/>
      <c r="AC698" s="45"/>
      <c r="AD698" s="45"/>
      <c r="AE698" s="45"/>
      <c r="AF698" s="45"/>
      <c r="AG698" s="45"/>
      <c r="AH698" s="45"/>
      <c r="AI698" s="45"/>
      <c r="AJ698" s="45"/>
      <c r="AK698" s="45"/>
      <c r="AL698" s="45"/>
    </row>
    <row r="699" spans="1:38" ht="12.75" customHeight="1" x14ac:dyDescent="0.15">
      <c r="A699" s="45"/>
      <c r="B699" s="45"/>
      <c r="C699" s="83"/>
      <c r="D699" s="45"/>
      <c r="E699" s="45"/>
      <c r="F699" s="45"/>
      <c r="G699" s="45"/>
      <c r="H699" s="45"/>
      <c r="I699" s="45"/>
      <c r="J699" s="45"/>
      <c r="K699" s="45"/>
      <c r="L699" s="45"/>
      <c r="M699" s="45"/>
      <c r="O699" s="45"/>
      <c r="P699" s="45"/>
      <c r="Q699" s="45"/>
      <c r="R699" s="45"/>
      <c r="S699" s="45"/>
      <c r="T699" s="45"/>
      <c r="U699" s="45"/>
      <c r="V699" s="45"/>
      <c r="W699" s="45"/>
      <c r="X699" s="45"/>
      <c r="Y699" s="45"/>
      <c r="Z699" s="45"/>
      <c r="AA699" s="45"/>
      <c r="AB699" s="45"/>
      <c r="AC699" s="45"/>
      <c r="AD699" s="45"/>
      <c r="AE699" s="45"/>
      <c r="AF699" s="45"/>
      <c r="AG699" s="45"/>
      <c r="AH699" s="45"/>
      <c r="AI699" s="45"/>
      <c r="AJ699" s="45"/>
      <c r="AK699" s="45"/>
      <c r="AL699" s="45"/>
    </row>
    <row r="700" spans="1:38" ht="12.75" customHeight="1" x14ac:dyDescent="0.15">
      <c r="A700" s="45"/>
      <c r="B700" s="45"/>
      <c r="C700" s="83"/>
      <c r="D700" s="45"/>
      <c r="E700" s="45"/>
      <c r="F700" s="45"/>
      <c r="G700" s="45"/>
      <c r="H700" s="45"/>
      <c r="I700" s="45"/>
      <c r="J700" s="45"/>
      <c r="K700" s="45"/>
      <c r="L700" s="45"/>
      <c r="M700" s="45"/>
      <c r="O700" s="45"/>
      <c r="P700" s="45"/>
      <c r="Q700" s="45"/>
      <c r="R700" s="45"/>
      <c r="S700" s="45"/>
      <c r="T700" s="45"/>
      <c r="U700" s="45"/>
      <c r="V700" s="45"/>
      <c r="W700" s="45"/>
      <c r="X700" s="45"/>
      <c r="Y700" s="45"/>
      <c r="Z700" s="45"/>
      <c r="AA700" s="45"/>
      <c r="AB700" s="45"/>
      <c r="AC700" s="45"/>
      <c r="AD700" s="45"/>
      <c r="AE700" s="45"/>
      <c r="AF700" s="45"/>
      <c r="AG700" s="45"/>
      <c r="AH700" s="45"/>
      <c r="AI700" s="45"/>
      <c r="AJ700" s="45"/>
      <c r="AK700" s="45"/>
      <c r="AL700" s="45"/>
    </row>
    <row r="701" spans="1:38" ht="12.75" customHeight="1" x14ac:dyDescent="0.15">
      <c r="A701" s="45"/>
      <c r="B701" s="45"/>
      <c r="C701" s="83"/>
      <c r="D701" s="45"/>
      <c r="E701" s="45"/>
      <c r="F701" s="45"/>
      <c r="G701" s="45"/>
      <c r="H701" s="45"/>
      <c r="I701" s="45"/>
      <c r="J701" s="45"/>
      <c r="K701" s="45"/>
      <c r="L701" s="45"/>
      <c r="M701" s="45"/>
      <c r="O701" s="45"/>
      <c r="P701" s="45"/>
      <c r="Q701" s="45"/>
      <c r="R701" s="45"/>
      <c r="S701" s="45"/>
      <c r="T701" s="45"/>
      <c r="U701" s="45"/>
      <c r="V701" s="45"/>
      <c r="W701" s="45"/>
      <c r="X701" s="45"/>
      <c r="Y701" s="45"/>
      <c r="Z701" s="45"/>
      <c r="AA701" s="45"/>
      <c r="AB701" s="45"/>
      <c r="AC701" s="45"/>
      <c r="AD701" s="45"/>
      <c r="AE701" s="45"/>
      <c r="AF701" s="45"/>
      <c r="AG701" s="45"/>
      <c r="AH701" s="45"/>
      <c r="AI701" s="45"/>
      <c r="AJ701" s="45"/>
      <c r="AK701" s="45"/>
      <c r="AL701" s="45"/>
    </row>
    <row r="702" spans="1:38" ht="12.75" customHeight="1" x14ac:dyDescent="0.15">
      <c r="A702" s="45"/>
      <c r="B702" s="45"/>
      <c r="C702" s="83"/>
      <c r="D702" s="45"/>
      <c r="E702" s="45"/>
      <c r="F702" s="45"/>
      <c r="G702" s="45"/>
      <c r="H702" s="45"/>
      <c r="I702" s="45"/>
      <c r="J702" s="45"/>
      <c r="K702" s="45"/>
      <c r="L702" s="45"/>
      <c r="M702" s="45"/>
      <c r="O702" s="45"/>
      <c r="P702" s="45"/>
      <c r="Q702" s="45"/>
      <c r="R702" s="45"/>
      <c r="S702" s="45"/>
      <c r="T702" s="45"/>
      <c r="U702" s="45"/>
      <c r="V702" s="45"/>
      <c r="W702" s="45"/>
      <c r="X702" s="45"/>
      <c r="Y702" s="45"/>
      <c r="Z702" s="45"/>
      <c r="AA702" s="45"/>
      <c r="AB702" s="45"/>
      <c r="AC702" s="45"/>
      <c r="AD702" s="45"/>
      <c r="AE702" s="45"/>
      <c r="AF702" s="45"/>
      <c r="AG702" s="45"/>
      <c r="AH702" s="45"/>
      <c r="AI702" s="45"/>
      <c r="AJ702" s="45"/>
      <c r="AK702" s="45"/>
      <c r="AL702" s="45"/>
    </row>
    <row r="703" spans="1:38" ht="12.75" customHeight="1" x14ac:dyDescent="0.15">
      <c r="A703" s="45"/>
      <c r="B703" s="45"/>
      <c r="C703" s="83"/>
      <c r="D703" s="45"/>
      <c r="E703" s="45"/>
      <c r="F703" s="45"/>
      <c r="G703" s="45"/>
      <c r="H703" s="45"/>
      <c r="I703" s="45"/>
      <c r="J703" s="45"/>
      <c r="K703" s="45"/>
      <c r="L703" s="45"/>
      <c r="M703" s="45"/>
      <c r="O703" s="45"/>
      <c r="P703" s="45"/>
      <c r="Q703" s="45"/>
      <c r="R703" s="45"/>
      <c r="S703" s="45"/>
      <c r="T703" s="45"/>
      <c r="U703" s="45"/>
      <c r="V703" s="45"/>
      <c r="W703" s="45"/>
      <c r="X703" s="45"/>
      <c r="Y703" s="45"/>
      <c r="Z703" s="45"/>
      <c r="AA703" s="45"/>
      <c r="AB703" s="45"/>
      <c r="AC703" s="45"/>
      <c r="AD703" s="45"/>
      <c r="AE703" s="45"/>
      <c r="AF703" s="45"/>
      <c r="AG703" s="45"/>
      <c r="AH703" s="45"/>
      <c r="AI703" s="45"/>
      <c r="AJ703" s="45"/>
      <c r="AK703" s="45"/>
      <c r="AL703" s="45"/>
    </row>
    <row r="704" spans="1:38" ht="12.75" customHeight="1" x14ac:dyDescent="0.15">
      <c r="A704" s="45"/>
      <c r="B704" s="45"/>
      <c r="C704" s="83"/>
      <c r="D704" s="45"/>
      <c r="E704" s="45"/>
      <c r="F704" s="45"/>
      <c r="G704" s="45"/>
      <c r="H704" s="45"/>
      <c r="I704" s="45"/>
      <c r="J704" s="45"/>
      <c r="K704" s="45"/>
      <c r="L704" s="45"/>
      <c r="M704" s="45"/>
      <c r="O704" s="45"/>
      <c r="P704" s="45"/>
      <c r="Q704" s="45"/>
      <c r="R704" s="45"/>
      <c r="S704" s="45"/>
      <c r="T704" s="45"/>
      <c r="U704" s="45"/>
      <c r="V704" s="45"/>
      <c r="W704" s="45"/>
      <c r="X704" s="45"/>
      <c r="Y704" s="45"/>
      <c r="Z704" s="45"/>
      <c r="AA704" s="45"/>
      <c r="AB704" s="45"/>
      <c r="AC704" s="45"/>
      <c r="AD704" s="45"/>
      <c r="AE704" s="45"/>
      <c r="AF704" s="45"/>
      <c r="AG704" s="45"/>
      <c r="AH704" s="45"/>
      <c r="AI704" s="45"/>
      <c r="AJ704" s="45"/>
      <c r="AK704" s="45"/>
      <c r="AL704" s="45"/>
    </row>
    <row r="705" spans="1:38" ht="12.75" customHeight="1" x14ac:dyDescent="0.15">
      <c r="A705" s="45"/>
      <c r="B705" s="45"/>
      <c r="C705" s="83"/>
      <c r="D705" s="45"/>
      <c r="E705" s="45"/>
      <c r="F705" s="45"/>
      <c r="G705" s="45"/>
      <c r="H705" s="45"/>
      <c r="I705" s="45"/>
      <c r="J705" s="45"/>
      <c r="K705" s="45"/>
      <c r="L705" s="45"/>
      <c r="M705" s="45"/>
      <c r="O705" s="45"/>
      <c r="P705" s="45"/>
      <c r="Q705" s="45"/>
      <c r="R705" s="45"/>
      <c r="S705" s="45"/>
      <c r="T705" s="45"/>
      <c r="U705" s="45"/>
      <c r="V705" s="45"/>
      <c r="W705" s="45"/>
      <c r="X705" s="45"/>
      <c r="Y705" s="45"/>
      <c r="Z705" s="45"/>
      <c r="AA705" s="45"/>
      <c r="AB705" s="45"/>
      <c r="AC705" s="45"/>
      <c r="AD705" s="45"/>
      <c r="AE705" s="45"/>
      <c r="AF705" s="45"/>
      <c r="AG705" s="45"/>
      <c r="AH705" s="45"/>
      <c r="AI705" s="45"/>
      <c r="AJ705" s="45"/>
      <c r="AK705" s="45"/>
      <c r="AL705" s="45"/>
    </row>
    <row r="706" spans="1:38" ht="12.75" customHeight="1" x14ac:dyDescent="0.15">
      <c r="A706" s="45"/>
      <c r="B706" s="45"/>
      <c r="C706" s="83"/>
      <c r="D706" s="45"/>
      <c r="E706" s="45"/>
      <c r="F706" s="45"/>
      <c r="G706" s="45"/>
      <c r="H706" s="45"/>
      <c r="I706" s="45"/>
      <c r="J706" s="45"/>
      <c r="K706" s="45"/>
      <c r="L706" s="45"/>
      <c r="M706" s="45"/>
      <c r="O706" s="45"/>
      <c r="P706" s="45"/>
      <c r="Q706" s="45"/>
      <c r="R706" s="45"/>
      <c r="S706" s="45"/>
      <c r="T706" s="45"/>
      <c r="U706" s="45"/>
      <c r="V706" s="45"/>
      <c r="W706" s="45"/>
      <c r="X706" s="45"/>
      <c r="Y706" s="45"/>
      <c r="Z706" s="45"/>
      <c r="AA706" s="45"/>
      <c r="AB706" s="45"/>
      <c r="AC706" s="45"/>
      <c r="AD706" s="45"/>
      <c r="AE706" s="45"/>
      <c r="AF706" s="45"/>
      <c r="AG706" s="45"/>
      <c r="AH706" s="45"/>
      <c r="AI706" s="45"/>
      <c r="AJ706" s="45"/>
      <c r="AK706" s="45"/>
      <c r="AL706" s="45"/>
    </row>
    <row r="707" spans="1:38" ht="12.75" customHeight="1" x14ac:dyDescent="0.15">
      <c r="A707" s="45"/>
      <c r="B707" s="45"/>
      <c r="C707" s="83"/>
      <c r="D707" s="45"/>
      <c r="E707" s="45"/>
      <c r="F707" s="45"/>
      <c r="G707" s="45"/>
      <c r="H707" s="45"/>
      <c r="I707" s="45"/>
      <c r="J707" s="45"/>
      <c r="K707" s="45"/>
      <c r="L707" s="45"/>
      <c r="M707" s="45"/>
      <c r="O707" s="45"/>
      <c r="P707" s="45"/>
      <c r="Q707" s="45"/>
      <c r="R707" s="45"/>
      <c r="S707" s="45"/>
      <c r="T707" s="45"/>
      <c r="U707" s="45"/>
      <c r="V707" s="45"/>
      <c r="W707" s="45"/>
      <c r="X707" s="45"/>
      <c r="Y707" s="45"/>
      <c r="Z707" s="45"/>
      <c r="AA707" s="45"/>
      <c r="AB707" s="45"/>
      <c r="AC707" s="45"/>
      <c r="AD707" s="45"/>
      <c r="AE707" s="45"/>
      <c r="AF707" s="45"/>
      <c r="AG707" s="45"/>
      <c r="AH707" s="45"/>
      <c r="AI707" s="45"/>
      <c r="AJ707" s="45"/>
      <c r="AK707" s="45"/>
      <c r="AL707" s="45"/>
    </row>
    <row r="708" spans="1:38" ht="12.75" customHeight="1" x14ac:dyDescent="0.15">
      <c r="A708" s="45"/>
      <c r="B708" s="45"/>
      <c r="C708" s="83"/>
      <c r="D708" s="45"/>
      <c r="E708" s="45"/>
      <c r="F708" s="45"/>
      <c r="G708" s="45"/>
      <c r="H708" s="45"/>
      <c r="I708" s="45"/>
      <c r="J708" s="45"/>
      <c r="K708" s="45"/>
      <c r="L708" s="45"/>
      <c r="M708" s="45"/>
      <c r="O708" s="45"/>
      <c r="P708" s="45"/>
      <c r="Q708" s="45"/>
      <c r="R708" s="45"/>
      <c r="S708" s="45"/>
      <c r="T708" s="45"/>
      <c r="U708" s="45"/>
      <c r="V708" s="45"/>
      <c r="W708" s="45"/>
      <c r="X708" s="45"/>
      <c r="Y708" s="45"/>
      <c r="Z708" s="45"/>
      <c r="AA708" s="45"/>
      <c r="AB708" s="45"/>
      <c r="AC708" s="45"/>
      <c r="AD708" s="45"/>
      <c r="AE708" s="45"/>
      <c r="AF708" s="45"/>
      <c r="AG708" s="45"/>
      <c r="AH708" s="45"/>
      <c r="AI708" s="45"/>
      <c r="AJ708" s="45"/>
      <c r="AK708" s="45"/>
      <c r="AL708" s="45"/>
    </row>
    <row r="709" spans="1:38" ht="12.75" customHeight="1" x14ac:dyDescent="0.15">
      <c r="A709" s="45"/>
      <c r="B709" s="45"/>
      <c r="C709" s="83"/>
      <c r="D709" s="45"/>
      <c r="E709" s="45"/>
      <c r="F709" s="45"/>
      <c r="G709" s="45"/>
      <c r="H709" s="45"/>
      <c r="I709" s="45"/>
      <c r="J709" s="45"/>
      <c r="K709" s="45"/>
      <c r="L709" s="45"/>
      <c r="M709" s="45"/>
      <c r="O709" s="45"/>
      <c r="P709" s="45"/>
      <c r="Q709" s="45"/>
      <c r="R709" s="45"/>
      <c r="S709" s="45"/>
      <c r="T709" s="45"/>
      <c r="U709" s="45"/>
      <c r="V709" s="45"/>
      <c r="W709" s="45"/>
      <c r="X709" s="45"/>
      <c r="Y709" s="45"/>
      <c r="Z709" s="45"/>
      <c r="AA709" s="45"/>
      <c r="AB709" s="45"/>
      <c r="AC709" s="45"/>
      <c r="AD709" s="45"/>
      <c r="AE709" s="45"/>
      <c r="AF709" s="45"/>
      <c r="AG709" s="45"/>
      <c r="AH709" s="45"/>
      <c r="AI709" s="45"/>
      <c r="AJ709" s="45"/>
      <c r="AK709" s="45"/>
      <c r="AL709" s="45"/>
    </row>
    <row r="710" spans="1:38" ht="12.75" customHeight="1" x14ac:dyDescent="0.15">
      <c r="A710" s="45"/>
      <c r="B710" s="45"/>
      <c r="C710" s="83"/>
      <c r="D710" s="45"/>
      <c r="E710" s="45"/>
      <c r="F710" s="45"/>
      <c r="G710" s="45"/>
      <c r="H710" s="45"/>
      <c r="I710" s="45"/>
      <c r="J710" s="45"/>
      <c r="K710" s="45"/>
      <c r="L710" s="45"/>
      <c r="M710" s="45"/>
      <c r="O710" s="45"/>
      <c r="P710" s="45"/>
      <c r="Q710" s="45"/>
      <c r="R710" s="45"/>
      <c r="S710" s="45"/>
      <c r="T710" s="45"/>
      <c r="U710" s="45"/>
      <c r="V710" s="45"/>
      <c r="W710" s="45"/>
      <c r="X710" s="45"/>
      <c r="Y710" s="45"/>
      <c r="Z710" s="45"/>
      <c r="AA710" s="45"/>
      <c r="AB710" s="45"/>
      <c r="AC710" s="45"/>
      <c r="AD710" s="45"/>
      <c r="AE710" s="45"/>
      <c r="AF710" s="45"/>
      <c r="AG710" s="45"/>
      <c r="AH710" s="45"/>
      <c r="AI710" s="45"/>
      <c r="AJ710" s="45"/>
      <c r="AK710" s="45"/>
      <c r="AL710" s="45"/>
    </row>
    <row r="711" spans="1:38" ht="12.75" customHeight="1" x14ac:dyDescent="0.15">
      <c r="A711" s="45"/>
      <c r="B711" s="45"/>
      <c r="C711" s="83"/>
      <c r="D711" s="45"/>
      <c r="E711" s="45"/>
      <c r="F711" s="45"/>
      <c r="G711" s="45"/>
      <c r="H711" s="45"/>
      <c r="I711" s="45"/>
      <c r="J711" s="45"/>
      <c r="K711" s="45"/>
      <c r="L711" s="45"/>
      <c r="M711" s="45"/>
      <c r="O711" s="45"/>
      <c r="P711" s="45"/>
      <c r="Q711" s="45"/>
      <c r="R711" s="45"/>
      <c r="S711" s="45"/>
      <c r="T711" s="45"/>
      <c r="U711" s="45"/>
      <c r="V711" s="45"/>
      <c r="W711" s="45"/>
      <c r="X711" s="45"/>
      <c r="Y711" s="45"/>
      <c r="Z711" s="45"/>
      <c r="AA711" s="45"/>
      <c r="AB711" s="45"/>
      <c r="AC711" s="45"/>
      <c r="AD711" s="45"/>
      <c r="AE711" s="45"/>
      <c r="AF711" s="45"/>
      <c r="AG711" s="45"/>
      <c r="AH711" s="45"/>
      <c r="AI711" s="45"/>
      <c r="AJ711" s="45"/>
      <c r="AK711" s="45"/>
      <c r="AL711" s="45"/>
    </row>
    <row r="712" spans="1:38" ht="12.75" customHeight="1" x14ac:dyDescent="0.15">
      <c r="A712" s="45"/>
      <c r="B712" s="45"/>
      <c r="C712" s="83"/>
      <c r="D712" s="45"/>
      <c r="E712" s="45"/>
      <c r="F712" s="45"/>
      <c r="G712" s="45"/>
      <c r="H712" s="45"/>
      <c r="I712" s="45"/>
      <c r="J712" s="45"/>
      <c r="K712" s="45"/>
      <c r="L712" s="45"/>
      <c r="M712" s="45"/>
      <c r="O712" s="45"/>
      <c r="P712" s="45"/>
      <c r="Q712" s="45"/>
      <c r="R712" s="45"/>
      <c r="S712" s="45"/>
      <c r="T712" s="45"/>
      <c r="U712" s="45"/>
      <c r="V712" s="45"/>
      <c r="W712" s="45"/>
      <c r="X712" s="45"/>
      <c r="Y712" s="45"/>
      <c r="Z712" s="45"/>
      <c r="AA712" s="45"/>
      <c r="AB712" s="45"/>
      <c r="AC712" s="45"/>
      <c r="AD712" s="45"/>
      <c r="AE712" s="45"/>
      <c r="AF712" s="45"/>
      <c r="AG712" s="45"/>
      <c r="AH712" s="45"/>
      <c r="AI712" s="45"/>
      <c r="AJ712" s="45"/>
      <c r="AK712" s="45"/>
      <c r="AL712" s="45"/>
    </row>
    <row r="713" spans="1:38" ht="12.75" customHeight="1" x14ac:dyDescent="0.15">
      <c r="A713" s="45"/>
      <c r="B713" s="45"/>
      <c r="C713" s="83"/>
      <c r="D713" s="45"/>
      <c r="E713" s="45"/>
      <c r="F713" s="45"/>
      <c r="G713" s="45"/>
      <c r="H713" s="45"/>
      <c r="I713" s="45"/>
      <c r="J713" s="45"/>
      <c r="K713" s="45"/>
      <c r="L713" s="45"/>
      <c r="M713" s="45"/>
      <c r="O713" s="45"/>
      <c r="P713" s="45"/>
      <c r="Q713" s="45"/>
      <c r="R713" s="45"/>
      <c r="S713" s="45"/>
      <c r="T713" s="45"/>
      <c r="U713" s="45"/>
      <c r="V713" s="45"/>
      <c r="W713" s="45"/>
      <c r="X713" s="45"/>
      <c r="Y713" s="45"/>
      <c r="Z713" s="45"/>
      <c r="AA713" s="45"/>
      <c r="AB713" s="45"/>
      <c r="AC713" s="45"/>
      <c r="AD713" s="45"/>
      <c r="AE713" s="45"/>
      <c r="AF713" s="45"/>
      <c r="AG713" s="45"/>
      <c r="AH713" s="45"/>
      <c r="AI713" s="45"/>
      <c r="AJ713" s="45"/>
      <c r="AK713" s="45"/>
      <c r="AL713" s="45"/>
    </row>
    <row r="714" spans="1:38" ht="12.75" customHeight="1" x14ac:dyDescent="0.15">
      <c r="A714" s="45"/>
      <c r="B714" s="45"/>
      <c r="C714" s="83"/>
      <c r="D714" s="45"/>
      <c r="E714" s="45"/>
      <c r="F714" s="45"/>
      <c r="G714" s="45"/>
      <c r="H714" s="45"/>
      <c r="I714" s="45"/>
      <c r="J714" s="45"/>
      <c r="K714" s="45"/>
      <c r="L714" s="45"/>
      <c r="M714" s="45"/>
      <c r="O714" s="45"/>
      <c r="P714" s="45"/>
      <c r="Q714" s="45"/>
      <c r="R714" s="45"/>
      <c r="S714" s="45"/>
      <c r="T714" s="45"/>
      <c r="U714" s="45"/>
      <c r="V714" s="45"/>
      <c r="W714" s="45"/>
      <c r="X714" s="45"/>
      <c r="Y714" s="45"/>
      <c r="Z714" s="45"/>
      <c r="AA714" s="45"/>
      <c r="AB714" s="45"/>
      <c r="AC714" s="45"/>
      <c r="AD714" s="45"/>
      <c r="AE714" s="45"/>
      <c r="AF714" s="45"/>
      <c r="AG714" s="45"/>
      <c r="AH714" s="45"/>
      <c r="AI714" s="45"/>
      <c r="AJ714" s="45"/>
      <c r="AK714" s="45"/>
      <c r="AL714" s="45"/>
    </row>
    <row r="715" spans="1:38" ht="12.75" customHeight="1" x14ac:dyDescent="0.15">
      <c r="A715" s="45"/>
      <c r="B715" s="45"/>
      <c r="C715" s="83"/>
      <c r="D715" s="45"/>
      <c r="E715" s="45"/>
      <c r="F715" s="45"/>
      <c r="G715" s="45"/>
      <c r="H715" s="45"/>
      <c r="I715" s="45"/>
      <c r="J715" s="45"/>
      <c r="K715" s="45"/>
      <c r="L715" s="45"/>
      <c r="M715" s="45"/>
      <c r="O715" s="45"/>
      <c r="P715" s="45"/>
      <c r="Q715" s="45"/>
      <c r="R715" s="45"/>
      <c r="S715" s="45"/>
      <c r="T715" s="45"/>
      <c r="U715" s="45"/>
      <c r="V715" s="45"/>
      <c r="W715" s="45"/>
      <c r="X715" s="45"/>
      <c r="Y715" s="45"/>
      <c r="Z715" s="45"/>
      <c r="AA715" s="45"/>
      <c r="AB715" s="45"/>
      <c r="AC715" s="45"/>
      <c r="AD715" s="45"/>
      <c r="AE715" s="45"/>
      <c r="AF715" s="45"/>
      <c r="AG715" s="45"/>
      <c r="AH715" s="45"/>
      <c r="AI715" s="45"/>
      <c r="AJ715" s="45"/>
      <c r="AK715" s="45"/>
      <c r="AL715" s="45"/>
    </row>
    <row r="716" spans="1:38" ht="12.75" customHeight="1" x14ac:dyDescent="0.15">
      <c r="A716" s="45"/>
      <c r="B716" s="45"/>
      <c r="C716" s="83"/>
      <c r="D716" s="45"/>
      <c r="E716" s="45"/>
      <c r="F716" s="45"/>
      <c r="G716" s="45"/>
      <c r="H716" s="45"/>
      <c r="I716" s="45"/>
      <c r="J716" s="45"/>
      <c r="K716" s="45"/>
      <c r="L716" s="45"/>
      <c r="M716" s="45"/>
      <c r="O716" s="45"/>
      <c r="P716" s="45"/>
      <c r="Q716" s="45"/>
      <c r="R716" s="45"/>
      <c r="S716" s="45"/>
      <c r="T716" s="45"/>
      <c r="U716" s="45"/>
      <c r="V716" s="45"/>
      <c r="W716" s="45"/>
      <c r="X716" s="45"/>
      <c r="Y716" s="45"/>
      <c r="Z716" s="45"/>
      <c r="AA716" s="45"/>
      <c r="AB716" s="45"/>
      <c r="AC716" s="45"/>
      <c r="AD716" s="45"/>
      <c r="AE716" s="45"/>
      <c r="AF716" s="45"/>
      <c r="AG716" s="45"/>
      <c r="AH716" s="45"/>
      <c r="AI716" s="45"/>
      <c r="AJ716" s="45"/>
      <c r="AK716" s="45"/>
      <c r="AL716" s="45"/>
    </row>
    <row r="717" spans="1:38" ht="12.75" customHeight="1" x14ac:dyDescent="0.15">
      <c r="A717" s="45"/>
      <c r="B717" s="45"/>
      <c r="C717" s="83"/>
      <c r="D717" s="45"/>
      <c r="E717" s="45"/>
      <c r="F717" s="45"/>
      <c r="G717" s="45"/>
      <c r="H717" s="45"/>
      <c r="I717" s="45"/>
      <c r="J717" s="45"/>
      <c r="K717" s="45"/>
      <c r="L717" s="45"/>
      <c r="M717" s="45"/>
      <c r="O717" s="45"/>
      <c r="P717" s="45"/>
      <c r="Q717" s="45"/>
      <c r="R717" s="45"/>
      <c r="S717" s="45"/>
      <c r="T717" s="45"/>
      <c r="U717" s="45"/>
      <c r="V717" s="45"/>
      <c r="W717" s="45"/>
      <c r="X717" s="45"/>
      <c r="Y717" s="45"/>
      <c r="Z717" s="45"/>
      <c r="AA717" s="45"/>
      <c r="AB717" s="45"/>
      <c r="AC717" s="45"/>
      <c r="AD717" s="45"/>
      <c r="AE717" s="45"/>
      <c r="AF717" s="45"/>
      <c r="AG717" s="45"/>
      <c r="AH717" s="45"/>
      <c r="AI717" s="45"/>
      <c r="AJ717" s="45"/>
      <c r="AK717" s="45"/>
      <c r="AL717" s="45"/>
    </row>
    <row r="718" spans="1:38" ht="12.75" customHeight="1" x14ac:dyDescent="0.15">
      <c r="A718" s="45"/>
      <c r="B718" s="45"/>
      <c r="C718" s="83"/>
      <c r="D718" s="45"/>
      <c r="E718" s="45"/>
      <c r="F718" s="45"/>
      <c r="G718" s="45"/>
      <c r="H718" s="45"/>
      <c r="I718" s="45"/>
      <c r="J718" s="45"/>
      <c r="K718" s="45"/>
      <c r="L718" s="45"/>
      <c r="M718" s="45"/>
      <c r="O718" s="45"/>
      <c r="P718" s="45"/>
      <c r="Q718" s="45"/>
      <c r="R718" s="45"/>
      <c r="S718" s="45"/>
      <c r="T718" s="45"/>
      <c r="U718" s="45"/>
      <c r="V718" s="45"/>
      <c r="W718" s="45"/>
      <c r="X718" s="45"/>
      <c r="Y718" s="45"/>
      <c r="Z718" s="45"/>
      <c r="AA718" s="45"/>
      <c r="AB718" s="45"/>
      <c r="AC718" s="45"/>
      <c r="AD718" s="45"/>
      <c r="AE718" s="45"/>
      <c r="AF718" s="45"/>
      <c r="AG718" s="45"/>
      <c r="AH718" s="45"/>
      <c r="AI718" s="45"/>
      <c r="AJ718" s="45"/>
      <c r="AK718" s="45"/>
      <c r="AL718" s="45"/>
    </row>
    <row r="719" spans="1:38" ht="12.75" customHeight="1" x14ac:dyDescent="0.15">
      <c r="A719" s="45"/>
      <c r="B719" s="45"/>
      <c r="C719" s="83"/>
      <c r="D719" s="45"/>
      <c r="E719" s="45"/>
      <c r="F719" s="45"/>
      <c r="G719" s="45"/>
      <c r="H719" s="45"/>
      <c r="I719" s="45"/>
      <c r="J719" s="45"/>
      <c r="K719" s="45"/>
      <c r="L719" s="45"/>
      <c r="M719" s="45"/>
      <c r="O719" s="45"/>
      <c r="P719" s="45"/>
      <c r="Q719" s="45"/>
      <c r="R719" s="45"/>
      <c r="S719" s="45"/>
      <c r="T719" s="45"/>
      <c r="U719" s="45"/>
      <c r="V719" s="45"/>
      <c r="W719" s="45"/>
      <c r="X719" s="45"/>
      <c r="Y719" s="45"/>
      <c r="Z719" s="45"/>
      <c r="AA719" s="45"/>
      <c r="AB719" s="45"/>
      <c r="AC719" s="45"/>
      <c r="AD719" s="45"/>
      <c r="AE719" s="45"/>
      <c r="AF719" s="45"/>
      <c r="AG719" s="45"/>
      <c r="AH719" s="45"/>
      <c r="AI719" s="45"/>
      <c r="AJ719" s="45"/>
      <c r="AK719" s="45"/>
      <c r="AL719" s="45"/>
    </row>
    <row r="720" spans="1:38" ht="12.75" customHeight="1" x14ac:dyDescent="0.15">
      <c r="A720" s="45"/>
      <c r="B720" s="45"/>
      <c r="C720" s="83"/>
      <c r="D720" s="45"/>
      <c r="E720" s="45"/>
      <c r="F720" s="45"/>
      <c r="G720" s="45"/>
      <c r="H720" s="45"/>
      <c r="I720" s="45"/>
      <c r="J720" s="45"/>
      <c r="K720" s="45"/>
      <c r="L720" s="45"/>
      <c r="M720" s="45"/>
      <c r="O720" s="45"/>
      <c r="P720" s="45"/>
      <c r="Q720" s="45"/>
      <c r="R720" s="45"/>
      <c r="S720" s="45"/>
      <c r="T720" s="45"/>
      <c r="U720" s="45"/>
      <c r="V720" s="45"/>
      <c r="W720" s="45"/>
      <c r="X720" s="45"/>
      <c r="Y720" s="45"/>
      <c r="Z720" s="45"/>
      <c r="AA720" s="45"/>
      <c r="AB720" s="45"/>
      <c r="AC720" s="45"/>
      <c r="AD720" s="45"/>
      <c r="AE720" s="45"/>
      <c r="AF720" s="45"/>
      <c r="AG720" s="45"/>
      <c r="AH720" s="45"/>
      <c r="AI720" s="45"/>
      <c r="AJ720" s="45"/>
      <c r="AK720" s="45"/>
      <c r="AL720" s="45"/>
    </row>
    <row r="721" spans="1:38" ht="12.75" customHeight="1" x14ac:dyDescent="0.15">
      <c r="A721" s="45"/>
      <c r="B721" s="45"/>
      <c r="C721" s="83"/>
      <c r="D721" s="45"/>
      <c r="E721" s="45"/>
      <c r="F721" s="45"/>
      <c r="G721" s="45"/>
      <c r="H721" s="45"/>
      <c r="I721" s="45"/>
      <c r="J721" s="45"/>
      <c r="K721" s="45"/>
      <c r="L721" s="45"/>
      <c r="M721" s="45"/>
      <c r="O721" s="45"/>
      <c r="P721" s="45"/>
      <c r="Q721" s="45"/>
      <c r="R721" s="45"/>
      <c r="S721" s="45"/>
      <c r="T721" s="45"/>
      <c r="U721" s="45"/>
      <c r="V721" s="45"/>
      <c r="W721" s="45"/>
      <c r="X721" s="45"/>
      <c r="Y721" s="45"/>
      <c r="Z721" s="45"/>
      <c r="AA721" s="45"/>
      <c r="AB721" s="45"/>
      <c r="AC721" s="45"/>
      <c r="AD721" s="45"/>
      <c r="AE721" s="45"/>
      <c r="AF721" s="45"/>
      <c r="AG721" s="45"/>
      <c r="AH721" s="45"/>
      <c r="AI721" s="45"/>
      <c r="AJ721" s="45"/>
      <c r="AK721" s="45"/>
      <c r="AL721" s="45"/>
    </row>
    <row r="722" spans="1:38" ht="12.75" customHeight="1" x14ac:dyDescent="0.15">
      <c r="A722" s="45"/>
      <c r="B722" s="45"/>
      <c r="C722" s="83"/>
      <c r="D722" s="45"/>
      <c r="E722" s="45"/>
      <c r="F722" s="45"/>
      <c r="G722" s="45"/>
      <c r="H722" s="45"/>
      <c r="I722" s="45"/>
      <c r="J722" s="45"/>
      <c r="K722" s="45"/>
      <c r="L722" s="45"/>
      <c r="M722" s="45"/>
      <c r="O722" s="45"/>
      <c r="P722" s="45"/>
      <c r="Q722" s="45"/>
      <c r="R722" s="45"/>
      <c r="S722" s="45"/>
      <c r="T722" s="45"/>
      <c r="U722" s="45"/>
      <c r="V722" s="45"/>
      <c r="W722" s="45"/>
      <c r="X722" s="45"/>
      <c r="Y722" s="45"/>
      <c r="Z722" s="45"/>
      <c r="AA722" s="45"/>
      <c r="AB722" s="45"/>
      <c r="AC722" s="45"/>
      <c r="AD722" s="45"/>
      <c r="AE722" s="45"/>
      <c r="AF722" s="45"/>
      <c r="AG722" s="45"/>
      <c r="AH722" s="45"/>
      <c r="AI722" s="45"/>
      <c r="AJ722" s="45"/>
      <c r="AK722" s="45"/>
      <c r="AL722" s="45"/>
    </row>
    <row r="723" spans="1:38" ht="12.75" customHeight="1" x14ac:dyDescent="0.15">
      <c r="A723" s="45"/>
      <c r="B723" s="45"/>
      <c r="C723" s="83"/>
      <c r="D723" s="45"/>
      <c r="E723" s="45"/>
      <c r="F723" s="45"/>
      <c r="G723" s="45"/>
      <c r="H723" s="45"/>
      <c r="I723" s="45"/>
      <c r="J723" s="45"/>
      <c r="K723" s="45"/>
      <c r="L723" s="45"/>
      <c r="M723" s="45"/>
      <c r="O723" s="45"/>
      <c r="P723" s="45"/>
      <c r="Q723" s="45"/>
      <c r="R723" s="45"/>
      <c r="S723" s="45"/>
      <c r="T723" s="45"/>
      <c r="U723" s="45"/>
      <c r="V723" s="45"/>
      <c r="W723" s="45"/>
      <c r="X723" s="45"/>
      <c r="Y723" s="45"/>
      <c r="Z723" s="45"/>
      <c r="AA723" s="45"/>
      <c r="AB723" s="45"/>
      <c r="AC723" s="45"/>
      <c r="AD723" s="45"/>
      <c r="AE723" s="45"/>
      <c r="AF723" s="45"/>
      <c r="AG723" s="45"/>
      <c r="AH723" s="45"/>
      <c r="AI723" s="45"/>
      <c r="AJ723" s="45"/>
      <c r="AK723" s="45"/>
      <c r="AL723" s="45"/>
    </row>
    <row r="724" spans="1:38" ht="12.75" customHeight="1" x14ac:dyDescent="0.15">
      <c r="A724" s="45"/>
      <c r="B724" s="45"/>
      <c r="C724" s="83"/>
      <c r="D724" s="45"/>
      <c r="E724" s="45"/>
      <c r="F724" s="45"/>
      <c r="G724" s="45"/>
      <c r="H724" s="45"/>
      <c r="I724" s="45"/>
      <c r="J724" s="45"/>
      <c r="K724" s="45"/>
      <c r="L724" s="45"/>
      <c r="M724" s="45"/>
      <c r="O724" s="45"/>
      <c r="P724" s="45"/>
      <c r="Q724" s="45"/>
      <c r="R724" s="45"/>
      <c r="S724" s="45"/>
      <c r="T724" s="45"/>
      <c r="U724" s="45"/>
      <c r="V724" s="45"/>
      <c r="W724" s="45"/>
      <c r="X724" s="45"/>
      <c r="Y724" s="45"/>
      <c r="Z724" s="45"/>
      <c r="AA724" s="45"/>
      <c r="AB724" s="45"/>
      <c r="AC724" s="45"/>
      <c r="AD724" s="45"/>
      <c r="AE724" s="45"/>
      <c r="AF724" s="45"/>
      <c r="AG724" s="45"/>
      <c r="AH724" s="45"/>
      <c r="AI724" s="45"/>
      <c r="AJ724" s="45"/>
      <c r="AK724" s="45"/>
      <c r="AL724" s="45"/>
    </row>
    <row r="725" spans="1:38" ht="12.75" customHeight="1" x14ac:dyDescent="0.15">
      <c r="A725" s="45"/>
      <c r="B725" s="45"/>
      <c r="C725" s="83"/>
      <c r="D725" s="45"/>
      <c r="E725" s="45"/>
      <c r="F725" s="45"/>
      <c r="G725" s="45"/>
      <c r="H725" s="45"/>
      <c r="I725" s="45"/>
      <c r="J725" s="45"/>
      <c r="K725" s="45"/>
      <c r="L725" s="45"/>
      <c r="M725" s="45"/>
      <c r="O725" s="45"/>
      <c r="P725" s="45"/>
      <c r="Q725" s="45"/>
      <c r="R725" s="45"/>
      <c r="S725" s="45"/>
      <c r="T725" s="45"/>
      <c r="U725" s="45"/>
      <c r="V725" s="45"/>
      <c r="W725" s="45"/>
      <c r="X725" s="45"/>
      <c r="Y725" s="45"/>
      <c r="Z725" s="45"/>
      <c r="AA725" s="45"/>
      <c r="AB725" s="45"/>
      <c r="AC725" s="45"/>
      <c r="AD725" s="45"/>
      <c r="AE725" s="45"/>
      <c r="AF725" s="45"/>
      <c r="AG725" s="45"/>
      <c r="AH725" s="45"/>
      <c r="AI725" s="45"/>
      <c r="AJ725" s="45"/>
      <c r="AK725" s="45"/>
      <c r="AL725" s="45"/>
    </row>
    <row r="726" spans="1:38" ht="12.75" customHeight="1" x14ac:dyDescent="0.15">
      <c r="A726" s="45"/>
      <c r="B726" s="45"/>
      <c r="C726" s="83"/>
      <c r="D726" s="45"/>
      <c r="E726" s="45"/>
      <c r="F726" s="45"/>
      <c r="G726" s="45"/>
      <c r="H726" s="45"/>
      <c r="I726" s="45"/>
      <c r="J726" s="45"/>
      <c r="K726" s="45"/>
      <c r="L726" s="45"/>
      <c r="M726" s="45"/>
      <c r="O726" s="45"/>
      <c r="P726" s="45"/>
      <c r="Q726" s="45"/>
      <c r="R726" s="45"/>
      <c r="S726" s="45"/>
      <c r="T726" s="45"/>
      <c r="U726" s="45"/>
      <c r="V726" s="45"/>
      <c r="W726" s="45"/>
      <c r="X726" s="45"/>
      <c r="Y726" s="45"/>
      <c r="Z726" s="45"/>
      <c r="AA726" s="45"/>
      <c r="AB726" s="45"/>
      <c r="AC726" s="45"/>
      <c r="AD726" s="45"/>
      <c r="AE726" s="45"/>
      <c r="AF726" s="45"/>
      <c r="AG726" s="45"/>
      <c r="AH726" s="45"/>
      <c r="AI726" s="45"/>
      <c r="AJ726" s="45"/>
      <c r="AK726" s="45"/>
      <c r="AL726" s="45"/>
    </row>
    <row r="727" spans="1:38" ht="12.75" customHeight="1" x14ac:dyDescent="0.15">
      <c r="A727" s="45"/>
      <c r="B727" s="45"/>
      <c r="C727" s="83"/>
      <c r="D727" s="45"/>
      <c r="E727" s="45"/>
      <c r="F727" s="45"/>
      <c r="G727" s="45"/>
      <c r="H727" s="45"/>
      <c r="I727" s="45"/>
      <c r="J727" s="45"/>
      <c r="K727" s="45"/>
      <c r="L727" s="45"/>
      <c r="M727" s="45"/>
      <c r="O727" s="45"/>
      <c r="P727" s="45"/>
      <c r="Q727" s="45"/>
      <c r="R727" s="45"/>
      <c r="S727" s="45"/>
      <c r="T727" s="45"/>
      <c r="U727" s="45"/>
      <c r="V727" s="45"/>
      <c r="W727" s="45"/>
      <c r="X727" s="45"/>
      <c r="Y727" s="45"/>
      <c r="Z727" s="45"/>
      <c r="AA727" s="45"/>
      <c r="AB727" s="45"/>
      <c r="AC727" s="45"/>
      <c r="AD727" s="45"/>
      <c r="AE727" s="45"/>
      <c r="AF727" s="45"/>
      <c r="AG727" s="45"/>
      <c r="AH727" s="45"/>
      <c r="AI727" s="45"/>
      <c r="AJ727" s="45"/>
      <c r="AK727" s="45"/>
      <c r="AL727" s="45"/>
    </row>
    <row r="728" spans="1:38" ht="12.75" customHeight="1" x14ac:dyDescent="0.15">
      <c r="A728" s="45"/>
      <c r="B728" s="45"/>
      <c r="C728" s="83"/>
      <c r="D728" s="45"/>
      <c r="E728" s="45"/>
      <c r="F728" s="45"/>
      <c r="G728" s="45"/>
      <c r="H728" s="45"/>
      <c r="I728" s="45"/>
      <c r="J728" s="45"/>
      <c r="K728" s="45"/>
      <c r="L728" s="45"/>
      <c r="M728" s="45"/>
      <c r="O728" s="45"/>
      <c r="P728" s="45"/>
      <c r="Q728" s="45"/>
      <c r="R728" s="45"/>
      <c r="S728" s="45"/>
      <c r="T728" s="45"/>
      <c r="U728" s="45"/>
      <c r="V728" s="45"/>
      <c r="W728" s="45"/>
      <c r="X728" s="45"/>
      <c r="Y728" s="45"/>
      <c r="Z728" s="45"/>
      <c r="AA728" s="45"/>
      <c r="AB728" s="45"/>
      <c r="AC728" s="45"/>
      <c r="AD728" s="45"/>
      <c r="AE728" s="45"/>
      <c r="AF728" s="45"/>
      <c r="AG728" s="45"/>
      <c r="AH728" s="45"/>
      <c r="AI728" s="45"/>
      <c r="AJ728" s="45"/>
      <c r="AK728" s="45"/>
      <c r="AL728" s="45"/>
    </row>
    <row r="729" spans="1:38" ht="12.75" customHeight="1" x14ac:dyDescent="0.15">
      <c r="A729" s="45"/>
      <c r="B729" s="45"/>
      <c r="C729" s="83"/>
      <c r="D729" s="45"/>
      <c r="E729" s="45"/>
      <c r="F729" s="45"/>
      <c r="G729" s="45"/>
      <c r="H729" s="45"/>
      <c r="I729" s="45"/>
      <c r="J729" s="45"/>
      <c r="K729" s="45"/>
      <c r="L729" s="45"/>
      <c r="M729" s="45"/>
      <c r="O729" s="45"/>
      <c r="P729" s="45"/>
      <c r="Q729" s="45"/>
      <c r="R729" s="45"/>
      <c r="S729" s="45"/>
      <c r="T729" s="45"/>
      <c r="U729" s="45"/>
      <c r="V729" s="45"/>
      <c r="W729" s="45"/>
      <c r="X729" s="45"/>
      <c r="Y729" s="45"/>
      <c r="Z729" s="45"/>
      <c r="AA729" s="45"/>
      <c r="AB729" s="45"/>
      <c r="AC729" s="45"/>
      <c r="AD729" s="45"/>
      <c r="AE729" s="45"/>
      <c r="AF729" s="45"/>
      <c r="AG729" s="45"/>
      <c r="AH729" s="45"/>
      <c r="AI729" s="45"/>
      <c r="AJ729" s="45"/>
      <c r="AK729" s="45"/>
      <c r="AL729" s="45"/>
    </row>
    <row r="730" spans="1:38" ht="12.75" customHeight="1" x14ac:dyDescent="0.15">
      <c r="A730" s="45"/>
      <c r="B730" s="45"/>
      <c r="C730" s="83"/>
      <c r="D730" s="45"/>
      <c r="E730" s="45"/>
      <c r="F730" s="45"/>
      <c r="G730" s="45"/>
      <c r="H730" s="45"/>
      <c r="I730" s="45"/>
      <c r="J730" s="45"/>
      <c r="K730" s="45"/>
      <c r="L730" s="45"/>
      <c r="M730" s="45"/>
      <c r="O730" s="45"/>
      <c r="P730" s="45"/>
      <c r="Q730" s="45"/>
      <c r="R730" s="45"/>
      <c r="S730" s="45"/>
      <c r="T730" s="45"/>
      <c r="U730" s="45"/>
      <c r="V730" s="45"/>
      <c r="W730" s="45"/>
      <c r="X730" s="45"/>
      <c r="Y730" s="45"/>
      <c r="Z730" s="45"/>
      <c r="AA730" s="45"/>
      <c r="AB730" s="45"/>
      <c r="AC730" s="45"/>
      <c r="AD730" s="45"/>
      <c r="AE730" s="45"/>
      <c r="AF730" s="45"/>
      <c r="AG730" s="45"/>
      <c r="AH730" s="45"/>
      <c r="AI730" s="45"/>
      <c r="AJ730" s="45"/>
      <c r="AK730" s="45"/>
      <c r="AL730" s="45"/>
    </row>
    <row r="731" spans="1:38" ht="12.75" customHeight="1" x14ac:dyDescent="0.15">
      <c r="A731" s="45"/>
      <c r="B731" s="45"/>
      <c r="C731" s="83"/>
      <c r="D731" s="45"/>
      <c r="E731" s="45"/>
      <c r="F731" s="45"/>
      <c r="G731" s="45"/>
      <c r="H731" s="45"/>
      <c r="I731" s="45"/>
      <c r="J731" s="45"/>
      <c r="K731" s="45"/>
      <c r="L731" s="45"/>
      <c r="M731" s="45"/>
      <c r="O731" s="45"/>
      <c r="P731" s="45"/>
      <c r="Q731" s="45"/>
      <c r="R731" s="45"/>
      <c r="S731" s="45"/>
      <c r="T731" s="45"/>
      <c r="U731" s="45"/>
      <c r="V731" s="45"/>
      <c r="W731" s="45"/>
      <c r="X731" s="45"/>
      <c r="Y731" s="45"/>
      <c r="Z731" s="45"/>
      <c r="AA731" s="45"/>
      <c r="AB731" s="45"/>
      <c r="AC731" s="45"/>
      <c r="AD731" s="45"/>
      <c r="AE731" s="45"/>
      <c r="AF731" s="45"/>
      <c r="AG731" s="45"/>
      <c r="AH731" s="45"/>
      <c r="AI731" s="45"/>
      <c r="AJ731" s="45"/>
      <c r="AK731" s="45"/>
      <c r="AL731" s="45"/>
    </row>
    <row r="732" spans="1:38" ht="12.75" customHeight="1" x14ac:dyDescent="0.15">
      <c r="A732" s="45"/>
      <c r="B732" s="45"/>
      <c r="C732" s="83"/>
      <c r="D732" s="45"/>
      <c r="E732" s="45"/>
      <c r="F732" s="45"/>
      <c r="G732" s="45"/>
      <c r="H732" s="45"/>
      <c r="I732" s="45"/>
      <c r="J732" s="45"/>
      <c r="K732" s="45"/>
      <c r="L732" s="45"/>
      <c r="M732" s="45"/>
      <c r="O732" s="45"/>
      <c r="P732" s="45"/>
      <c r="Q732" s="45"/>
      <c r="R732" s="45"/>
      <c r="S732" s="45"/>
      <c r="T732" s="45"/>
      <c r="U732" s="45"/>
      <c r="V732" s="45"/>
      <c r="W732" s="45"/>
      <c r="X732" s="45"/>
      <c r="Y732" s="45"/>
      <c r="Z732" s="45"/>
      <c r="AA732" s="45"/>
      <c r="AB732" s="45"/>
      <c r="AC732" s="45"/>
      <c r="AD732" s="45"/>
      <c r="AE732" s="45"/>
      <c r="AF732" s="45"/>
      <c r="AG732" s="45"/>
      <c r="AH732" s="45"/>
      <c r="AI732" s="45"/>
      <c r="AJ732" s="45"/>
      <c r="AK732" s="45"/>
      <c r="AL732" s="45"/>
    </row>
    <row r="733" spans="1:38" ht="12.75" customHeight="1" x14ac:dyDescent="0.15">
      <c r="A733" s="45"/>
      <c r="B733" s="45"/>
      <c r="C733" s="83"/>
      <c r="D733" s="45"/>
      <c r="E733" s="45"/>
      <c r="F733" s="45"/>
      <c r="G733" s="45"/>
      <c r="H733" s="45"/>
      <c r="I733" s="45"/>
      <c r="J733" s="45"/>
      <c r="K733" s="45"/>
      <c r="L733" s="45"/>
      <c r="M733" s="45"/>
      <c r="O733" s="45"/>
      <c r="P733" s="45"/>
      <c r="Q733" s="45"/>
      <c r="R733" s="45"/>
      <c r="S733" s="45"/>
      <c r="T733" s="45"/>
      <c r="U733" s="45"/>
      <c r="V733" s="45"/>
      <c r="W733" s="45"/>
      <c r="X733" s="45"/>
      <c r="Y733" s="45"/>
      <c r="Z733" s="45"/>
      <c r="AA733" s="45"/>
      <c r="AB733" s="45"/>
      <c r="AC733" s="45"/>
      <c r="AD733" s="45"/>
      <c r="AE733" s="45"/>
      <c r="AF733" s="45"/>
      <c r="AG733" s="45"/>
      <c r="AH733" s="45"/>
      <c r="AI733" s="45"/>
      <c r="AJ733" s="45"/>
      <c r="AK733" s="45"/>
      <c r="AL733" s="45"/>
    </row>
    <row r="734" spans="1:38" ht="12.75" customHeight="1" x14ac:dyDescent="0.15">
      <c r="A734" s="45"/>
      <c r="B734" s="45"/>
      <c r="C734" s="83"/>
      <c r="D734" s="45"/>
      <c r="E734" s="45"/>
      <c r="F734" s="45"/>
      <c r="G734" s="45"/>
      <c r="H734" s="45"/>
      <c r="I734" s="45"/>
      <c r="J734" s="45"/>
      <c r="K734" s="45"/>
      <c r="L734" s="45"/>
      <c r="M734" s="45"/>
      <c r="O734" s="45"/>
      <c r="P734" s="45"/>
      <c r="Q734" s="45"/>
      <c r="R734" s="45"/>
      <c r="S734" s="45"/>
      <c r="T734" s="45"/>
      <c r="U734" s="45"/>
      <c r="V734" s="45"/>
      <c r="W734" s="45"/>
      <c r="X734" s="45"/>
      <c r="Y734" s="45"/>
      <c r="Z734" s="45"/>
      <c r="AA734" s="45"/>
      <c r="AB734" s="45"/>
      <c r="AC734" s="45"/>
      <c r="AD734" s="45"/>
      <c r="AE734" s="45"/>
      <c r="AF734" s="45"/>
      <c r="AG734" s="45"/>
      <c r="AH734" s="45"/>
      <c r="AI734" s="45"/>
      <c r="AJ734" s="45"/>
      <c r="AK734" s="45"/>
      <c r="AL734" s="45"/>
    </row>
    <row r="735" spans="1:38" ht="12.75" customHeight="1" x14ac:dyDescent="0.15">
      <c r="A735" s="45"/>
      <c r="B735" s="45"/>
      <c r="C735" s="83"/>
      <c r="D735" s="45"/>
      <c r="E735" s="45"/>
      <c r="F735" s="45"/>
      <c r="G735" s="45"/>
      <c r="H735" s="45"/>
      <c r="I735" s="45"/>
      <c r="J735" s="45"/>
      <c r="K735" s="45"/>
      <c r="L735" s="45"/>
      <c r="M735" s="45"/>
      <c r="O735" s="45"/>
      <c r="P735" s="45"/>
      <c r="Q735" s="45"/>
      <c r="R735" s="45"/>
      <c r="S735" s="45"/>
      <c r="T735" s="45"/>
      <c r="U735" s="45"/>
      <c r="V735" s="45"/>
      <c r="W735" s="45"/>
      <c r="X735" s="45"/>
      <c r="Y735" s="45"/>
      <c r="Z735" s="45"/>
      <c r="AA735" s="45"/>
      <c r="AB735" s="45"/>
      <c r="AC735" s="45"/>
      <c r="AD735" s="45"/>
      <c r="AE735" s="45"/>
      <c r="AF735" s="45"/>
      <c r="AG735" s="45"/>
      <c r="AH735" s="45"/>
      <c r="AI735" s="45"/>
      <c r="AJ735" s="45"/>
      <c r="AK735" s="45"/>
      <c r="AL735" s="45"/>
    </row>
    <row r="736" spans="1:38" ht="12.75" customHeight="1" x14ac:dyDescent="0.15">
      <c r="A736" s="45"/>
      <c r="B736" s="45"/>
      <c r="C736" s="83"/>
      <c r="D736" s="45"/>
      <c r="E736" s="45"/>
      <c r="F736" s="45"/>
      <c r="G736" s="45"/>
      <c r="H736" s="45"/>
      <c r="I736" s="45"/>
      <c r="J736" s="45"/>
      <c r="K736" s="45"/>
      <c r="L736" s="45"/>
      <c r="M736" s="45"/>
      <c r="O736" s="45"/>
      <c r="P736" s="45"/>
      <c r="Q736" s="45"/>
      <c r="R736" s="45"/>
      <c r="S736" s="45"/>
      <c r="T736" s="45"/>
      <c r="U736" s="45"/>
      <c r="V736" s="45"/>
      <c r="W736" s="45"/>
      <c r="X736" s="45"/>
      <c r="Y736" s="45"/>
      <c r="Z736" s="45"/>
      <c r="AA736" s="45"/>
      <c r="AB736" s="45"/>
      <c r="AC736" s="45"/>
      <c r="AD736" s="45"/>
      <c r="AE736" s="45"/>
      <c r="AF736" s="45"/>
      <c r="AG736" s="45"/>
      <c r="AH736" s="45"/>
      <c r="AI736" s="45"/>
      <c r="AJ736" s="45"/>
      <c r="AK736" s="45"/>
      <c r="AL736" s="45"/>
    </row>
    <row r="737" spans="1:38" ht="12.75" customHeight="1" x14ac:dyDescent="0.15">
      <c r="A737" s="45"/>
      <c r="B737" s="45"/>
      <c r="C737" s="83"/>
      <c r="D737" s="45"/>
      <c r="E737" s="45"/>
      <c r="F737" s="45"/>
      <c r="G737" s="45"/>
      <c r="H737" s="45"/>
      <c r="I737" s="45"/>
      <c r="J737" s="45"/>
      <c r="K737" s="45"/>
      <c r="L737" s="45"/>
      <c r="M737" s="45"/>
      <c r="O737" s="45"/>
      <c r="P737" s="45"/>
      <c r="Q737" s="45"/>
      <c r="R737" s="45"/>
      <c r="S737" s="45"/>
      <c r="T737" s="45"/>
      <c r="U737" s="45"/>
      <c r="V737" s="45"/>
      <c r="W737" s="45"/>
      <c r="X737" s="45"/>
      <c r="Y737" s="45"/>
      <c r="Z737" s="45"/>
      <c r="AA737" s="45"/>
      <c r="AB737" s="45"/>
      <c r="AC737" s="45"/>
      <c r="AD737" s="45"/>
      <c r="AE737" s="45"/>
      <c r="AF737" s="45"/>
      <c r="AG737" s="45"/>
      <c r="AH737" s="45"/>
      <c r="AI737" s="45"/>
      <c r="AJ737" s="45"/>
      <c r="AK737" s="45"/>
      <c r="AL737" s="45"/>
    </row>
    <row r="738" spans="1:38" ht="12.75" customHeight="1" x14ac:dyDescent="0.15">
      <c r="A738" s="45"/>
      <c r="B738" s="45"/>
      <c r="C738" s="83"/>
      <c r="D738" s="45"/>
      <c r="E738" s="45"/>
      <c r="F738" s="45"/>
      <c r="G738" s="45"/>
      <c r="H738" s="45"/>
      <c r="I738" s="45"/>
      <c r="J738" s="45"/>
      <c r="K738" s="45"/>
      <c r="L738" s="45"/>
      <c r="M738" s="45"/>
      <c r="O738" s="45"/>
      <c r="P738" s="45"/>
      <c r="Q738" s="45"/>
      <c r="R738" s="45"/>
      <c r="S738" s="45"/>
      <c r="T738" s="45"/>
      <c r="U738" s="45"/>
      <c r="V738" s="45"/>
      <c r="W738" s="45"/>
      <c r="X738" s="45"/>
      <c r="Y738" s="45"/>
      <c r="Z738" s="45"/>
      <c r="AA738" s="45"/>
      <c r="AB738" s="45"/>
      <c r="AC738" s="45"/>
      <c r="AD738" s="45"/>
      <c r="AE738" s="45"/>
      <c r="AF738" s="45"/>
      <c r="AG738" s="45"/>
      <c r="AH738" s="45"/>
      <c r="AI738" s="45"/>
      <c r="AJ738" s="45"/>
      <c r="AK738" s="45"/>
      <c r="AL738" s="45"/>
    </row>
    <row r="739" spans="1:38" ht="12.75" customHeight="1" x14ac:dyDescent="0.15">
      <c r="A739" s="45"/>
      <c r="B739" s="45"/>
      <c r="C739" s="83"/>
      <c r="D739" s="45"/>
      <c r="E739" s="45"/>
      <c r="F739" s="45"/>
      <c r="G739" s="45"/>
      <c r="H739" s="45"/>
      <c r="I739" s="45"/>
      <c r="J739" s="45"/>
      <c r="K739" s="45"/>
      <c r="L739" s="45"/>
      <c r="M739" s="45"/>
      <c r="O739" s="45"/>
      <c r="P739" s="45"/>
      <c r="Q739" s="45"/>
      <c r="R739" s="45"/>
      <c r="S739" s="45"/>
      <c r="T739" s="45"/>
      <c r="U739" s="45"/>
      <c r="V739" s="45"/>
      <c r="W739" s="45"/>
      <c r="X739" s="45"/>
      <c r="Y739" s="45"/>
      <c r="Z739" s="45"/>
      <c r="AA739" s="45"/>
      <c r="AB739" s="45"/>
      <c r="AC739" s="45"/>
      <c r="AD739" s="45"/>
      <c r="AE739" s="45"/>
      <c r="AF739" s="45"/>
      <c r="AG739" s="45"/>
      <c r="AH739" s="45"/>
      <c r="AI739" s="45"/>
      <c r="AJ739" s="45"/>
      <c r="AK739" s="45"/>
      <c r="AL739" s="45"/>
    </row>
    <row r="740" spans="1:38" ht="12.75" customHeight="1" x14ac:dyDescent="0.15">
      <c r="A740" s="45"/>
      <c r="B740" s="45"/>
      <c r="C740" s="83"/>
      <c r="D740" s="45"/>
      <c r="E740" s="45"/>
      <c r="F740" s="45"/>
      <c r="G740" s="45"/>
      <c r="H740" s="45"/>
      <c r="I740" s="45"/>
      <c r="J740" s="45"/>
      <c r="K740" s="45"/>
      <c r="L740" s="45"/>
      <c r="M740" s="45"/>
      <c r="O740" s="45"/>
      <c r="P740" s="45"/>
      <c r="Q740" s="45"/>
      <c r="R740" s="45"/>
      <c r="S740" s="45"/>
      <c r="T740" s="45"/>
      <c r="U740" s="45"/>
      <c r="V740" s="45"/>
      <c r="W740" s="45"/>
      <c r="X740" s="45"/>
      <c r="Y740" s="45"/>
      <c r="Z740" s="45"/>
      <c r="AA740" s="45"/>
      <c r="AB740" s="45"/>
      <c r="AC740" s="45"/>
      <c r="AD740" s="45"/>
      <c r="AE740" s="45"/>
      <c r="AF740" s="45"/>
      <c r="AG740" s="45"/>
      <c r="AH740" s="45"/>
      <c r="AI740" s="45"/>
      <c r="AJ740" s="45"/>
      <c r="AK740" s="45"/>
      <c r="AL740" s="45"/>
    </row>
    <row r="741" spans="1:38" ht="12.75" customHeight="1" x14ac:dyDescent="0.15">
      <c r="A741" s="45"/>
      <c r="B741" s="45"/>
      <c r="C741" s="83"/>
      <c r="D741" s="45"/>
      <c r="E741" s="45"/>
      <c r="F741" s="45"/>
      <c r="G741" s="45"/>
      <c r="H741" s="45"/>
      <c r="I741" s="45"/>
      <c r="J741" s="45"/>
      <c r="K741" s="45"/>
      <c r="L741" s="45"/>
      <c r="M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row>
    <row r="742" spans="1:38" ht="12.75" customHeight="1" x14ac:dyDescent="0.15">
      <c r="A742" s="45"/>
      <c r="B742" s="45"/>
      <c r="C742" s="83"/>
      <c r="D742" s="45"/>
      <c r="E742" s="45"/>
      <c r="F742" s="45"/>
      <c r="G742" s="45"/>
      <c r="H742" s="45"/>
      <c r="I742" s="45"/>
      <c r="J742" s="45"/>
      <c r="K742" s="45"/>
      <c r="L742" s="45"/>
      <c r="M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row>
    <row r="743" spans="1:38" ht="12.75" customHeight="1" x14ac:dyDescent="0.15">
      <c r="A743" s="45"/>
      <c r="B743" s="45"/>
      <c r="C743" s="83"/>
      <c r="D743" s="45"/>
      <c r="E743" s="45"/>
      <c r="F743" s="45"/>
      <c r="G743" s="45"/>
      <c r="H743" s="45"/>
      <c r="I743" s="45"/>
      <c r="J743" s="45"/>
      <c r="K743" s="45"/>
      <c r="L743" s="45"/>
      <c r="M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row>
    <row r="744" spans="1:38" ht="12.75" customHeight="1" x14ac:dyDescent="0.15">
      <c r="A744" s="45"/>
      <c r="B744" s="45"/>
      <c r="C744" s="83"/>
      <c r="D744" s="45"/>
      <c r="E744" s="45"/>
      <c r="F744" s="45"/>
      <c r="G744" s="45"/>
      <c r="H744" s="45"/>
      <c r="I744" s="45"/>
      <c r="J744" s="45"/>
      <c r="K744" s="45"/>
      <c r="L744" s="45"/>
      <c r="M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row>
    <row r="745" spans="1:38" ht="12.75" customHeight="1" x14ac:dyDescent="0.15">
      <c r="A745" s="45"/>
      <c r="B745" s="45"/>
      <c r="C745" s="83"/>
      <c r="D745" s="45"/>
      <c r="E745" s="45"/>
      <c r="F745" s="45"/>
      <c r="G745" s="45"/>
      <c r="H745" s="45"/>
      <c r="I745" s="45"/>
      <c r="J745" s="45"/>
      <c r="K745" s="45"/>
      <c r="L745" s="45"/>
      <c r="M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row>
    <row r="746" spans="1:38" ht="12.75" customHeight="1" x14ac:dyDescent="0.15">
      <c r="A746" s="45"/>
      <c r="B746" s="45"/>
      <c r="C746" s="83"/>
      <c r="D746" s="45"/>
      <c r="E746" s="45"/>
      <c r="F746" s="45"/>
      <c r="G746" s="45"/>
      <c r="H746" s="45"/>
      <c r="I746" s="45"/>
      <c r="J746" s="45"/>
      <c r="K746" s="45"/>
      <c r="L746" s="45"/>
      <c r="M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row>
    <row r="747" spans="1:38" ht="12.75" customHeight="1" x14ac:dyDescent="0.15">
      <c r="A747" s="45"/>
      <c r="B747" s="45"/>
      <c r="C747" s="83"/>
      <c r="D747" s="45"/>
      <c r="E747" s="45"/>
      <c r="F747" s="45"/>
      <c r="G747" s="45"/>
      <c r="H747" s="45"/>
      <c r="I747" s="45"/>
      <c r="J747" s="45"/>
      <c r="K747" s="45"/>
      <c r="L747" s="45"/>
      <c r="M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row>
    <row r="748" spans="1:38" ht="12.75" customHeight="1" x14ac:dyDescent="0.15">
      <c r="A748" s="45"/>
      <c r="B748" s="45"/>
      <c r="C748" s="83"/>
      <c r="D748" s="45"/>
      <c r="E748" s="45"/>
      <c r="F748" s="45"/>
      <c r="G748" s="45"/>
      <c r="H748" s="45"/>
      <c r="I748" s="45"/>
      <c r="J748" s="45"/>
      <c r="K748" s="45"/>
      <c r="L748" s="45"/>
      <c r="M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row>
    <row r="749" spans="1:38" ht="12.75" customHeight="1" x14ac:dyDescent="0.15">
      <c r="A749" s="45"/>
      <c r="B749" s="45"/>
      <c r="C749" s="83"/>
      <c r="D749" s="45"/>
      <c r="E749" s="45"/>
      <c r="F749" s="45"/>
      <c r="G749" s="45"/>
      <c r="H749" s="45"/>
      <c r="I749" s="45"/>
      <c r="J749" s="45"/>
      <c r="K749" s="45"/>
      <c r="L749" s="45"/>
      <c r="M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row>
    <row r="750" spans="1:38" ht="12.75" customHeight="1" x14ac:dyDescent="0.15">
      <c r="A750" s="45"/>
      <c r="B750" s="45"/>
      <c r="C750" s="83"/>
      <c r="D750" s="45"/>
      <c r="E750" s="45"/>
      <c r="F750" s="45"/>
      <c r="G750" s="45"/>
      <c r="H750" s="45"/>
      <c r="I750" s="45"/>
      <c r="J750" s="45"/>
      <c r="K750" s="45"/>
      <c r="L750" s="45"/>
      <c r="M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row>
    <row r="751" spans="1:38" ht="12.75" customHeight="1" x14ac:dyDescent="0.15">
      <c r="A751" s="45"/>
      <c r="B751" s="45"/>
      <c r="C751" s="83"/>
      <c r="D751" s="45"/>
      <c r="E751" s="45"/>
      <c r="F751" s="45"/>
      <c r="G751" s="45"/>
      <c r="H751" s="45"/>
      <c r="I751" s="45"/>
      <c r="J751" s="45"/>
      <c r="K751" s="45"/>
      <c r="L751" s="45"/>
      <c r="M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row>
    <row r="752" spans="1:38" ht="12.75" customHeight="1" x14ac:dyDescent="0.15">
      <c r="A752" s="45"/>
      <c r="B752" s="45"/>
      <c r="C752" s="83"/>
      <c r="D752" s="45"/>
      <c r="E752" s="45"/>
      <c r="F752" s="45"/>
      <c r="G752" s="45"/>
      <c r="H752" s="45"/>
      <c r="I752" s="45"/>
      <c r="J752" s="45"/>
      <c r="K752" s="45"/>
      <c r="L752" s="45"/>
      <c r="M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row>
    <row r="753" spans="1:38" ht="12.75" customHeight="1" x14ac:dyDescent="0.15">
      <c r="A753" s="45"/>
      <c r="B753" s="45"/>
      <c r="C753" s="83"/>
      <c r="D753" s="45"/>
      <c r="E753" s="45"/>
      <c r="F753" s="45"/>
      <c r="G753" s="45"/>
      <c r="H753" s="45"/>
      <c r="I753" s="45"/>
      <c r="J753" s="45"/>
      <c r="K753" s="45"/>
      <c r="L753" s="45"/>
      <c r="M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row>
    <row r="754" spans="1:38" ht="12.75" customHeight="1" x14ac:dyDescent="0.15">
      <c r="A754" s="45"/>
      <c r="B754" s="45"/>
      <c r="C754" s="83"/>
      <c r="D754" s="45"/>
      <c r="E754" s="45"/>
      <c r="F754" s="45"/>
      <c r="G754" s="45"/>
      <c r="H754" s="45"/>
      <c r="I754" s="45"/>
      <c r="J754" s="45"/>
      <c r="K754" s="45"/>
      <c r="L754" s="45"/>
      <c r="M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row>
    <row r="755" spans="1:38" ht="12.75" customHeight="1" x14ac:dyDescent="0.15">
      <c r="A755" s="45"/>
      <c r="B755" s="45"/>
      <c r="C755" s="83"/>
      <c r="D755" s="45"/>
      <c r="E755" s="45"/>
      <c r="F755" s="45"/>
      <c r="G755" s="45"/>
      <c r="H755" s="45"/>
      <c r="I755" s="45"/>
      <c r="J755" s="45"/>
      <c r="K755" s="45"/>
      <c r="L755" s="45"/>
      <c r="M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row>
    <row r="756" spans="1:38" ht="12.75" customHeight="1" x14ac:dyDescent="0.15">
      <c r="A756" s="45"/>
      <c r="B756" s="45"/>
      <c r="C756" s="83"/>
      <c r="D756" s="45"/>
      <c r="E756" s="45"/>
      <c r="F756" s="45"/>
      <c r="G756" s="45"/>
      <c r="H756" s="45"/>
      <c r="I756" s="45"/>
      <c r="J756" s="45"/>
      <c r="K756" s="45"/>
      <c r="L756" s="45"/>
      <c r="M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row>
    <row r="757" spans="1:38" ht="12.75" customHeight="1" x14ac:dyDescent="0.15">
      <c r="A757" s="45"/>
      <c r="B757" s="45"/>
      <c r="C757" s="83"/>
      <c r="D757" s="45"/>
      <c r="E757" s="45"/>
      <c r="F757" s="45"/>
      <c r="G757" s="45"/>
      <c r="H757" s="45"/>
      <c r="I757" s="45"/>
      <c r="J757" s="45"/>
      <c r="K757" s="45"/>
      <c r="L757" s="45"/>
      <c r="M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row>
    <row r="758" spans="1:38" ht="12.75" customHeight="1" x14ac:dyDescent="0.15">
      <c r="A758" s="45"/>
      <c r="B758" s="45"/>
      <c r="C758" s="83"/>
      <c r="D758" s="45"/>
      <c r="E758" s="45"/>
      <c r="F758" s="45"/>
      <c r="G758" s="45"/>
      <c r="H758" s="45"/>
      <c r="I758" s="45"/>
      <c r="J758" s="45"/>
      <c r="K758" s="45"/>
      <c r="L758" s="45"/>
      <c r="M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row>
    <row r="759" spans="1:38" ht="12.75" customHeight="1" x14ac:dyDescent="0.15">
      <c r="A759" s="45"/>
      <c r="B759" s="45"/>
      <c r="C759" s="83"/>
      <c r="D759" s="45"/>
      <c r="E759" s="45"/>
      <c r="F759" s="45"/>
      <c r="G759" s="45"/>
      <c r="H759" s="45"/>
      <c r="I759" s="45"/>
      <c r="J759" s="45"/>
      <c r="K759" s="45"/>
      <c r="L759" s="45"/>
      <c r="M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row>
    <row r="760" spans="1:38" ht="12.75" customHeight="1" x14ac:dyDescent="0.15">
      <c r="A760" s="45"/>
      <c r="B760" s="45"/>
      <c r="C760" s="83"/>
      <c r="D760" s="45"/>
      <c r="E760" s="45"/>
      <c r="F760" s="45"/>
      <c r="G760" s="45"/>
      <c r="H760" s="45"/>
      <c r="I760" s="45"/>
      <c r="J760" s="45"/>
      <c r="K760" s="45"/>
      <c r="L760" s="45"/>
      <c r="M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row>
    <row r="761" spans="1:38" ht="12.75" customHeight="1" x14ac:dyDescent="0.15">
      <c r="A761" s="45"/>
      <c r="B761" s="45"/>
      <c r="C761" s="83"/>
      <c r="D761" s="45"/>
      <c r="E761" s="45"/>
      <c r="F761" s="45"/>
      <c r="G761" s="45"/>
      <c r="H761" s="45"/>
      <c r="I761" s="45"/>
      <c r="J761" s="45"/>
      <c r="K761" s="45"/>
      <c r="L761" s="45"/>
      <c r="M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row>
    <row r="762" spans="1:38" ht="12.75" customHeight="1" x14ac:dyDescent="0.15">
      <c r="A762" s="45"/>
      <c r="B762" s="45"/>
      <c r="C762" s="83"/>
      <c r="D762" s="45"/>
      <c r="E762" s="45"/>
      <c r="F762" s="45"/>
      <c r="G762" s="45"/>
      <c r="H762" s="45"/>
      <c r="I762" s="45"/>
      <c r="J762" s="45"/>
      <c r="K762" s="45"/>
      <c r="L762" s="45"/>
      <c r="M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row>
    <row r="763" spans="1:38" ht="12.75" customHeight="1" x14ac:dyDescent="0.15">
      <c r="A763" s="45"/>
      <c r="B763" s="45"/>
      <c r="C763" s="83"/>
      <c r="D763" s="45"/>
      <c r="E763" s="45"/>
      <c r="F763" s="45"/>
      <c r="G763" s="45"/>
      <c r="H763" s="45"/>
      <c r="I763" s="45"/>
      <c r="J763" s="45"/>
      <c r="K763" s="45"/>
      <c r="L763" s="45"/>
      <c r="M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row>
    <row r="764" spans="1:38" ht="12.75" customHeight="1" x14ac:dyDescent="0.15">
      <c r="A764" s="45"/>
      <c r="B764" s="45"/>
      <c r="C764" s="83"/>
      <c r="D764" s="45"/>
      <c r="E764" s="45"/>
      <c r="F764" s="45"/>
      <c r="G764" s="45"/>
      <c r="H764" s="45"/>
      <c r="I764" s="45"/>
      <c r="J764" s="45"/>
      <c r="K764" s="45"/>
      <c r="L764" s="45"/>
      <c r="M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row>
    <row r="765" spans="1:38" ht="12.75" customHeight="1" x14ac:dyDescent="0.15">
      <c r="A765" s="45"/>
      <c r="B765" s="45"/>
      <c r="C765" s="83"/>
      <c r="D765" s="45"/>
      <c r="E765" s="45"/>
      <c r="F765" s="45"/>
      <c r="G765" s="45"/>
      <c r="H765" s="45"/>
      <c r="I765" s="45"/>
      <c r="J765" s="45"/>
      <c r="K765" s="45"/>
      <c r="L765" s="45"/>
      <c r="M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row>
    <row r="766" spans="1:38" ht="12.75" customHeight="1" x14ac:dyDescent="0.15">
      <c r="A766" s="45"/>
      <c r="B766" s="45"/>
      <c r="C766" s="83"/>
      <c r="D766" s="45"/>
      <c r="E766" s="45"/>
      <c r="F766" s="45"/>
      <c r="G766" s="45"/>
      <c r="H766" s="45"/>
      <c r="I766" s="45"/>
      <c r="J766" s="45"/>
      <c r="K766" s="45"/>
      <c r="L766" s="45"/>
      <c r="M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row>
    <row r="767" spans="1:38" ht="12.75" customHeight="1" x14ac:dyDescent="0.15">
      <c r="A767" s="45"/>
      <c r="B767" s="45"/>
      <c r="C767" s="83"/>
      <c r="D767" s="45"/>
      <c r="E767" s="45"/>
      <c r="F767" s="45"/>
      <c r="G767" s="45"/>
      <c r="H767" s="45"/>
      <c r="I767" s="45"/>
      <c r="J767" s="45"/>
      <c r="K767" s="45"/>
      <c r="L767" s="45"/>
      <c r="M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row>
    <row r="768" spans="1:38" ht="12.75" customHeight="1" x14ac:dyDescent="0.15">
      <c r="A768" s="45"/>
      <c r="B768" s="45"/>
      <c r="C768" s="83"/>
      <c r="D768" s="45"/>
      <c r="E768" s="45"/>
      <c r="F768" s="45"/>
      <c r="G768" s="45"/>
      <c r="H768" s="45"/>
      <c r="I768" s="45"/>
      <c r="J768" s="45"/>
      <c r="K768" s="45"/>
      <c r="L768" s="45"/>
      <c r="M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row>
    <row r="769" spans="1:38" ht="12.75" customHeight="1" x14ac:dyDescent="0.15">
      <c r="A769" s="45"/>
      <c r="B769" s="45"/>
      <c r="C769" s="83"/>
      <c r="D769" s="45"/>
      <c r="E769" s="45"/>
      <c r="F769" s="45"/>
      <c r="G769" s="45"/>
      <c r="H769" s="45"/>
      <c r="I769" s="45"/>
      <c r="J769" s="45"/>
      <c r="K769" s="45"/>
      <c r="L769" s="45"/>
      <c r="M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row>
    <row r="770" spans="1:38" ht="12.75" customHeight="1" x14ac:dyDescent="0.15">
      <c r="A770" s="45"/>
      <c r="B770" s="45"/>
      <c r="C770" s="83"/>
      <c r="D770" s="45"/>
      <c r="E770" s="45"/>
      <c r="F770" s="45"/>
      <c r="G770" s="45"/>
      <c r="H770" s="45"/>
      <c r="I770" s="45"/>
      <c r="J770" s="45"/>
      <c r="K770" s="45"/>
      <c r="L770" s="45"/>
      <c r="M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row>
    <row r="771" spans="1:38" ht="12.75" customHeight="1" x14ac:dyDescent="0.15">
      <c r="A771" s="45"/>
      <c r="B771" s="45"/>
      <c r="C771" s="83"/>
      <c r="D771" s="45"/>
      <c r="E771" s="45"/>
      <c r="F771" s="45"/>
      <c r="G771" s="45"/>
      <c r="H771" s="45"/>
      <c r="I771" s="45"/>
      <c r="J771" s="45"/>
      <c r="K771" s="45"/>
      <c r="L771" s="45"/>
      <c r="M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row>
    <row r="772" spans="1:38" ht="12.75" customHeight="1" x14ac:dyDescent="0.15">
      <c r="A772" s="45"/>
      <c r="B772" s="45"/>
      <c r="C772" s="83"/>
      <c r="D772" s="45"/>
      <c r="E772" s="45"/>
      <c r="F772" s="45"/>
      <c r="G772" s="45"/>
      <c r="H772" s="45"/>
      <c r="I772" s="45"/>
      <c r="J772" s="45"/>
      <c r="K772" s="45"/>
      <c r="L772" s="45"/>
      <c r="M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row>
    <row r="773" spans="1:38" ht="12.75" customHeight="1" x14ac:dyDescent="0.15">
      <c r="A773" s="45"/>
      <c r="B773" s="45"/>
      <c r="C773" s="83"/>
      <c r="D773" s="45"/>
      <c r="E773" s="45"/>
      <c r="F773" s="45"/>
      <c r="G773" s="45"/>
      <c r="H773" s="45"/>
      <c r="I773" s="45"/>
      <c r="J773" s="45"/>
      <c r="K773" s="45"/>
      <c r="L773" s="45"/>
      <c r="M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row>
    <row r="774" spans="1:38" ht="12.75" customHeight="1" x14ac:dyDescent="0.15">
      <c r="A774" s="45"/>
      <c r="B774" s="45"/>
      <c r="C774" s="83"/>
      <c r="D774" s="45"/>
      <c r="E774" s="45"/>
      <c r="F774" s="45"/>
      <c r="G774" s="45"/>
      <c r="H774" s="45"/>
      <c r="I774" s="45"/>
      <c r="J774" s="45"/>
      <c r="K774" s="45"/>
      <c r="L774" s="45"/>
      <c r="M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row>
    <row r="775" spans="1:38" ht="12.75" customHeight="1" x14ac:dyDescent="0.15">
      <c r="A775" s="45"/>
      <c r="B775" s="45"/>
      <c r="C775" s="83"/>
      <c r="D775" s="45"/>
      <c r="E775" s="45"/>
      <c r="F775" s="45"/>
      <c r="G775" s="45"/>
      <c r="H775" s="45"/>
      <c r="I775" s="45"/>
      <c r="J775" s="45"/>
      <c r="K775" s="45"/>
      <c r="L775" s="45"/>
      <c r="M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row>
    <row r="776" spans="1:38" ht="12.75" customHeight="1" x14ac:dyDescent="0.15">
      <c r="A776" s="45"/>
      <c r="B776" s="45"/>
      <c r="C776" s="83"/>
      <c r="D776" s="45"/>
      <c r="E776" s="45"/>
      <c r="F776" s="45"/>
      <c r="G776" s="45"/>
      <c r="H776" s="45"/>
      <c r="I776" s="45"/>
      <c r="J776" s="45"/>
      <c r="K776" s="45"/>
      <c r="L776" s="45"/>
      <c r="M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row>
    <row r="777" spans="1:38" ht="12.75" customHeight="1" x14ac:dyDescent="0.15">
      <c r="A777" s="45"/>
      <c r="B777" s="45"/>
      <c r="C777" s="83"/>
      <c r="D777" s="45"/>
      <c r="E777" s="45"/>
      <c r="F777" s="45"/>
      <c r="G777" s="45"/>
      <c r="H777" s="45"/>
      <c r="I777" s="45"/>
      <c r="J777" s="45"/>
      <c r="K777" s="45"/>
      <c r="L777" s="45"/>
      <c r="M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row>
    <row r="778" spans="1:38" ht="12.75" customHeight="1" x14ac:dyDescent="0.15">
      <c r="A778" s="45"/>
      <c r="B778" s="45"/>
      <c r="C778" s="83"/>
      <c r="D778" s="45"/>
      <c r="E778" s="45"/>
      <c r="F778" s="45"/>
      <c r="G778" s="45"/>
      <c r="H778" s="45"/>
      <c r="I778" s="45"/>
      <c r="J778" s="45"/>
      <c r="K778" s="45"/>
      <c r="L778" s="45"/>
      <c r="M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row>
    <row r="779" spans="1:38" ht="12.75" customHeight="1" x14ac:dyDescent="0.15">
      <c r="A779" s="45"/>
      <c r="B779" s="45"/>
      <c r="C779" s="83"/>
      <c r="D779" s="45"/>
      <c r="E779" s="45"/>
      <c r="F779" s="45"/>
      <c r="G779" s="45"/>
      <c r="H779" s="45"/>
      <c r="I779" s="45"/>
      <c r="J779" s="45"/>
      <c r="K779" s="45"/>
      <c r="L779" s="45"/>
      <c r="M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row>
    <row r="780" spans="1:38" ht="12.75" customHeight="1" x14ac:dyDescent="0.15">
      <c r="A780" s="45"/>
      <c r="B780" s="45"/>
      <c r="C780" s="83"/>
      <c r="D780" s="45"/>
      <c r="E780" s="45"/>
      <c r="F780" s="45"/>
      <c r="G780" s="45"/>
      <c r="H780" s="45"/>
      <c r="I780" s="45"/>
      <c r="J780" s="45"/>
      <c r="K780" s="45"/>
      <c r="L780" s="45"/>
      <c r="M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row>
    <row r="781" spans="1:38" ht="12.75" customHeight="1" x14ac:dyDescent="0.15">
      <c r="A781" s="45"/>
      <c r="B781" s="45"/>
      <c r="C781" s="83"/>
      <c r="D781" s="45"/>
      <c r="E781" s="45"/>
      <c r="F781" s="45"/>
      <c r="G781" s="45"/>
      <c r="H781" s="45"/>
      <c r="I781" s="45"/>
      <c r="J781" s="45"/>
      <c r="K781" s="45"/>
      <c r="L781" s="45"/>
      <c r="M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row>
    <row r="782" spans="1:38" ht="12.75" customHeight="1" x14ac:dyDescent="0.15">
      <c r="A782" s="45"/>
      <c r="B782" s="45"/>
      <c r="C782" s="83"/>
      <c r="D782" s="45"/>
      <c r="E782" s="45"/>
      <c r="F782" s="45"/>
      <c r="G782" s="45"/>
      <c r="H782" s="45"/>
      <c r="I782" s="45"/>
      <c r="J782" s="45"/>
      <c r="K782" s="45"/>
      <c r="L782" s="45"/>
      <c r="M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row>
    <row r="783" spans="1:38" ht="12.75" customHeight="1" x14ac:dyDescent="0.15">
      <c r="A783" s="45"/>
      <c r="B783" s="45"/>
      <c r="C783" s="83"/>
      <c r="D783" s="45"/>
      <c r="E783" s="45"/>
      <c r="F783" s="45"/>
      <c r="G783" s="45"/>
      <c r="H783" s="45"/>
      <c r="I783" s="45"/>
      <c r="J783" s="45"/>
      <c r="K783" s="45"/>
      <c r="L783" s="45"/>
      <c r="M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row>
    <row r="784" spans="1:38" ht="12.75" customHeight="1" x14ac:dyDescent="0.15">
      <c r="A784" s="45"/>
      <c r="B784" s="45"/>
      <c r="C784" s="83"/>
      <c r="D784" s="45"/>
      <c r="E784" s="45"/>
      <c r="F784" s="45"/>
      <c r="G784" s="45"/>
      <c r="H784" s="45"/>
      <c r="I784" s="45"/>
      <c r="J784" s="45"/>
      <c r="K784" s="45"/>
      <c r="L784" s="45"/>
      <c r="M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row>
    <row r="785" spans="1:38" ht="12.75" customHeight="1" x14ac:dyDescent="0.15">
      <c r="A785" s="45"/>
      <c r="B785" s="45"/>
      <c r="C785" s="83"/>
      <c r="D785" s="45"/>
      <c r="E785" s="45"/>
      <c r="F785" s="45"/>
      <c r="G785" s="45"/>
      <c r="H785" s="45"/>
      <c r="I785" s="45"/>
      <c r="J785" s="45"/>
      <c r="K785" s="45"/>
      <c r="L785" s="45"/>
      <c r="M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row>
    <row r="786" spans="1:38" ht="12.75" customHeight="1" x14ac:dyDescent="0.15">
      <c r="A786" s="45"/>
      <c r="B786" s="45"/>
      <c r="C786" s="83"/>
      <c r="D786" s="45"/>
      <c r="E786" s="45"/>
      <c r="F786" s="45"/>
      <c r="G786" s="45"/>
      <c r="H786" s="45"/>
      <c r="I786" s="45"/>
      <c r="J786" s="45"/>
      <c r="K786" s="45"/>
      <c r="L786" s="45"/>
      <c r="M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c r="AK786" s="45"/>
      <c r="AL786" s="45"/>
    </row>
    <row r="787" spans="1:38" ht="12.75" customHeight="1" x14ac:dyDescent="0.15">
      <c r="A787" s="45"/>
      <c r="B787" s="45"/>
      <c r="C787" s="83"/>
      <c r="D787" s="45"/>
      <c r="E787" s="45"/>
      <c r="F787" s="45"/>
      <c r="G787" s="45"/>
      <c r="H787" s="45"/>
      <c r="I787" s="45"/>
      <c r="J787" s="45"/>
      <c r="K787" s="45"/>
      <c r="L787" s="45"/>
      <c r="M787" s="45"/>
      <c r="O787" s="45"/>
      <c r="P787" s="45"/>
      <c r="Q787" s="45"/>
      <c r="R787" s="45"/>
      <c r="S787" s="45"/>
      <c r="T787" s="45"/>
      <c r="U787" s="45"/>
      <c r="V787" s="45"/>
      <c r="W787" s="45"/>
      <c r="X787" s="45"/>
      <c r="Y787" s="45"/>
      <c r="Z787" s="45"/>
      <c r="AA787" s="45"/>
      <c r="AB787" s="45"/>
      <c r="AC787" s="45"/>
      <c r="AD787" s="45"/>
      <c r="AE787" s="45"/>
      <c r="AF787" s="45"/>
      <c r="AG787" s="45"/>
      <c r="AH787" s="45"/>
      <c r="AI787" s="45"/>
      <c r="AJ787" s="45"/>
      <c r="AK787" s="45"/>
      <c r="AL787" s="45"/>
    </row>
    <row r="788" spans="1:38" ht="12.75" customHeight="1" x14ac:dyDescent="0.15">
      <c r="A788" s="45"/>
      <c r="B788" s="45"/>
      <c r="C788" s="83"/>
      <c r="D788" s="45"/>
      <c r="E788" s="45"/>
      <c r="F788" s="45"/>
      <c r="G788" s="45"/>
      <c r="H788" s="45"/>
      <c r="I788" s="45"/>
      <c r="J788" s="45"/>
      <c r="K788" s="45"/>
      <c r="L788" s="45"/>
      <c r="M788" s="45"/>
      <c r="O788" s="45"/>
      <c r="P788" s="45"/>
      <c r="Q788" s="45"/>
      <c r="R788" s="45"/>
      <c r="S788" s="45"/>
      <c r="T788" s="45"/>
      <c r="U788" s="45"/>
      <c r="V788" s="45"/>
      <c r="W788" s="45"/>
      <c r="X788" s="45"/>
      <c r="Y788" s="45"/>
      <c r="Z788" s="45"/>
      <c r="AA788" s="45"/>
      <c r="AB788" s="45"/>
      <c r="AC788" s="45"/>
      <c r="AD788" s="45"/>
      <c r="AE788" s="45"/>
      <c r="AF788" s="45"/>
      <c r="AG788" s="45"/>
      <c r="AH788" s="45"/>
      <c r="AI788" s="45"/>
      <c r="AJ788" s="45"/>
      <c r="AK788" s="45"/>
      <c r="AL788" s="45"/>
    </row>
    <row r="789" spans="1:38" ht="12.75" customHeight="1" x14ac:dyDescent="0.15">
      <c r="A789" s="45"/>
      <c r="B789" s="45"/>
      <c r="C789" s="83"/>
      <c r="D789" s="45"/>
      <c r="E789" s="45"/>
      <c r="F789" s="45"/>
      <c r="G789" s="45"/>
      <c r="H789" s="45"/>
      <c r="I789" s="45"/>
      <c r="J789" s="45"/>
      <c r="K789" s="45"/>
      <c r="L789" s="45"/>
      <c r="M789" s="45"/>
      <c r="O789" s="45"/>
      <c r="P789" s="45"/>
      <c r="Q789" s="45"/>
      <c r="R789" s="45"/>
      <c r="S789" s="45"/>
      <c r="T789" s="45"/>
      <c r="U789" s="45"/>
      <c r="V789" s="45"/>
      <c r="W789" s="45"/>
      <c r="X789" s="45"/>
      <c r="Y789" s="45"/>
      <c r="Z789" s="45"/>
      <c r="AA789" s="45"/>
      <c r="AB789" s="45"/>
      <c r="AC789" s="45"/>
      <c r="AD789" s="45"/>
      <c r="AE789" s="45"/>
      <c r="AF789" s="45"/>
      <c r="AG789" s="45"/>
      <c r="AH789" s="45"/>
      <c r="AI789" s="45"/>
      <c r="AJ789" s="45"/>
      <c r="AK789" s="45"/>
      <c r="AL789" s="45"/>
    </row>
    <row r="790" spans="1:38" ht="12.75" customHeight="1" x14ac:dyDescent="0.15">
      <c r="A790" s="45"/>
      <c r="B790" s="45"/>
      <c r="C790" s="83"/>
      <c r="D790" s="45"/>
      <c r="E790" s="45"/>
      <c r="F790" s="45"/>
      <c r="G790" s="45"/>
      <c r="H790" s="45"/>
      <c r="I790" s="45"/>
      <c r="J790" s="45"/>
      <c r="K790" s="45"/>
      <c r="L790" s="45"/>
      <c r="M790" s="45"/>
      <c r="O790" s="45"/>
      <c r="P790" s="45"/>
      <c r="Q790" s="45"/>
      <c r="R790" s="45"/>
      <c r="S790" s="45"/>
      <c r="T790" s="45"/>
      <c r="U790" s="45"/>
      <c r="V790" s="45"/>
      <c r="W790" s="45"/>
      <c r="X790" s="45"/>
      <c r="Y790" s="45"/>
      <c r="Z790" s="45"/>
      <c r="AA790" s="45"/>
      <c r="AB790" s="45"/>
      <c r="AC790" s="45"/>
      <c r="AD790" s="45"/>
      <c r="AE790" s="45"/>
      <c r="AF790" s="45"/>
      <c r="AG790" s="45"/>
      <c r="AH790" s="45"/>
      <c r="AI790" s="45"/>
      <c r="AJ790" s="45"/>
      <c r="AK790" s="45"/>
      <c r="AL790" s="45"/>
    </row>
    <row r="791" spans="1:38" ht="12.75" customHeight="1" x14ac:dyDescent="0.15">
      <c r="A791" s="45"/>
      <c r="B791" s="45"/>
      <c r="C791" s="83"/>
      <c r="D791" s="45"/>
      <c r="E791" s="45"/>
      <c r="F791" s="45"/>
      <c r="G791" s="45"/>
      <c r="H791" s="45"/>
      <c r="I791" s="45"/>
      <c r="J791" s="45"/>
      <c r="K791" s="45"/>
      <c r="L791" s="45"/>
      <c r="M791" s="45"/>
      <c r="O791" s="45"/>
      <c r="P791" s="45"/>
      <c r="Q791" s="45"/>
      <c r="R791" s="45"/>
      <c r="S791" s="45"/>
      <c r="T791" s="45"/>
      <c r="U791" s="45"/>
      <c r="V791" s="45"/>
      <c r="W791" s="45"/>
      <c r="X791" s="45"/>
      <c r="Y791" s="45"/>
      <c r="Z791" s="45"/>
      <c r="AA791" s="45"/>
      <c r="AB791" s="45"/>
      <c r="AC791" s="45"/>
      <c r="AD791" s="45"/>
      <c r="AE791" s="45"/>
      <c r="AF791" s="45"/>
      <c r="AG791" s="45"/>
      <c r="AH791" s="45"/>
      <c r="AI791" s="45"/>
      <c r="AJ791" s="45"/>
      <c r="AK791" s="45"/>
      <c r="AL791" s="45"/>
    </row>
    <row r="792" spans="1:38" ht="12.75" customHeight="1" x14ac:dyDescent="0.15">
      <c r="A792" s="45"/>
      <c r="B792" s="45"/>
      <c r="C792" s="83"/>
      <c r="D792" s="45"/>
      <c r="E792" s="45"/>
      <c r="F792" s="45"/>
      <c r="G792" s="45"/>
      <c r="H792" s="45"/>
      <c r="I792" s="45"/>
      <c r="J792" s="45"/>
      <c r="K792" s="45"/>
      <c r="L792" s="45"/>
      <c r="M792" s="45"/>
      <c r="O792" s="45"/>
      <c r="P792" s="45"/>
      <c r="Q792" s="45"/>
      <c r="R792" s="45"/>
      <c r="S792" s="45"/>
      <c r="T792" s="45"/>
      <c r="U792" s="45"/>
      <c r="V792" s="45"/>
      <c r="W792" s="45"/>
      <c r="X792" s="45"/>
      <c r="Y792" s="45"/>
      <c r="Z792" s="45"/>
      <c r="AA792" s="45"/>
      <c r="AB792" s="45"/>
      <c r="AC792" s="45"/>
      <c r="AD792" s="45"/>
      <c r="AE792" s="45"/>
      <c r="AF792" s="45"/>
      <c r="AG792" s="45"/>
      <c r="AH792" s="45"/>
      <c r="AI792" s="45"/>
      <c r="AJ792" s="45"/>
      <c r="AK792" s="45"/>
      <c r="AL792" s="45"/>
    </row>
    <row r="793" spans="1:38" ht="12.75" customHeight="1" x14ac:dyDescent="0.15">
      <c r="A793" s="45"/>
      <c r="B793" s="45"/>
      <c r="C793" s="83"/>
      <c r="D793" s="45"/>
      <c r="E793" s="45"/>
      <c r="F793" s="45"/>
      <c r="G793" s="45"/>
      <c r="H793" s="45"/>
      <c r="I793" s="45"/>
      <c r="J793" s="45"/>
      <c r="K793" s="45"/>
      <c r="L793" s="45"/>
      <c r="M793" s="45"/>
      <c r="O793" s="45"/>
      <c r="P793" s="45"/>
      <c r="Q793" s="45"/>
      <c r="R793" s="45"/>
      <c r="S793" s="45"/>
      <c r="T793" s="45"/>
      <c r="U793" s="45"/>
      <c r="V793" s="45"/>
      <c r="W793" s="45"/>
      <c r="X793" s="45"/>
      <c r="Y793" s="45"/>
      <c r="Z793" s="45"/>
      <c r="AA793" s="45"/>
      <c r="AB793" s="45"/>
      <c r="AC793" s="45"/>
      <c r="AD793" s="45"/>
      <c r="AE793" s="45"/>
      <c r="AF793" s="45"/>
      <c r="AG793" s="45"/>
      <c r="AH793" s="45"/>
      <c r="AI793" s="45"/>
      <c r="AJ793" s="45"/>
      <c r="AK793" s="45"/>
      <c r="AL793" s="45"/>
    </row>
    <row r="794" spans="1:38" ht="12.75" customHeight="1" x14ac:dyDescent="0.15">
      <c r="A794" s="45"/>
      <c r="B794" s="45"/>
      <c r="C794" s="83"/>
      <c r="D794" s="45"/>
      <c r="E794" s="45"/>
      <c r="F794" s="45"/>
      <c r="G794" s="45"/>
      <c r="H794" s="45"/>
      <c r="I794" s="45"/>
      <c r="J794" s="45"/>
      <c r="K794" s="45"/>
      <c r="L794" s="45"/>
      <c r="M794" s="45"/>
      <c r="O794" s="45"/>
      <c r="P794" s="45"/>
      <c r="Q794" s="45"/>
      <c r="R794" s="45"/>
      <c r="S794" s="45"/>
      <c r="T794" s="45"/>
      <c r="U794" s="45"/>
      <c r="V794" s="45"/>
      <c r="W794" s="45"/>
      <c r="X794" s="45"/>
      <c r="Y794" s="45"/>
      <c r="Z794" s="45"/>
      <c r="AA794" s="45"/>
      <c r="AB794" s="45"/>
      <c r="AC794" s="45"/>
      <c r="AD794" s="45"/>
      <c r="AE794" s="45"/>
      <c r="AF794" s="45"/>
      <c r="AG794" s="45"/>
      <c r="AH794" s="45"/>
      <c r="AI794" s="45"/>
      <c r="AJ794" s="45"/>
      <c r="AK794" s="45"/>
      <c r="AL794" s="45"/>
    </row>
    <row r="795" spans="1:38" ht="12.75" customHeight="1" x14ac:dyDescent="0.15">
      <c r="A795" s="45"/>
      <c r="B795" s="45"/>
      <c r="C795" s="83"/>
      <c r="D795" s="45"/>
      <c r="E795" s="45"/>
      <c r="F795" s="45"/>
      <c r="G795" s="45"/>
      <c r="H795" s="45"/>
      <c r="I795" s="45"/>
      <c r="J795" s="45"/>
      <c r="K795" s="45"/>
      <c r="L795" s="45"/>
      <c r="M795" s="45"/>
      <c r="O795" s="45"/>
      <c r="P795" s="45"/>
      <c r="Q795" s="45"/>
      <c r="R795" s="45"/>
      <c r="S795" s="45"/>
      <c r="T795" s="45"/>
      <c r="U795" s="45"/>
      <c r="V795" s="45"/>
      <c r="W795" s="45"/>
      <c r="X795" s="45"/>
      <c r="Y795" s="45"/>
      <c r="Z795" s="45"/>
      <c r="AA795" s="45"/>
      <c r="AB795" s="45"/>
      <c r="AC795" s="45"/>
      <c r="AD795" s="45"/>
      <c r="AE795" s="45"/>
      <c r="AF795" s="45"/>
      <c r="AG795" s="45"/>
      <c r="AH795" s="45"/>
      <c r="AI795" s="45"/>
      <c r="AJ795" s="45"/>
      <c r="AK795" s="45"/>
      <c r="AL795" s="45"/>
    </row>
    <row r="796" spans="1:38" ht="12.75" customHeight="1" x14ac:dyDescent="0.15">
      <c r="A796" s="45"/>
      <c r="B796" s="45"/>
      <c r="C796" s="83"/>
      <c r="D796" s="45"/>
      <c r="E796" s="45"/>
      <c r="F796" s="45"/>
      <c r="G796" s="45"/>
      <c r="H796" s="45"/>
      <c r="I796" s="45"/>
      <c r="J796" s="45"/>
      <c r="K796" s="45"/>
      <c r="L796" s="45"/>
      <c r="M796" s="45"/>
      <c r="O796" s="45"/>
      <c r="P796" s="45"/>
      <c r="Q796" s="45"/>
      <c r="R796" s="45"/>
      <c r="S796" s="45"/>
      <c r="T796" s="45"/>
      <c r="U796" s="45"/>
      <c r="V796" s="45"/>
      <c r="W796" s="45"/>
      <c r="X796" s="45"/>
      <c r="Y796" s="45"/>
      <c r="Z796" s="45"/>
      <c r="AA796" s="45"/>
      <c r="AB796" s="45"/>
      <c r="AC796" s="45"/>
      <c r="AD796" s="45"/>
      <c r="AE796" s="45"/>
      <c r="AF796" s="45"/>
      <c r="AG796" s="45"/>
      <c r="AH796" s="45"/>
      <c r="AI796" s="45"/>
      <c r="AJ796" s="45"/>
      <c r="AK796" s="45"/>
      <c r="AL796" s="45"/>
    </row>
    <row r="797" spans="1:38" ht="12.75" customHeight="1" x14ac:dyDescent="0.15">
      <c r="A797" s="45"/>
      <c r="B797" s="45"/>
      <c r="C797" s="83"/>
      <c r="D797" s="45"/>
      <c r="E797" s="45"/>
      <c r="F797" s="45"/>
      <c r="G797" s="45"/>
      <c r="H797" s="45"/>
      <c r="I797" s="45"/>
      <c r="J797" s="45"/>
      <c r="K797" s="45"/>
      <c r="L797" s="45"/>
      <c r="M797" s="45"/>
      <c r="O797" s="45"/>
      <c r="P797" s="45"/>
      <c r="Q797" s="45"/>
      <c r="R797" s="45"/>
      <c r="S797" s="45"/>
      <c r="T797" s="45"/>
      <c r="U797" s="45"/>
      <c r="V797" s="45"/>
      <c r="W797" s="45"/>
      <c r="X797" s="45"/>
      <c r="Y797" s="45"/>
      <c r="Z797" s="45"/>
      <c r="AA797" s="45"/>
      <c r="AB797" s="45"/>
      <c r="AC797" s="45"/>
      <c r="AD797" s="45"/>
      <c r="AE797" s="45"/>
      <c r="AF797" s="45"/>
      <c r="AG797" s="45"/>
      <c r="AH797" s="45"/>
      <c r="AI797" s="45"/>
      <c r="AJ797" s="45"/>
      <c r="AK797" s="45"/>
      <c r="AL797" s="45"/>
    </row>
    <row r="798" spans="1:38" ht="12.75" customHeight="1" x14ac:dyDescent="0.15">
      <c r="A798" s="45"/>
      <c r="B798" s="45"/>
      <c r="C798" s="83"/>
      <c r="D798" s="45"/>
      <c r="E798" s="45"/>
      <c r="F798" s="45"/>
      <c r="G798" s="45"/>
      <c r="H798" s="45"/>
      <c r="I798" s="45"/>
      <c r="J798" s="45"/>
      <c r="K798" s="45"/>
      <c r="L798" s="45"/>
      <c r="M798" s="45"/>
      <c r="O798" s="45"/>
      <c r="P798" s="45"/>
      <c r="Q798" s="45"/>
      <c r="R798" s="45"/>
      <c r="S798" s="45"/>
      <c r="T798" s="45"/>
      <c r="U798" s="45"/>
      <c r="V798" s="45"/>
      <c r="W798" s="45"/>
      <c r="X798" s="45"/>
      <c r="Y798" s="45"/>
      <c r="Z798" s="45"/>
      <c r="AA798" s="45"/>
      <c r="AB798" s="45"/>
      <c r="AC798" s="45"/>
      <c r="AD798" s="45"/>
      <c r="AE798" s="45"/>
      <c r="AF798" s="45"/>
      <c r="AG798" s="45"/>
      <c r="AH798" s="45"/>
      <c r="AI798" s="45"/>
      <c r="AJ798" s="45"/>
      <c r="AK798" s="45"/>
      <c r="AL798" s="45"/>
    </row>
    <row r="799" spans="1:38" ht="12.75" customHeight="1" x14ac:dyDescent="0.15">
      <c r="A799" s="45"/>
      <c r="B799" s="45"/>
      <c r="C799" s="83"/>
      <c r="D799" s="45"/>
      <c r="E799" s="45"/>
      <c r="F799" s="45"/>
      <c r="G799" s="45"/>
      <c r="H799" s="45"/>
      <c r="I799" s="45"/>
      <c r="J799" s="45"/>
      <c r="K799" s="45"/>
      <c r="L799" s="45"/>
      <c r="M799" s="45"/>
      <c r="O799" s="45"/>
      <c r="P799" s="45"/>
      <c r="Q799" s="45"/>
      <c r="R799" s="45"/>
      <c r="S799" s="45"/>
      <c r="T799" s="45"/>
      <c r="U799" s="45"/>
      <c r="V799" s="45"/>
      <c r="W799" s="45"/>
      <c r="X799" s="45"/>
      <c r="Y799" s="45"/>
      <c r="Z799" s="45"/>
      <c r="AA799" s="45"/>
      <c r="AB799" s="45"/>
      <c r="AC799" s="45"/>
      <c r="AD799" s="45"/>
      <c r="AE799" s="45"/>
      <c r="AF799" s="45"/>
      <c r="AG799" s="45"/>
      <c r="AH799" s="45"/>
      <c r="AI799" s="45"/>
      <c r="AJ799" s="45"/>
      <c r="AK799" s="45"/>
      <c r="AL799" s="45"/>
    </row>
    <row r="800" spans="1:38" ht="12.75" customHeight="1" x14ac:dyDescent="0.15">
      <c r="A800" s="45"/>
      <c r="B800" s="45"/>
      <c r="C800" s="83"/>
      <c r="D800" s="45"/>
      <c r="E800" s="45"/>
      <c r="F800" s="45"/>
      <c r="G800" s="45"/>
      <c r="H800" s="45"/>
      <c r="I800" s="45"/>
      <c r="J800" s="45"/>
      <c r="K800" s="45"/>
      <c r="L800" s="45"/>
      <c r="M800" s="45"/>
      <c r="O800" s="45"/>
      <c r="P800" s="45"/>
      <c r="Q800" s="45"/>
      <c r="R800" s="45"/>
      <c r="S800" s="45"/>
      <c r="T800" s="45"/>
      <c r="U800" s="45"/>
      <c r="V800" s="45"/>
      <c r="W800" s="45"/>
      <c r="X800" s="45"/>
      <c r="Y800" s="45"/>
      <c r="Z800" s="45"/>
      <c r="AA800" s="45"/>
      <c r="AB800" s="45"/>
      <c r="AC800" s="45"/>
      <c r="AD800" s="45"/>
      <c r="AE800" s="45"/>
      <c r="AF800" s="45"/>
      <c r="AG800" s="45"/>
      <c r="AH800" s="45"/>
      <c r="AI800" s="45"/>
      <c r="AJ800" s="45"/>
      <c r="AK800" s="45"/>
      <c r="AL800" s="45"/>
    </row>
    <row r="801" spans="1:38" ht="12.75" customHeight="1" x14ac:dyDescent="0.15">
      <c r="A801" s="45"/>
      <c r="B801" s="45"/>
      <c r="C801" s="83"/>
      <c r="D801" s="45"/>
      <c r="E801" s="45"/>
      <c r="F801" s="45"/>
      <c r="G801" s="45"/>
      <c r="H801" s="45"/>
      <c r="I801" s="45"/>
      <c r="J801" s="45"/>
      <c r="K801" s="45"/>
      <c r="L801" s="45"/>
      <c r="M801" s="45"/>
      <c r="O801" s="45"/>
      <c r="P801" s="45"/>
      <c r="Q801" s="45"/>
      <c r="R801" s="45"/>
      <c r="S801" s="45"/>
      <c r="T801" s="45"/>
      <c r="U801" s="45"/>
      <c r="V801" s="45"/>
      <c r="W801" s="45"/>
      <c r="X801" s="45"/>
      <c r="Y801" s="45"/>
      <c r="Z801" s="45"/>
      <c r="AA801" s="45"/>
      <c r="AB801" s="45"/>
      <c r="AC801" s="45"/>
      <c r="AD801" s="45"/>
      <c r="AE801" s="45"/>
      <c r="AF801" s="45"/>
      <c r="AG801" s="45"/>
      <c r="AH801" s="45"/>
      <c r="AI801" s="45"/>
      <c r="AJ801" s="45"/>
      <c r="AK801" s="45"/>
      <c r="AL801" s="45"/>
    </row>
    <row r="802" spans="1:38" ht="12.75" customHeight="1" x14ac:dyDescent="0.15">
      <c r="A802" s="45"/>
      <c r="B802" s="45"/>
      <c r="C802" s="83"/>
      <c r="D802" s="45"/>
      <c r="E802" s="45"/>
      <c r="F802" s="45"/>
      <c r="G802" s="45"/>
      <c r="H802" s="45"/>
      <c r="I802" s="45"/>
      <c r="J802" s="45"/>
      <c r="K802" s="45"/>
      <c r="L802" s="45"/>
      <c r="M802" s="45"/>
      <c r="O802" s="45"/>
      <c r="P802" s="45"/>
      <c r="Q802" s="45"/>
      <c r="R802" s="45"/>
      <c r="S802" s="45"/>
      <c r="T802" s="45"/>
      <c r="U802" s="45"/>
      <c r="V802" s="45"/>
      <c r="W802" s="45"/>
      <c r="X802" s="45"/>
      <c r="Y802" s="45"/>
      <c r="Z802" s="45"/>
      <c r="AA802" s="45"/>
      <c r="AB802" s="45"/>
      <c r="AC802" s="45"/>
      <c r="AD802" s="45"/>
      <c r="AE802" s="45"/>
      <c r="AF802" s="45"/>
      <c r="AG802" s="45"/>
      <c r="AH802" s="45"/>
      <c r="AI802" s="45"/>
      <c r="AJ802" s="45"/>
      <c r="AK802" s="45"/>
      <c r="AL802" s="45"/>
    </row>
    <row r="803" spans="1:38" ht="12.75" customHeight="1" x14ac:dyDescent="0.15">
      <c r="A803" s="45"/>
      <c r="B803" s="45"/>
      <c r="C803" s="83"/>
      <c r="D803" s="45"/>
      <c r="E803" s="45"/>
      <c r="F803" s="45"/>
      <c r="G803" s="45"/>
      <c r="H803" s="45"/>
      <c r="I803" s="45"/>
      <c r="J803" s="45"/>
      <c r="K803" s="45"/>
      <c r="L803" s="45"/>
      <c r="M803" s="45"/>
      <c r="O803" s="45"/>
      <c r="P803" s="45"/>
      <c r="Q803" s="45"/>
      <c r="R803" s="45"/>
      <c r="S803" s="45"/>
      <c r="T803" s="45"/>
      <c r="U803" s="45"/>
      <c r="V803" s="45"/>
      <c r="W803" s="45"/>
      <c r="X803" s="45"/>
      <c r="Y803" s="45"/>
      <c r="Z803" s="45"/>
      <c r="AA803" s="45"/>
      <c r="AB803" s="45"/>
      <c r="AC803" s="45"/>
      <c r="AD803" s="45"/>
      <c r="AE803" s="45"/>
      <c r="AF803" s="45"/>
      <c r="AG803" s="45"/>
      <c r="AH803" s="45"/>
      <c r="AI803" s="45"/>
      <c r="AJ803" s="45"/>
      <c r="AK803" s="45"/>
      <c r="AL803" s="45"/>
    </row>
    <row r="804" spans="1:38" ht="12.75" customHeight="1" x14ac:dyDescent="0.15">
      <c r="A804" s="45"/>
      <c r="B804" s="45"/>
      <c r="C804" s="83"/>
      <c r="D804" s="45"/>
      <c r="E804" s="45"/>
      <c r="F804" s="45"/>
      <c r="G804" s="45"/>
      <c r="H804" s="45"/>
      <c r="I804" s="45"/>
      <c r="J804" s="45"/>
      <c r="K804" s="45"/>
      <c r="L804" s="45"/>
      <c r="M804" s="45"/>
      <c r="O804" s="45"/>
      <c r="P804" s="45"/>
      <c r="Q804" s="45"/>
      <c r="R804" s="45"/>
      <c r="S804" s="45"/>
      <c r="T804" s="45"/>
      <c r="U804" s="45"/>
      <c r="V804" s="45"/>
      <c r="W804" s="45"/>
      <c r="X804" s="45"/>
      <c r="Y804" s="45"/>
      <c r="Z804" s="45"/>
      <c r="AA804" s="45"/>
      <c r="AB804" s="45"/>
      <c r="AC804" s="45"/>
      <c r="AD804" s="45"/>
      <c r="AE804" s="45"/>
      <c r="AF804" s="45"/>
      <c r="AG804" s="45"/>
      <c r="AH804" s="45"/>
      <c r="AI804" s="45"/>
      <c r="AJ804" s="45"/>
      <c r="AK804" s="45"/>
      <c r="AL804" s="45"/>
    </row>
    <row r="805" spans="1:38" ht="12.75" customHeight="1" x14ac:dyDescent="0.15">
      <c r="A805" s="45"/>
      <c r="B805" s="45"/>
      <c r="C805" s="83"/>
      <c r="D805" s="45"/>
      <c r="E805" s="45"/>
      <c r="F805" s="45"/>
      <c r="G805" s="45"/>
      <c r="H805" s="45"/>
      <c r="I805" s="45"/>
      <c r="J805" s="45"/>
      <c r="K805" s="45"/>
      <c r="L805" s="45"/>
      <c r="M805" s="45"/>
      <c r="O805" s="45"/>
      <c r="P805" s="45"/>
      <c r="Q805" s="45"/>
      <c r="R805" s="45"/>
      <c r="S805" s="45"/>
      <c r="T805" s="45"/>
      <c r="U805" s="45"/>
      <c r="V805" s="45"/>
      <c r="W805" s="45"/>
      <c r="X805" s="45"/>
      <c r="Y805" s="45"/>
      <c r="Z805" s="45"/>
      <c r="AA805" s="45"/>
      <c r="AB805" s="45"/>
      <c r="AC805" s="45"/>
      <c r="AD805" s="45"/>
      <c r="AE805" s="45"/>
      <c r="AF805" s="45"/>
      <c r="AG805" s="45"/>
      <c r="AH805" s="45"/>
      <c r="AI805" s="45"/>
      <c r="AJ805" s="45"/>
      <c r="AK805" s="45"/>
      <c r="AL805" s="45"/>
    </row>
    <row r="806" spans="1:38" ht="12.75" customHeight="1" x14ac:dyDescent="0.15">
      <c r="A806" s="45"/>
      <c r="B806" s="45"/>
      <c r="C806" s="83"/>
      <c r="D806" s="45"/>
      <c r="E806" s="45"/>
      <c r="F806" s="45"/>
      <c r="G806" s="45"/>
      <c r="H806" s="45"/>
      <c r="I806" s="45"/>
      <c r="J806" s="45"/>
      <c r="K806" s="45"/>
      <c r="L806" s="45"/>
      <c r="M806" s="45"/>
      <c r="O806" s="45"/>
      <c r="P806" s="45"/>
      <c r="Q806" s="45"/>
      <c r="R806" s="45"/>
      <c r="S806" s="45"/>
      <c r="T806" s="45"/>
      <c r="U806" s="45"/>
      <c r="V806" s="45"/>
      <c r="W806" s="45"/>
      <c r="X806" s="45"/>
      <c r="Y806" s="45"/>
      <c r="Z806" s="45"/>
      <c r="AA806" s="45"/>
      <c r="AB806" s="45"/>
      <c r="AC806" s="45"/>
      <c r="AD806" s="45"/>
      <c r="AE806" s="45"/>
      <c r="AF806" s="45"/>
      <c r="AG806" s="45"/>
      <c r="AH806" s="45"/>
      <c r="AI806" s="45"/>
      <c r="AJ806" s="45"/>
      <c r="AK806" s="45"/>
      <c r="AL806" s="45"/>
    </row>
    <row r="807" spans="1:38" ht="12.75" customHeight="1" x14ac:dyDescent="0.15">
      <c r="A807" s="45"/>
      <c r="B807" s="45"/>
      <c r="C807" s="83"/>
      <c r="D807" s="45"/>
      <c r="E807" s="45"/>
      <c r="F807" s="45"/>
      <c r="G807" s="45"/>
      <c r="H807" s="45"/>
      <c r="I807" s="45"/>
      <c r="J807" s="45"/>
      <c r="K807" s="45"/>
      <c r="L807" s="45"/>
      <c r="M807" s="45"/>
      <c r="O807" s="45"/>
      <c r="P807" s="45"/>
      <c r="Q807" s="45"/>
      <c r="R807" s="45"/>
      <c r="S807" s="45"/>
      <c r="T807" s="45"/>
      <c r="U807" s="45"/>
      <c r="V807" s="45"/>
      <c r="W807" s="45"/>
      <c r="X807" s="45"/>
      <c r="Y807" s="45"/>
      <c r="Z807" s="45"/>
      <c r="AA807" s="45"/>
      <c r="AB807" s="45"/>
      <c r="AC807" s="45"/>
      <c r="AD807" s="45"/>
      <c r="AE807" s="45"/>
      <c r="AF807" s="45"/>
      <c r="AG807" s="45"/>
      <c r="AH807" s="45"/>
      <c r="AI807" s="45"/>
      <c r="AJ807" s="45"/>
      <c r="AK807" s="45"/>
      <c r="AL807" s="45"/>
    </row>
    <row r="808" spans="1:38" ht="12.75" customHeight="1" x14ac:dyDescent="0.15">
      <c r="A808" s="45"/>
      <c r="B808" s="45"/>
      <c r="C808" s="83"/>
      <c r="D808" s="45"/>
      <c r="E808" s="45"/>
      <c r="F808" s="45"/>
      <c r="G808" s="45"/>
      <c r="H808" s="45"/>
      <c r="I808" s="45"/>
      <c r="J808" s="45"/>
      <c r="K808" s="45"/>
      <c r="L808" s="45"/>
      <c r="M808" s="45"/>
      <c r="O808" s="45"/>
      <c r="P808" s="45"/>
      <c r="Q808" s="45"/>
      <c r="R808" s="45"/>
      <c r="S808" s="45"/>
      <c r="T808" s="45"/>
      <c r="U808" s="45"/>
      <c r="V808" s="45"/>
      <c r="W808" s="45"/>
      <c r="X808" s="45"/>
      <c r="Y808" s="45"/>
      <c r="Z808" s="45"/>
      <c r="AA808" s="45"/>
      <c r="AB808" s="45"/>
      <c r="AC808" s="45"/>
      <c r="AD808" s="45"/>
      <c r="AE808" s="45"/>
      <c r="AF808" s="45"/>
      <c r="AG808" s="45"/>
      <c r="AH808" s="45"/>
      <c r="AI808" s="45"/>
      <c r="AJ808" s="45"/>
      <c r="AK808" s="45"/>
      <c r="AL808" s="45"/>
    </row>
    <row r="809" spans="1:38" ht="12.75" customHeight="1" x14ac:dyDescent="0.15">
      <c r="A809" s="45"/>
      <c r="B809" s="45"/>
      <c r="C809" s="83"/>
      <c r="D809" s="45"/>
      <c r="E809" s="45"/>
      <c r="F809" s="45"/>
      <c r="G809" s="45"/>
      <c r="H809" s="45"/>
      <c r="I809" s="45"/>
      <c r="J809" s="45"/>
      <c r="K809" s="45"/>
      <c r="L809" s="45"/>
      <c r="M809" s="45"/>
      <c r="O809" s="45"/>
      <c r="P809" s="45"/>
      <c r="Q809" s="45"/>
      <c r="R809" s="45"/>
      <c r="S809" s="45"/>
      <c r="T809" s="45"/>
      <c r="U809" s="45"/>
      <c r="V809" s="45"/>
      <c r="W809" s="45"/>
      <c r="X809" s="45"/>
      <c r="Y809" s="45"/>
      <c r="Z809" s="45"/>
      <c r="AA809" s="45"/>
      <c r="AB809" s="45"/>
      <c r="AC809" s="45"/>
      <c r="AD809" s="45"/>
      <c r="AE809" s="45"/>
      <c r="AF809" s="45"/>
      <c r="AG809" s="45"/>
      <c r="AH809" s="45"/>
      <c r="AI809" s="45"/>
      <c r="AJ809" s="45"/>
      <c r="AK809" s="45"/>
      <c r="AL809" s="45"/>
    </row>
    <row r="810" spans="1:38" ht="12.75" customHeight="1" x14ac:dyDescent="0.15">
      <c r="A810" s="45"/>
      <c r="B810" s="45"/>
      <c r="C810" s="83"/>
      <c r="D810" s="45"/>
      <c r="E810" s="45"/>
      <c r="F810" s="45"/>
      <c r="G810" s="45"/>
      <c r="H810" s="45"/>
      <c r="I810" s="45"/>
      <c r="J810" s="45"/>
      <c r="K810" s="45"/>
      <c r="L810" s="45"/>
      <c r="M810" s="45"/>
      <c r="O810" s="45"/>
      <c r="P810" s="45"/>
      <c r="Q810" s="45"/>
      <c r="R810" s="45"/>
      <c r="S810" s="45"/>
      <c r="T810" s="45"/>
      <c r="U810" s="45"/>
      <c r="V810" s="45"/>
      <c r="W810" s="45"/>
      <c r="X810" s="45"/>
      <c r="Y810" s="45"/>
      <c r="Z810" s="45"/>
      <c r="AA810" s="45"/>
      <c r="AB810" s="45"/>
      <c r="AC810" s="45"/>
      <c r="AD810" s="45"/>
      <c r="AE810" s="45"/>
      <c r="AF810" s="45"/>
      <c r="AG810" s="45"/>
      <c r="AH810" s="45"/>
      <c r="AI810" s="45"/>
      <c r="AJ810" s="45"/>
      <c r="AK810" s="45"/>
      <c r="AL810" s="45"/>
    </row>
    <row r="811" spans="1:38" ht="12.75" customHeight="1" x14ac:dyDescent="0.15">
      <c r="A811" s="45"/>
      <c r="B811" s="45"/>
      <c r="C811" s="83"/>
      <c r="D811" s="45"/>
      <c r="E811" s="45"/>
      <c r="F811" s="45"/>
      <c r="G811" s="45"/>
      <c r="H811" s="45"/>
      <c r="I811" s="45"/>
      <c r="J811" s="45"/>
      <c r="K811" s="45"/>
      <c r="L811" s="45"/>
      <c r="M811" s="45"/>
      <c r="O811" s="45"/>
      <c r="P811" s="45"/>
      <c r="Q811" s="45"/>
      <c r="R811" s="45"/>
      <c r="S811" s="45"/>
      <c r="T811" s="45"/>
      <c r="U811" s="45"/>
      <c r="V811" s="45"/>
      <c r="W811" s="45"/>
      <c r="X811" s="45"/>
      <c r="Y811" s="45"/>
      <c r="Z811" s="45"/>
      <c r="AA811" s="45"/>
      <c r="AB811" s="45"/>
      <c r="AC811" s="45"/>
      <c r="AD811" s="45"/>
      <c r="AE811" s="45"/>
      <c r="AF811" s="45"/>
      <c r="AG811" s="45"/>
      <c r="AH811" s="45"/>
      <c r="AI811" s="45"/>
      <c r="AJ811" s="45"/>
      <c r="AK811" s="45"/>
      <c r="AL811" s="45"/>
    </row>
    <row r="812" spans="1:38" ht="12.75" customHeight="1" x14ac:dyDescent="0.15">
      <c r="A812" s="45"/>
      <c r="B812" s="45"/>
      <c r="C812" s="83"/>
      <c r="D812" s="45"/>
      <c r="E812" s="45"/>
      <c r="F812" s="45"/>
      <c r="G812" s="45"/>
      <c r="H812" s="45"/>
      <c r="I812" s="45"/>
      <c r="J812" s="45"/>
      <c r="K812" s="45"/>
      <c r="L812" s="45"/>
      <c r="M812" s="45"/>
      <c r="O812" s="45"/>
      <c r="P812" s="45"/>
      <c r="Q812" s="45"/>
      <c r="R812" s="45"/>
      <c r="S812" s="45"/>
      <c r="T812" s="45"/>
      <c r="U812" s="45"/>
      <c r="V812" s="45"/>
      <c r="W812" s="45"/>
      <c r="X812" s="45"/>
      <c r="Y812" s="45"/>
      <c r="Z812" s="45"/>
      <c r="AA812" s="45"/>
      <c r="AB812" s="45"/>
      <c r="AC812" s="45"/>
      <c r="AD812" s="45"/>
      <c r="AE812" s="45"/>
      <c r="AF812" s="45"/>
      <c r="AG812" s="45"/>
      <c r="AH812" s="45"/>
      <c r="AI812" s="45"/>
      <c r="AJ812" s="45"/>
      <c r="AK812" s="45"/>
      <c r="AL812" s="45"/>
    </row>
    <row r="813" spans="1:38" ht="12.75" customHeight="1" x14ac:dyDescent="0.15">
      <c r="A813" s="45"/>
      <c r="B813" s="45"/>
      <c r="C813" s="83"/>
      <c r="D813" s="45"/>
      <c r="E813" s="45"/>
      <c r="F813" s="45"/>
      <c r="G813" s="45"/>
      <c r="H813" s="45"/>
      <c r="I813" s="45"/>
      <c r="J813" s="45"/>
      <c r="K813" s="45"/>
      <c r="L813" s="45"/>
      <c r="M813" s="45"/>
      <c r="O813" s="45"/>
      <c r="P813" s="45"/>
      <c r="Q813" s="45"/>
      <c r="R813" s="45"/>
      <c r="S813" s="45"/>
      <c r="T813" s="45"/>
      <c r="U813" s="45"/>
      <c r="V813" s="45"/>
      <c r="W813" s="45"/>
      <c r="X813" s="45"/>
      <c r="Y813" s="45"/>
      <c r="Z813" s="45"/>
      <c r="AA813" s="45"/>
      <c r="AB813" s="45"/>
      <c r="AC813" s="45"/>
      <c r="AD813" s="45"/>
      <c r="AE813" s="45"/>
      <c r="AF813" s="45"/>
      <c r="AG813" s="45"/>
      <c r="AH813" s="45"/>
      <c r="AI813" s="45"/>
      <c r="AJ813" s="45"/>
      <c r="AK813" s="45"/>
      <c r="AL813" s="45"/>
    </row>
    <row r="814" spans="1:38" ht="12.75" customHeight="1" x14ac:dyDescent="0.15">
      <c r="A814" s="45"/>
      <c r="B814" s="45"/>
      <c r="C814" s="83"/>
      <c r="D814" s="45"/>
      <c r="E814" s="45"/>
      <c r="F814" s="45"/>
      <c r="G814" s="45"/>
      <c r="H814" s="45"/>
      <c r="I814" s="45"/>
      <c r="J814" s="45"/>
      <c r="K814" s="45"/>
      <c r="L814" s="45"/>
      <c r="M814" s="45"/>
      <c r="O814" s="45"/>
      <c r="P814" s="45"/>
      <c r="Q814" s="45"/>
      <c r="R814" s="45"/>
      <c r="S814" s="45"/>
      <c r="T814" s="45"/>
      <c r="U814" s="45"/>
      <c r="V814" s="45"/>
      <c r="W814" s="45"/>
      <c r="X814" s="45"/>
      <c r="Y814" s="45"/>
      <c r="Z814" s="45"/>
      <c r="AA814" s="45"/>
      <c r="AB814" s="45"/>
      <c r="AC814" s="45"/>
      <c r="AD814" s="45"/>
      <c r="AE814" s="45"/>
      <c r="AF814" s="45"/>
      <c r="AG814" s="45"/>
      <c r="AH814" s="45"/>
      <c r="AI814" s="45"/>
      <c r="AJ814" s="45"/>
      <c r="AK814" s="45"/>
      <c r="AL814" s="45"/>
    </row>
    <row r="815" spans="1:38" ht="12.75" customHeight="1" x14ac:dyDescent="0.15">
      <c r="A815" s="45"/>
      <c r="B815" s="45"/>
      <c r="C815" s="83"/>
      <c r="D815" s="45"/>
      <c r="E815" s="45"/>
      <c r="F815" s="45"/>
      <c r="G815" s="45"/>
      <c r="H815" s="45"/>
      <c r="I815" s="45"/>
      <c r="J815" s="45"/>
      <c r="K815" s="45"/>
      <c r="L815" s="45"/>
      <c r="M815" s="45"/>
      <c r="O815" s="45"/>
      <c r="P815" s="45"/>
      <c r="Q815" s="45"/>
      <c r="R815" s="45"/>
      <c r="S815" s="45"/>
      <c r="T815" s="45"/>
      <c r="U815" s="45"/>
      <c r="V815" s="45"/>
      <c r="W815" s="45"/>
      <c r="X815" s="45"/>
      <c r="Y815" s="45"/>
      <c r="Z815" s="45"/>
      <c r="AA815" s="45"/>
      <c r="AB815" s="45"/>
      <c r="AC815" s="45"/>
      <c r="AD815" s="45"/>
      <c r="AE815" s="45"/>
      <c r="AF815" s="45"/>
      <c r="AG815" s="45"/>
      <c r="AH815" s="45"/>
      <c r="AI815" s="45"/>
      <c r="AJ815" s="45"/>
      <c r="AK815" s="45"/>
      <c r="AL815" s="45"/>
    </row>
    <row r="816" spans="1:38" ht="12.75" customHeight="1" x14ac:dyDescent="0.15">
      <c r="A816" s="45"/>
      <c r="B816" s="45"/>
      <c r="C816" s="83"/>
      <c r="D816" s="45"/>
      <c r="E816" s="45"/>
      <c r="F816" s="45"/>
      <c r="G816" s="45"/>
      <c r="H816" s="45"/>
      <c r="I816" s="45"/>
      <c r="J816" s="45"/>
      <c r="K816" s="45"/>
      <c r="L816" s="45"/>
      <c r="M816" s="45"/>
      <c r="O816" s="45"/>
      <c r="P816" s="45"/>
      <c r="Q816" s="45"/>
      <c r="R816" s="45"/>
      <c r="S816" s="45"/>
      <c r="T816" s="45"/>
      <c r="U816" s="45"/>
      <c r="V816" s="45"/>
      <c r="W816" s="45"/>
      <c r="X816" s="45"/>
      <c r="Y816" s="45"/>
      <c r="Z816" s="45"/>
      <c r="AA816" s="45"/>
      <c r="AB816" s="45"/>
      <c r="AC816" s="45"/>
      <c r="AD816" s="45"/>
      <c r="AE816" s="45"/>
      <c r="AF816" s="45"/>
      <c r="AG816" s="45"/>
      <c r="AH816" s="45"/>
      <c r="AI816" s="45"/>
      <c r="AJ816" s="45"/>
      <c r="AK816" s="45"/>
      <c r="AL816" s="45"/>
    </row>
    <row r="817" spans="1:38" ht="12.75" customHeight="1" x14ac:dyDescent="0.15">
      <c r="A817" s="45"/>
      <c r="B817" s="45"/>
      <c r="C817" s="83"/>
      <c r="D817" s="45"/>
      <c r="E817" s="45"/>
      <c r="F817" s="45"/>
      <c r="G817" s="45"/>
      <c r="H817" s="45"/>
      <c r="I817" s="45"/>
      <c r="J817" s="45"/>
      <c r="K817" s="45"/>
      <c r="L817" s="45"/>
      <c r="M817" s="45"/>
      <c r="O817" s="45"/>
      <c r="P817" s="45"/>
      <c r="Q817" s="45"/>
      <c r="R817" s="45"/>
      <c r="S817" s="45"/>
      <c r="T817" s="45"/>
      <c r="U817" s="45"/>
      <c r="V817" s="45"/>
      <c r="W817" s="45"/>
      <c r="X817" s="45"/>
      <c r="Y817" s="45"/>
      <c r="Z817" s="45"/>
      <c r="AA817" s="45"/>
      <c r="AB817" s="45"/>
      <c r="AC817" s="45"/>
      <c r="AD817" s="45"/>
      <c r="AE817" s="45"/>
      <c r="AF817" s="45"/>
      <c r="AG817" s="45"/>
      <c r="AH817" s="45"/>
      <c r="AI817" s="45"/>
      <c r="AJ817" s="45"/>
      <c r="AK817" s="45"/>
      <c r="AL817" s="45"/>
    </row>
    <row r="818" spans="1:38" ht="12.75" customHeight="1" x14ac:dyDescent="0.15">
      <c r="A818" s="45"/>
      <c r="B818" s="45"/>
      <c r="C818" s="83"/>
      <c r="D818" s="45"/>
      <c r="E818" s="45"/>
      <c r="F818" s="45"/>
      <c r="G818" s="45"/>
      <c r="H818" s="45"/>
      <c r="I818" s="45"/>
      <c r="J818" s="45"/>
      <c r="K818" s="45"/>
      <c r="L818" s="45"/>
      <c r="M818" s="45"/>
      <c r="O818" s="45"/>
      <c r="P818" s="45"/>
      <c r="Q818" s="45"/>
      <c r="R818" s="45"/>
      <c r="S818" s="45"/>
      <c r="T818" s="45"/>
      <c r="U818" s="45"/>
      <c r="V818" s="45"/>
      <c r="W818" s="45"/>
      <c r="X818" s="45"/>
      <c r="Y818" s="45"/>
      <c r="Z818" s="45"/>
      <c r="AA818" s="45"/>
      <c r="AB818" s="45"/>
      <c r="AC818" s="45"/>
      <c r="AD818" s="45"/>
      <c r="AE818" s="45"/>
      <c r="AF818" s="45"/>
      <c r="AG818" s="45"/>
      <c r="AH818" s="45"/>
      <c r="AI818" s="45"/>
      <c r="AJ818" s="45"/>
      <c r="AK818" s="45"/>
      <c r="AL818" s="45"/>
    </row>
    <row r="819" spans="1:38" ht="12.75" customHeight="1" x14ac:dyDescent="0.15">
      <c r="A819" s="45"/>
      <c r="B819" s="45"/>
      <c r="C819" s="83"/>
      <c r="D819" s="45"/>
      <c r="E819" s="45"/>
      <c r="F819" s="45"/>
      <c r="G819" s="45"/>
      <c r="H819" s="45"/>
      <c r="I819" s="45"/>
      <c r="J819" s="45"/>
      <c r="K819" s="45"/>
      <c r="L819" s="45"/>
      <c r="M819" s="45"/>
      <c r="O819" s="45"/>
      <c r="P819" s="45"/>
      <c r="Q819" s="45"/>
      <c r="R819" s="45"/>
      <c r="S819" s="45"/>
      <c r="T819" s="45"/>
      <c r="U819" s="45"/>
      <c r="V819" s="45"/>
      <c r="W819" s="45"/>
      <c r="X819" s="45"/>
      <c r="Y819" s="45"/>
      <c r="Z819" s="45"/>
      <c r="AA819" s="45"/>
      <c r="AB819" s="45"/>
      <c r="AC819" s="45"/>
      <c r="AD819" s="45"/>
      <c r="AE819" s="45"/>
      <c r="AF819" s="45"/>
      <c r="AG819" s="45"/>
      <c r="AH819" s="45"/>
      <c r="AI819" s="45"/>
      <c r="AJ819" s="45"/>
      <c r="AK819" s="45"/>
      <c r="AL819" s="45"/>
    </row>
    <row r="820" spans="1:38" ht="12.75" customHeight="1" x14ac:dyDescent="0.15">
      <c r="A820" s="45"/>
      <c r="B820" s="45"/>
      <c r="C820" s="83"/>
      <c r="D820" s="45"/>
      <c r="E820" s="45"/>
      <c r="F820" s="45"/>
      <c r="G820" s="45"/>
      <c r="H820" s="45"/>
      <c r="I820" s="45"/>
      <c r="J820" s="45"/>
      <c r="K820" s="45"/>
      <c r="L820" s="45"/>
      <c r="M820" s="45"/>
      <c r="O820" s="45"/>
      <c r="P820" s="45"/>
      <c r="Q820" s="45"/>
      <c r="R820" s="45"/>
      <c r="S820" s="45"/>
      <c r="T820" s="45"/>
      <c r="U820" s="45"/>
      <c r="V820" s="45"/>
      <c r="W820" s="45"/>
      <c r="X820" s="45"/>
      <c r="Y820" s="45"/>
      <c r="Z820" s="45"/>
      <c r="AA820" s="45"/>
      <c r="AB820" s="45"/>
      <c r="AC820" s="45"/>
      <c r="AD820" s="45"/>
      <c r="AE820" s="45"/>
      <c r="AF820" s="45"/>
      <c r="AG820" s="45"/>
      <c r="AH820" s="45"/>
      <c r="AI820" s="45"/>
      <c r="AJ820" s="45"/>
      <c r="AK820" s="45"/>
      <c r="AL820" s="45"/>
    </row>
    <row r="821" spans="1:38" ht="12.75" customHeight="1" x14ac:dyDescent="0.15">
      <c r="A821" s="45"/>
      <c r="B821" s="45"/>
      <c r="C821" s="83"/>
      <c r="D821" s="45"/>
      <c r="E821" s="45"/>
      <c r="F821" s="45"/>
      <c r="G821" s="45"/>
      <c r="H821" s="45"/>
      <c r="I821" s="45"/>
      <c r="J821" s="45"/>
      <c r="K821" s="45"/>
      <c r="L821" s="45"/>
      <c r="M821" s="45"/>
      <c r="O821" s="45"/>
      <c r="P821" s="45"/>
      <c r="Q821" s="45"/>
      <c r="R821" s="45"/>
      <c r="S821" s="45"/>
      <c r="T821" s="45"/>
      <c r="U821" s="45"/>
      <c r="V821" s="45"/>
      <c r="W821" s="45"/>
      <c r="X821" s="45"/>
      <c r="Y821" s="45"/>
      <c r="Z821" s="45"/>
      <c r="AA821" s="45"/>
      <c r="AB821" s="45"/>
      <c r="AC821" s="45"/>
      <c r="AD821" s="45"/>
      <c r="AE821" s="45"/>
      <c r="AF821" s="45"/>
      <c r="AG821" s="45"/>
      <c r="AH821" s="45"/>
      <c r="AI821" s="45"/>
      <c r="AJ821" s="45"/>
      <c r="AK821" s="45"/>
      <c r="AL821" s="45"/>
    </row>
    <row r="822" spans="1:38" ht="12.75" customHeight="1" x14ac:dyDescent="0.15">
      <c r="A822" s="45"/>
      <c r="B822" s="45"/>
      <c r="C822" s="83"/>
      <c r="D822" s="45"/>
      <c r="E822" s="45"/>
      <c r="F822" s="45"/>
      <c r="G822" s="45"/>
      <c r="H822" s="45"/>
      <c r="I822" s="45"/>
      <c r="J822" s="45"/>
      <c r="K822" s="45"/>
      <c r="L822" s="45"/>
      <c r="M822" s="45"/>
      <c r="O822" s="45"/>
      <c r="P822" s="45"/>
      <c r="Q822" s="45"/>
      <c r="R822" s="45"/>
      <c r="S822" s="45"/>
      <c r="T822" s="45"/>
      <c r="U822" s="45"/>
      <c r="V822" s="45"/>
      <c r="W822" s="45"/>
      <c r="X822" s="45"/>
      <c r="Y822" s="45"/>
      <c r="Z822" s="45"/>
      <c r="AA822" s="45"/>
      <c r="AB822" s="45"/>
      <c r="AC822" s="45"/>
      <c r="AD822" s="45"/>
      <c r="AE822" s="45"/>
      <c r="AF822" s="45"/>
      <c r="AG822" s="45"/>
      <c r="AH822" s="45"/>
      <c r="AI822" s="45"/>
      <c r="AJ822" s="45"/>
      <c r="AK822" s="45"/>
      <c r="AL822" s="45"/>
    </row>
    <row r="823" spans="1:38" ht="12.75" customHeight="1" x14ac:dyDescent="0.15">
      <c r="A823" s="45"/>
      <c r="B823" s="45"/>
      <c r="C823" s="83"/>
      <c r="D823" s="45"/>
      <c r="E823" s="45"/>
      <c r="F823" s="45"/>
      <c r="G823" s="45"/>
      <c r="H823" s="45"/>
      <c r="I823" s="45"/>
      <c r="J823" s="45"/>
      <c r="K823" s="45"/>
      <c r="L823" s="45"/>
      <c r="M823" s="45"/>
      <c r="O823" s="45"/>
      <c r="P823" s="45"/>
      <c r="Q823" s="45"/>
      <c r="R823" s="45"/>
      <c r="S823" s="45"/>
      <c r="T823" s="45"/>
      <c r="U823" s="45"/>
      <c r="V823" s="45"/>
      <c r="W823" s="45"/>
      <c r="X823" s="45"/>
      <c r="Y823" s="45"/>
      <c r="Z823" s="45"/>
      <c r="AA823" s="45"/>
      <c r="AB823" s="45"/>
      <c r="AC823" s="45"/>
      <c r="AD823" s="45"/>
      <c r="AE823" s="45"/>
      <c r="AF823" s="45"/>
      <c r="AG823" s="45"/>
      <c r="AH823" s="45"/>
      <c r="AI823" s="45"/>
      <c r="AJ823" s="45"/>
      <c r="AK823" s="45"/>
      <c r="AL823" s="45"/>
    </row>
    <row r="824" spans="1:38" ht="12.75" customHeight="1" x14ac:dyDescent="0.15">
      <c r="A824" s="45"/>
      <c r="B824" s="45"/>
      <c r="C824" s="83"/>
      <c r="D824" s="45"/>
      <c r="E824" s="45"/>
      <c r="F824" s="45"/>
      <c r="G824" s="45"/>
      <c r="H824" s="45"/>
      <c r="I824" s="45"/>
      <c r="J824" s="45"/>
      <c r="K824" s="45"/>
      <c r="L824" s="45"/>
      <c r="M824" s="45"/>
      <c r="O824" s="45"/>
      <c r="P824" s="45"/>
      <c r="Q824" s="45"/>
      <c r="R824" s="45"/>
      <c r="S824" s="45"/>
      <c r="T824" s="45"/>
      <c r="U824" s="45"/>
      <c r="V824" s="45"/>
      <c r="W824" s="45"/>
      <c r="X824" s="45"/>
      <c r="Y824" s="45"/>
      <c r="Z824" s="45"/>
      <c r="AA824" s="45"/>
      <c r="AB824" s="45"/>
      <c r="AC824" s="45"/>
      <c r="AD824" s="45"/>
      <c r="AE824" s="45"/>
      <c r="AF824" s="45"/>
      <c r="AG824" s="45"/>
      <c r="AH824" s="45"/>
      <c r="AI824" s="45"/>
      <c r="AJ824" s="45"/>
      <c r="AK824" s="45"/>
      <c r="AL824" s="45"/>
    </row>
    <row r="825" spans="1:38" ht="12.75" customHeight="1" x14ac:dyDescent="0.15">
      <c r="A825" s="45"/>
      <c r="B825" s="45"/>
      <c r="C825" s="83"/>
      <c r="D825" s="45"/>
      <c r="E825" s="45"/>
      <c r="F825" s="45"/>
      <c r="G825" s="45"/>
      <c r="H825" s="45"/>
      <c r="I825" s="45"/>
      <c r="J825" s="45"/>
      <c r="K825" s="45"/>
      <c r="L825" s="45"/>
      <c r="M825" s="45"/>
      <c r="O825" s="45"/>
      <c r="P825" s="45"/>
      <c r="Q825" s="45"/>
      <c r="R825" s="45"/>
      <c r="S825" s="45"/>
      <c r="T825" s="45"/>
      <c r="U825" s="45"/>
      <c r="V825" s="45"/>
      <c r="W825" s="45"/>
      <c r="X825" s="45"/>
      <c r="Y825" s="45"/>
      <c r="Z825" s="45"/>
      <c r="AA825" s="45"/>
      <c r="AB825" s="45"/>
      <c r="AC825" s="45"/>
      <c r="AD825" s="45"/>
      <c r="AE825" s="45"/>
      <c r="AF825" s="45"/>
      <c r="AG825" s="45"/>
      <c r="AH825" s="45"/>
      <c r="AI825" s="45"/>
      <c r="AJ825" s="45"/>
      <c r="AK825" s="45"/>
      <c r="AL825" s="45"/>
    </row>
    <row r="826" spans="1:38" ht="12.75" customHeight="1" x14ac:dyDescent="0.15">
      <c r="A826" s="45"/>
      <c r="B826" s="45"/>
      <c r="C826" s="83"/>
      <c r="D826" s="45"/>
      <c r="E826" s="45"/>
      <c r="F826" s="45"/>
      <c r="G826" s="45"/>
      <c r="H826" s="45"/>
      <c r="I826" s="45"/>
      <c r="J826" s="45"/>
      <c r="K826" s="45"/>
      <c r="L826" s="45"/>
      <c r="M826" s="45"/>
      <c r="O826" s="45"/>
      <c r="P826" s="45"/>
      <c r="Q826" s="45"/>
      <c r="R826" s="45"/>
      <c r="S826" s="45"/>
      <c r="T826" s="45"/>
      <c r="U826" s="45"/>
      <c r="V826" s="45"/>
      <c r="W826" s="45"/>
      <c r="X826" s="45"/>
      <c r="Y826" s="45"/>
      <c r="Z826" s="45"/>
      <c r="AA826" s="45"/>
      <c r="AB826" s="45"/>
      <c r="AC826" s="45"/>
      <c r="AD826" s="45"/>
      <c r="AE826" s="45"/>
      <c r="AF826" s="45"/>
      <c r="AG826" s="45"/>
      <c r="AH826" s="45"/>
      <c r="AI826" s="45"/>
      <c r="AJ826" s="45"/>
      <c r="AK826" s="45"/>
      <c r="AL826" s="45"/>
    </row>
    <row r="827" spans="1:38" ht="12.75" customHeight="1" x14ac:dyDescent="0.15">
      <c r="A827" s="45"/>
      <c r="B827" s="45"/>
      <c r="C827" s="83"/>
      <c r="D827" s="45"/>
      <c r="E827" s="45"/>
      <c r="F827" s="45"/>
      <c r="G827" s="45"/>
      <c r="H827" s="45"/>
      <c r="I827" s="45"/>
      <c r="J827" s="45"/>
      <c r="K827" s="45"/>
      <c r="L827" s="45"/>
      <c r="M827" s="45"/>
      <c r="O827" s="45"/>
      <c r="P827" s="45"/>
      <c r="Q827" s="45"/>
      <c r="R827" s="45"/>
      <c r="S827" s="45"/>
      <c r="T827" s="45"/>
      <c r="U827" s="45"/>
      <c r="V827" s="45"/>
      <c r="W827" s="45"/>
      <c r="X827" s="45"/>
      <c r="Y827" s="45"/>
      <c r="Z827" s="45"/>
      <c r="AA827" s="45"/>
      <c r="AB827" s="45"/>
      <c r="AC827" s="45"/>
      <c r="AD827" s="45"/>
      <c r="AE827" s="45"/>
      <c r="AF827" s="45"/>
      <c r="AG827" s="45"/>
      <c r="AH827" s="45"/>
      <c r="AI827" s="45"/>
      <c r="AJ827" s="45"/>
      <c r="AK827" s="45"/>
      <c r="AL827" s="45"/>
    </row>
    <row r="828" spans="1:38" ht="12.75" customHeight="1" x14ac:dyDescent="0.15">
      <c r="A828" s="45"/>
      <c r="B828" s="45"/>
      <c r="C828" s="83"/>
      <c r="D828" s="45"/>
      <c r="E828" s="45"/>
      <c r="F828" s="45"/>
      <c r="G828" s="45"/>
      <c r="H828" s="45"/>
      <c r="I828" s="45"/>
      <c r="J828" s="45"/>
      <c r="K828" s="45"/>
      <c r="L828" s="45"/>
      <c r="M828" s="45"/>
      <c r="O828" s="45"/>
      <c r="P828" s="45"/>
      <c r="Q828" s="45"/>
      <c r="R828" s="45"/>
      <c r="S828" s="45"/>
      <c r="T828" s="45"/>
      <c r="U828" s="45"/>
      <c r="V828" s="45"/>
      <c r="W828" s="45"/>
      <c r="X828" s="45"/>
      <c r="Y828" s="45"/>
      <c r="Z828" s="45"/>
      <c r="AA828" s="45"/>
      <c r="AB828" s="45"/>
      <c r="AC828" s="45"/>
      <c r="AD828" s="45"/>
      <c r="AE828" s="45"/>
      <c r="AF828" s="45"/>
      <c r="AG828" s="45"/>
      <c r="AH828" s="45"/>
      <c r="AI828" s="45"/>
      <c r="AJ828" s="45"/>
      <c r="AK828" s="45"/>
      <c r="AL828" s="45"/>
    </row>
    <row r="829" spans="1:38" ht="12.75" customHeight="1" x14ac:dyDescent="0.15">
      <c r="A829" s="45"/>
      <c r="B829" s="45"/>
      <c r="C829" s="83"/>
      <c r="D829" s="45"/>
      <c r="E829" s="45"/>
      <c r="F829" s="45"/>
      <c r="G829" s="45"/>
      <c r="H829" s="45"/>
      <c r="I829" s="45"/>
      <c r="J829" s="45"/>
      <c r="K829" s="45"/>
      <c r="L829" s="45"/>
      <c r="M829" s="45"/>
      <c r="O829" s="45"/>
      <c r="P829" s="45"/>
      <c r="Q829" s="45"/>
      <c r="R829" s="45"/>
      <c r="S829" s="45"/>
      <c r="T829" s="45"/>
      <c r="U829" s="45"/>
      <c r="V829" s="45"/>
      <c r="W829" s="45"/>
      <c r="X829" s="45"/>
      <c r="Y829" s="45"/>
      <c r="Z829" s="45"/>
      <c r="AA829" s="45"/>
      <c r="AB829" s="45"/>
      <c r="AC829" s="45"/>
      <c r="AD829" s="45"/>
      <c r="AE829" s="45"/>
      <c r="AF829" s="45"/>
      <c r="AG829" s="45"/>
      <c r="AH829" s="45"/>
      <c r="AI829" s="45"/>
      <c r="AJ829" s="45"/>
      <c r="AK829" s="45"/>
      <c r="AL829" s="45"/>
    </row>
    <row r="830" spans="1:38" ht="12.75" customHeight="1" x14ac:dyDescent="0.15">
      <c r="A830" s="45"/>
      <c r="B830" s="45"/>
      <c r="C830" s="83"/>
      <c r="D830" s="45"/>
      <c r="E830" s="45"/>
      <c r="F830" s="45"/>
      <c r="G830" s="45"/>
      <c r="H830" s="45"/>
      <c r="I830" s="45"/>
      <c r="J830" s="45"/>
      <c r="K830" s="45"/>
      <c r="L830" s="45"/>
      <c r="M830" s="45"/>
      <c r="O830" s="45"/>
      <c r="P830" s="45"/>
      <c r="Q830" s="45"/>
      <c r="R830" s="45"/>
      <c r="S830" s="45"/>
      <c r="T830" s="45"/>
      <c r="U830" s="45"/>
      <c r="V830" s="45"/>
      <c r="W830" s="45"/>
      <c r="X830" s="45"/>
      <c r="Y830" s="45"/>
      <c r="Z830" s="45"/>
      <c r="AA830" s="45"/>
      <c r="AB830" s="45"/>
      <c r="AC830" s="45"/>
      <c r="AD830" s="45"/>
      <c r="AE830" s="45"/>
      <c r="AF830" s="45"/>
      <c r="AG830" s="45"/>
      <c r="AH830" s="45"/>
      <c r="AI830" s="45"/>
      <c r="AJ830" s="45"/>
      <c r="AK830" s="45"/>
      <c r="AL830" s="45"/>
    </row>
    <row r="831" spans="1:38" ht="12.75" customHeight="1" x14ac:dyDescent="0.15">
      <c r="A831" s="45"/>
      <c r="B831" s="45"/>
      <c r="C831" s="83"/>
      <c r="D831" s="45"/>
      <c r="E831" s="45"/>
      <c r="F831" s="45"/>
      <c r="G831" s="45"/>
      <c r="H831" s="45"/>
      <c r="I831" s="45"/>
      <c r="J831" s="45"/>
      <c r="K831" s="45"/>
      <c r="L831" s="45"/>
      <c r="M831" s="45"/>
      <c r="O831" s="45"/>
      <c r="P831" s="45"/>
      <c r="Q831" s="45"/>
      <c r="R831" s="45"/>
      <c r="S831" s="45"/>
      <c r="T831" s="45"/>
      <c r="U831" s="45"/>
      <c r="V831" s="45"/>
      <c r="W831" s="45"/>
      <c r="X831" s="45"/>
      <c r="Y831" s="45"/>
      <c r="Z831" s="45"/>
      <c r="AA831" s="45"/>
      <c r="AB831" s="45"/>
      <c r="AC831" s="45"/>
      <c r="AD831" s="45"/>
      <c r="AE831" s="45"/>
      <c r="AF831" s="45"/>
      <c r="AG831" s="45"/>
      <c r="AH831" s="45"/>
      <c r="AI831" s="45"/>
      <c r="AJ831" s="45"/>
      <c r="AK831" s="45"/>
      <c r="AL831" s="45"/>
    </row>
    <row r="832" spans="1:38" ht="12.75" customHeight="1" x14ac:dyDescent="0.15">
      <c r="A832" s="45"/>
      <c r="B832" s="45"/>
      <c r="C832" s="83"/>
      <c r="D832" s="45"/>
      <c r="E832" s="45"/>
      <c r="F832" s="45"/>
      <c r="G832" s="45"/>
      <c r="H832" s="45"/>
      <c r="I832" s="45"/>
      <c r="J832" s="45"/>
      <c r="K832" s="45"/>
      <c r="L832" s="45"/>
      <c r="M832" s="45"/>
      <c r="O832" s="45"/>
      <c r="P832" s="45"/>
      <c r="Q832" s="45"/>
      <c r="R832" s="45"/>
      <c r="S832" s="45"/>
      <c r="T832" s="45"/>
      <c r="U832" s="45"/>
      <c r="V832" s="45"/>
      <c r="W832" s="45"/>
      <c r="X832" s="45"/>
      <c r="Y832" s="45"/>
      <c r="Z832" s="45"/>
      <c r="AA832" s="45"/>
      <c r="AB832" s="45"/>
      <c r="AC832" s="45"/>
      <c r="AD832" s="45"/>
      <c r="AE832" s="45"/>
      <c r="AF832" s="45"/>
      <c r="AG832" s="45"/>
      <c r="AH832" s="45"/>
      <c r="AI832" s="45"/>
      <c r="AJ832" s="45"/>
      <c r="AK832" s="45"/>
      <c r="AL832" s="45"/>
    </row>
    <row r="833" spans="1:38" ht="12.75" customHeight="1" x14ac:dyDescent="0.15">
      <c r="A833" s="45"/>
      <c r="B833" s="45"/>
      <c r="C833" s="83"/>
      <c r="D833" s="45"/>
      <c r="E833" s="45"/>
      <c r="F833" s="45"/>
      <c r="G833" s="45"/>
      <c r="H833" s="45"/>
      <c r="I833" s="45"/>
      <c r="J833" s="45"/>
      <c r="K833" s="45"/>
      <c r="L833" s="45"/>
      <c r="M833" s="45"/>
      <c r="O833" s="45"/>
      <c r="P833" s="45"/>
      <c r="Q833" s="45"/>
      <c r="R833" s="45"/>
      <c r="S833" s="45"/>
      <c r="T833" s="45"/>
      <c r="U833" s="45"/>
      <c r="V833" s="45"/>
      <c r="W833" s="45"/>
      <c r="X833" s="45"/>
      <c r="Y833" s="45"/>
      <c r="Z833" s="45"/>
      <c r="AA833" s="45"/>
      <c r="AB833" s="45"/>
      <c r="AC833" s="45"/>
      <c r="AD833" s="45"/>
      <c r="AE833" s="45"/>
      <c r="AF833" s="45"/>
      <c r="AG833" s="45"/>
      <c r="AH833" s="45"/>
      <c r="AI833" s="45"/>
      <c r="AJ833" s="45"/>
      <c r="AK833" s="45"/>
      <c r="AL833" s="45"/>
    </row>
    <row r="834" spans="1:38" ht="12.75" customHeight="1" x14ac:dyDescent="0.15">
      <c r="A834" s="45"/>
      <c r="B834" s="45"/>
      <c r="C834" s="83"/>
      <c r="D834" s="45"/>
      <c r="E834" s="45"/>
      <c r="F834" s="45"/>
      <c r="G834" s="45"/>
      <c r="H834" s="45"/>
      <c r="I834" s="45"/>
      <c r="J834" s="45"/>
      <c r="K834" s="45"/>
      <c r="L834" s="45"/>
      <c r="M834" s="45"/>
      <c r="O834" s="45"/>
      <c r="P834" s="45"/>
      <c r="Q834" s="45"/>
      <c r="R834" s="45"/>
      <c r="S834" s="45"/>
      <c r="T834" s="45"/>
      <c r="U834" s="45"/>
      <c r="V834" s="45"/>
      <c r="W834" s="45"/>
      <c r="X834" s="45"/>
      <c r="Y834" s="45"/>
      <c r="Z834" s="45"/>
      <c r="AA834" s="45"/>
      <c r="AB834" s="45"/>
      <c r="AC834" s="45"/>
      <c r="AD834" s="45"/>
      <c r="AE834" s="45"/>
      <c r="AF834" s="45"/>
      <c r="AG834" s="45"/>
      <c r="AH834" s="45"/>
      <c r="AI834" s="45"/>
      <c r="AJ834" s="45"/>
      <c r="AK834" s="45"/>
      <c r="AL834" s="45"/>
    </row>
    <row r="835" spans="1:38" ht="12.75" customHeight="1" x14ac:dyDescent="0.15">
      <c r="A835" s="45"/>
      <c r="B835" s="45"/>
      <c r="C835" s="83"/>
      <c r="D835" s="45"/>
      <c r="E835" s="45"/>
      <c r="F835" s="45"/>
      <c r="G835" s="45"/>
      <c r="H835" s="45"/>
      <c r="I835" s="45"/>
      <c r="J835" s="45"/>
      <c r="K835" s="45"/>
      <c r="L835" s="45"/>
      <c r="M835" s="45"/>
      <c r="O835" s="45"/>
      <c r="P835" s="45"/>
      <c r="Q835" s="45"/>
      <c r="R835" s="45"/>
      <c r="S835" s="45"/>
      <c r="T835" s="45"/>
      <c r="U835" s="45"/>
      <c r="V835" s="45"/>
      <c r="W835" s="45"/>
      <c r="X835" s="45"/>
      <c r="Y835" s="45"/>
      <c r="Z835" s="45"/>
      <c r="AA835" s="45"/>
      <c r="AB835" s="45"/>
      <c r="AC835" s="45"/>
      <c r="AD835" s="45"/>
      <c r="AE835" s="45"/>
      <c r="AF835" s="45"/>
      <c r="AG835" s="45"/>
      <c r="AH835" s="45"/>
      <c r="AI835" s="45"/>
      <c r="AJ835" s="45"/>
      <c r="AK835" s="45"/>
      <c r="AL835" s="45"/>
    </row>
    <row r="836" spans="1:38" ht="12.75" customHeight="1" x14ac:dyDescent="0.15">
      <c r="A836" s="45"/>
      <c r="B836" s="45"/>
      <c r="C836" s="83"/>
      <c r="D836" s="45"/>
      <c r="E836" s="45"/>
      <c r="F836" s="45"/>
      <c r="G836" s="45"/>
      <c r="H836" s="45"/>
      <c r="I836" s="45"/>
      <c r="J836" s="45"/>
      <c r="K836" s="45"/>
      <c r="L836" s="45"/>
      <c r="M836" s="45"/>
      <c r="O836" s="45"/>
      <c r="P836" s="45"/>
      <c r="Q836" s="45"/>
      <c r="R836" s="45"/>
      <c r="S836" s="45"/>
      <c r="T836" s="45"/>
      <c r="U836" s="45"/>
      <c r="V836" s="45"/>
      <c r="W836" s="45"/>
      <c r="X836" s="45"/>
      <c r="Y836" s="45"/>
      <c r="Z836" s="45"/>
      <c r="AA836" s="45"/>
      <c r="AB836" s="45"/>
      <c r="AC836" s="45"/>
      <c r="AD836" s="45"/>
      <c r="AE836" s="45"/>
      <c r="AF836" s="45"/>
      <c r="AG836" s="45"/>
      <c r="AH836" s="45"/>
      <c r="AI836" s="45"/>
      <c r="AJ836" s="45"/>
      <c r="AK836" s="45"/>
      <c r="AL836" s="45"/>
    </row>
    <row r="837" spans="1:38" ht="12.75" customHeight="1" x14ac:dyDescent="0.15">
      <c r="A837" s="45"/>
      <c r="B837" s="45"/>
      <c r="C837" s="83"/>
      <c r="D837" s="45"/>
      <c r="E837" s="45"/>
      <c r="F837" s="45"/>
      <c r="G837" s="45"/>
      <c r="H837" s="45"/>
      <c r="I837" s="45"/>
      <c r="J837" s="45"/>
      <c r="K837" s="45"/>
      <c r="L837" s="45"/>
      <c r="M837" s="45"/>
      <c r="O837" s="45"/>
      <c r="P837" s="45"/>
      <c r="Q837" s="45"/>
      <c r="R837" s="45"/>
      <c r="S837" s="45"/>
      <c r="T837" s="45"/>
      <c r="U837" s="45"/>
      <c r="V837" s="45"/>
      <c r="W837" s="45"/>
      <c r="X837" s="45"/>
      <c r="Y837" s="45"/>
      <c r="Z837" s="45"/>
      <c r="AA837" s="45"/>
      <c r="AB837" s="45"/>
      <c r="AC837" s="45"/>
      <c r="AD837" s="45"/>
      <c r="AE837" s="45"/>
      <c r="AF837" s="45"/>
      <c r="AG837" s="45"/>
      <c r="AH837" s="45"/>
      <c r="AI837" s="45"/>
      <c r="AJ837" s="45"/>
      <c r="AK837" s="45"/>
      <c r="AL837" s="45"/>
    </row>
    <row r="838" spans="1:38" ht="12.75" customHeight="1" x14ac:dyDescent="0.15">
      <c r="A838" s="45"/>
      <c r="B838" s="45"/>
      <c r="C838" s="83"/>
      <c r="D838" s="45"/>
      <c r="E838" s="45"/>
      <c r="F838" s="45"/>
      <c r="G838" s="45"/>
      <c r="H838" s="45"/>
      <c r="I838" s="45"/>
      <c r="J838" s="45"/>
      <c r="K838" s="45"/>
      <c r="L838" s="45"/>
      <c r="M838" s="45"/>
      <c r="O838" s="45"/>
      <c r="P838" s="45"/>
      <c r="Q838" s="45"/>
      <c r="R838" s="45"/>
      <c r="S838" s="45"/>
      <c r="T838" s="45"/>
      <c r="U838" s="45"/>
      <c r="V838" s="45"/>
      <c r="W838" s="45"/>
      <c r="X838" s="45"/>
      <c r="Y838" s="45"/>
      <c r="Z838" s="45"/>
      <c r="AA838" s="45"/>
      <c r="AB838" s="45"/>
      <c r="AC838" s="45"/>
      <c r="AD838" s="45"/>
      <c r="AE838" s="45"/>
      <c r="AF838" s="45"/>
      <c r="AG838" s="45"/>
      <c r="AH838" s="45"/>
      <c r="AI838" s="45"/>
      <c r="AJ838" s="45"/>
      <c r="AK838" s="45"/>
      <c r="AL838" s="45"/>
    </row>
    <row r="839" spans="1:38" ht="12.75" customHeight="1" x14ac:dyDescent="0.15">
      <c r="A839" s="45"/>
      <c r="B839" s="45"/>
      <c r="C839" s="83"/>
      <c r="D839" s="45"/>
      <c r="E839" s="45"/>
      <c r="F839" s="45"/>
      <c r="G839" s="45"/>
      <c r="H839" s="45"/>
      <c r="I839" s="45"/>
      <c r="J839" s="45"/>
      <c r="K839" s="45"/>
      <c r="L839" s="45"/>
      <c r="M839" s="45"/>
      <c r="O839" s="45"/>
      <c r="P839" s="45"/>
      <c r="Q839" s="45"/>
      <c r="R839" s="45"/>
      <c r="S839" s="45"/>
      <c r="T839" s="45"/>
      <c r="U839" s="45"/>
      <c r="V839" s="45"/>
      <c r="W839" s="45"/>
      <c r="X839" s="45"/>
      <c r="Y839" s="45"/>
      <c r="Z839" s="45"/>
      <c r="AA839" s="45"/>
      <c r="AB839" s="45"/>
      <c r="AC839" s="45"/>
      <c r="AD839" s="45"/>
      <c r="AE839" s="45"/>
      <c r="AF839" s="45"/>
      <c r="AG839" s="45"/>
      <c r="AH839" s="45"/>
      <c r="AI839" s="45"/>
      <c r="AJ839" s="45"/>
      <c r="AK839" s="45"/>
      <c r="AL839" s="45"/>
    </row>
    <row r="840" spans="1:38" ht="12.75" customHeight="1" x14ac:dyDescent="0.15">
      <c r="A840" s="45"/>
      <c r="B840" s="45"/>
      <c r="C840" s="83"/>
      <c r="D840" s="45"/>
      <c r="E840" s="45"/>
      <c r="F840" s="45"/>
      <c r="G840" s="45"/>
      <c r="H840" s="45"/>
      <c r="I840" s="45"/>
      <c r="J840" s="45"/>
      <c r="K840" s="45"/>
      <c r="L840" s="45"/>
      <c r="M840" s="45"/>
      <c r="O840" s="45"/>
      <c r="P840" s="45"/>
      <c r="Q840" s="45"/>
      <c r="R840" s="45"/>
      <c r="S840" s="45"/>
      <c r="T840" s="45"/>
      <c r="U840" s="45"/>
      <c r="V840" s="45"/>
      <c r="W840" s="45"/>
      <c r="X840" s="45"/>
      <c r="Y840" s="45"/>
      <c r="Z840" s="45"/>
      <c r="AA840" s="45"/>
      <c r="AB840" s="45"/>
      <c r="AC840" s="45"/>
      <c r="AD840" s="45"/>
      <c r="AE840" s="45"/>
      <c r="AF840" s="45"/>
      <c r="AG840" s="45"/>
      <c r="AH840" s="45"/>
      <c r="AI840" s="45"/>
      <c r="AJ840" s="45"/>
      <c r="AK840" s="45"/>
      <c r="AL840" s="45"/>
    </row>
    <row r="841" spans="1:38" ht="12.75" customHeight="1" x14ac:dyDescent="0.15">
      <c r="A841" s="45"/>
      <c r="B841" s="45"/>
      <c r="C841" s="83"/>
      <c r="D841" s="45"/>
      <c r="E841" s="45"/>
      <c r="F841" s="45"/>
      <c r="G841" s="45"/>
      <c r="H841" s="45"/>
      <c r="I841" s="45"/>
      <c r="J841" s="45"/>
      <c r="K841" s="45"/>
      <c r="L841" s="45"/>
      <c r="M841" s="45"/>
      <c r="O841" s="45"/>
      <c r="P841" s="45"/>
      <c r="Q841" s="45"/>
      <c r="R841" s="45"/>
      <c r="S841" s="45"/>
      <c r="T841" s="45"/>
      <c r="U841" s="45"/>
      <c r="V841" s="45"/>
      <c r="W841" s="45"/>
      <c r="X841" s="45"/>
      <c r="Y841" s="45"/>
      <c r="Z841" s="45"/>
      <c r="AA841" s="45"/>
      <c r="AB841" s="45"/>
      <c r="AC841" s="45"/>
      <c r="AD841" s="45"/>
      <c r="AE841" s="45"/>
      <c r="AF841" s="45"/>
      <c r="AG841" s="45"/>
      <c r="AH841" s="45"/>
      <c r="AI841" s="45"/>
      <c r="AJ841" s="45"/>
      <c r="AK841" s="45"/>
      <c r="AL841" s="45"/>
    </row>
    <row r="842" spans="1:38" ht="12.75" customHeight="1" x14ac:dyDescent="0.15">
      <c r="A842" s="45"/>
      <c r="B842" s="45"/>
      <c r="C842" s="83"/>
      <c r="D842" s="45"/>
      <c r="E842" s="45"/>
      <c r="F842" s="45"/>
      <c r="G842" s="45"/>
      <c r="H842" s="45"/>
      <c r="I842" s="45"/>
      <c r="J842" s="45"/>
      <c r="K842" s="45"/>
      <c r="L842" s="45"/>
      <c r="M842" s="45"/>
      <c r="O842" s="45"/>
      <c r="P842" s="45"/>
      <c r="Q842" s="45"/>
      <c r="R842" s="45"/>
      <c r="S842" s="45"/>
      <c r="T842" s="45"/>
      <c r="U842" s="45"/>
      <c r="V842" s="45"/>
      <c r="W842" s="45"/>
      <c r="X842" s="45"/>
      <c r="Y842" s="45"/>
      <c r="Z842" s="45"/>
      <c r="AA842" s="45"/>
      <c r="AB842" s="45"/>
      <c r="AC842" s="45"/>
      <c r="AD842" s="45"/>
      <c r="AE842" s="45"/>
      <c r="AF842" s="45"/>
      <c r="AG842" s="45"/>
      <c r="AH842" s="45"/>
      <c r="AI842" s="45"/>
      <c r="AJ842" s="45"/>
      <c r="AK842" s="45"/>
      <c r="AL842" s="45"/>
    </row>
    <row r="843" spans="1:38" ht="12.75" customHeight="1" x14ac:dyDescent="0.15">
      <c r="A843" s="45"/>
      <c r="B843" s="45"/>
      <c r="C843" s="83"/>
      <c r="D843" s="45"/>
      <c r="E843" s="45"/>
      <c r="F843" s="45"/>
      <c r="G843" s="45"/>
      <c r="H843" s="45"/>
      <c r="I843" s="45"/>
      <c r="J843" s="45"/>
      <c r="K843" s="45"/>
      <c r="L843" s="45"/>
      <c r="M843" s="45"/>
      <c r="O843" s="45"/>
      <c r="P843" s="45"/>
      <c r="Q843" s="45"/>
      <c r="R843" s="45"/>
      <c r="S843" s="45"/>
      <c r="T843" s="45"/>
      <c r="U843" s="45"/>
      <c r="V843" s="45"/>
      <c r="W843" s="45"/>
      <c r="X843" s="45"/>
      <c r="Y843" s="45"/>
      <c r="Z843" s="45"/>
      <c r="AA843" s="45"/>
      <c r="AB843" s="45"/>
      <c r="AC843" s="45"/>
      <c r="AD843" s="45"/>
      <c r="AE843" s="45"/>
      <c r="AF843" s="45"/>
      <c r="AG843" s="45"/>
      <c r="AH843" s="45"/>
      <c r="AI843" s="45"/>
      <c r="AJ843" s="45"/>
      <c r="AK843" s="45"/>
      <c r="AL843" s="45"/>
    </row>
    <row r="844" spans="1:38" ht="12.75" customHeight="1" x14ac:dyDescent="0.15">
      <c r="A844" s="45"/>
      <c r="B844" s="45"/>
      <c r="C844" s="83"/>
      <c r="D844" s="45"/>
      <c r="E844" s="45"/>
      <c r="F844" s="45"/>
      <c r="G844" s="45"/>
      <c r="H844" s="45"/>
      <c r="I844" s="45"/>
      <c r="J844" s="45"/>
      <c r="K844" s="45"/>
      <c r="L844" s="45"/>
      <c r="M844" s="45"/>
      <c r="O844" s="45"/>
      <c r="P844" s="45"/>
      <c r="Q844" s="45"/>
      <c r="R844" s="45"/>
      <c r="S844" s="45"/>
      <c r="T844" s="45"/>
      <c r="U844" s="45"/>
      <c r="V844" s="45"/>
      <c r="W844" s="45"/>
      <c r="X844" s="45"/>
      <c r="Y844" s="45"/>
      <c r="Z844" s="45"/>
      <c r="AA844" s="45"/>
      <c r="AB844" s="45"/>
      <c r="AC844" s="45"/>
      <c r="AD844" s="45"/>
      <c r="AE844" s="45"/>
      <c r="AF844" s="45"/>
      <c r="AG844" s="45"/>
      <c r="AH844" s="45"/>
      <c r="AI844" s="45"/>
      <c r="AJ844" s="45"/>
      <c r="AK844" s="45"/>
      <c r="AL844" s="45"/>
    </row>
    <row r="845" spans="1:38" ht="12.75" customHeight="1" x14ac:dyDescent="0.15">
      <c r="A845" s="45"/>
      <c r="B845" s="45"/>
      <c r="C845" s="83"/>
      <c r="D845" s="45"/>
      <c r="E845" s="45"/>
      <c r="F845" s="45"/>
      <c r="G845" s="45"/>
      <c r="H845" s="45"/>
      <c r="I845" s="45"/>
      <c r="J845" s="45"/>
      <c r="K845" s="45"/>
      <c r="L845" s="45"/>
      <c r="M845" s="45"/>
      <c r="O845" s="45"/>
      <c r="P845" s="45"/>
      <c r="Q845" s="45"/>
      <c r="R845" s="45"/>
      <c r="S845" s="45"/>
      <c r="T845" s="45"/>
      <c r="U845" s="45"/>
      <c r="V845" s="45"/>
      <c r="W845" s="45"/>
      <c r="X845" s="45"/>
      <c r="Y845" s="45"/>
      <c r="Z845" s="45"/>
      <c r="AA845" s="45"/>
      <c r="AB845" s="45"/>
      <c r="AC845" s="45"/>
      <c r="AD845" s="45"/>
      <c r="AE845" s="45"/>
      <c r="AF845" s="45"/>
      <c r="AG845" s="45"/>
      <c r="AH845" s="45"/>
      <c r="AI845" s="45"/>
      <c r="AJ845" s="45"/>
      <c r="AK845" s="45"/>
      <c r="AL845" s="45"/>
    </row>
    <row r="846" spans="1:38" ht="12.75" customHeight="1" x14ac:dyDescent="0.15">
      <c r="A846" s="45"/>
      <c r="B846" s="45"/>
      <c r="C846" s="83"/>
      <c r="D846" s="45"/>
      <c r="E846" s="45"/>
      <c r="F846" s="45"/>
      <c r="G846" s="45"/>
      <c r="H846" s="45"/>
      <c r="I846" s="45"/>
      <c r="J846" s="45"/>
      <c r="K846" s="45"/>
      <c r="L846" s="45"/>
      <c r="M846" s="45"/>
      <c r="O846" s="45"/>
      <c r="P846" s="45"/>
      <c r="Q846" s="45"/>
      <c r="R846" s="45"/>
      <c r="S846" s="45"/>
      <c r="T846" s="45"/>
      <c r="U846" s="45"/>
      <c r="V846" s="45"/>
      <c r="W846" s="45"/>
      <c r="X846" s="45"/>
      <c r="Y846" s="45"/>
      <c r="Z846" s="45"/>
      <c r="AA846" s="45"/>
      <c r="AB846" s="45"/>
      <c r="AC846" s="45"/>
      <c r="AD846" s="45"/>
      <c r="AE846" s="45"/>
      <c r="AF846" s="45"/>
      <c r="AG846" s="45"/>
      <c r="AH846" s="45"/>
      <c r="AI846" s="45"/>
      <c r="AJ846" s="45"/>
      <c r="AK846" s="45"/>
      <c r="AL846" s="45"/>
    </row>
    <row r="847" spans="1:38" ht="12.75" customHeight="1" x14ac:dyDescent="0.15">
      <c r="A847" s="45"/>
      <c r="B847" s="45"/>
      <c r="C847" s="83"/>
      <c r="D847" s="45"/>
      <c r="E847" s="45"/>
      <c r="F847" s="45"/>
      <c r="G847" s="45"/>
      <c r="H847" s="45"/>
      <c r="I847" s="45"/>
      <c r="J847" s="45"/>
      <c r="K847" s="45"/>
      <c r="L847" s="45"/>
      <c r="M847" s="45"/>
      <c r="O847" s="45"/>
      <c r="P847" s="45"/>
      <c r="Q847" s="45"/>
      <c r="R847" s="45"/>
      <c r="S847" s="45"/>
      <c r="T847" s="45"/>
      <c r="U847" s="45"/>
      <c r="V847" s="45"/>
      <c r="W847" s="45"/>
      <c r="X847" s="45"/>
      <c r="Y847" s="45"/>
      <c r="Z847" s="45"/>
      <c r="AA847" s="45"/>
      <c r="AB847" s="45"/>
      <c r="AC847" s="45"/>
      <c r="AD847" s="45"/>
      <c r="AE847" s="45"/>
      <c r="AF847" s="45"/>
      <c r="AG847" s="45"/>
      <c r="AH847" s="45"/>
      <c r="AI847" s="45"/>
      <c r="AJ847" s="45"/>
      <c r="AK847" s="45"/>
      <c r="AL847" s="45"/>
    </row>
    <row r="848" spans="1:38" ht="12.75" customHeight="1" x14ac:dyDescent="0.15">
      <c r="A848" s="45"/>
      <c r="B848" s="45"/>
      <c r="C848" s="83"/>
      <c r="D848" s="45"/>
      <c r="E848" s="45"/>
      <c r="F848" s="45"/>
      <c r="G848" s="45"/>
      <c r="H848" s="45"/>
      <c r="I848" s="45"/>
      <c r="J848" s="45"/>
      <c r="K848" s="45"/>
      <c r="L848" s="45"/>
      <c r="M848" s="45"/>
      <c r="O848" s="45"/>
      <c r="P848" s="45"/>
      <c r="Q848" s="45"/>
      <c r="R848" s="45"/>
      <c r="S848" s="45"/>
      <c r="T848" s="45"/>
      <c r="U848" s="45"/>
      <c r="V848" s="45"/>
      <c r="W848" s="45"/>
      <c r="X848" s="45"/>
      <c r="Y848" s="45"/>
      <c r="Z848" s="45"/>
      <c r="AA848" s="45"/>
      <c r="AB848" s="45"/>
      <c r="AC848" s="45"/>
      <c r="AD848" s="45"/>
      <c r="AE848" s="45"/>
      <c r="AF848" s="45"/>
      <c r="AG848" s="45"/>
      <c r="AH848" s="45"/>
      <c r="AI848" s="45"/>
      <c r="AJ848" s="45"/>
      <c r="AK848" s="45"/>
      <c r="AL848" s="45"/>
    </row>
    <row r="849" spans="1:38" ht="12.75" customHeight="1" x14ac:dyDescent="0.15">
      <c r="A849" s="45"/>
      <c r="B849" s="45"/>
      <c r="C849" s="83"/>
      <c r="D849" s="45"/>
      <c r="E849" s="45"/>
      <c r="F849" s="45"/>
      <c r="G849" s="45"/>
      <c r="H849" s="45"/>
      <c r="I849" s="45"/>
      <c r="J849" s="45"/>
      <c r="K849" s="45"/>
      <c r="L849" s="45"/>
      <c r="M849" s="45"/>
      <c r="O849" s="45"/>
      <c r="P849" s="45"/>
      <c r="Q849" s="45"/>
      <c r="R849" s="45"/>
      <c r="S849" s="45"/>
      <c r="T849" s="45"/>
      <c r="U849" s="45"/>
      <c r="V849" s="45"/>
      <c r="W849" s="45"/>
      <c r="X849" s="45"/>
      <c r="Y849" s="45"/>
      <c r="Z849" s="45"/>
      <c r="AA849" s="45"/>
      <c r="AB849" s="45"/>
      <c r="AC849" s="45"/>
      <c r="AD849" s="45"/>
      <c r="AE849" s="45"/>
      <c r="AF849" s="45"/>
      <c r="AG849" s="45"/>
      <c r="AH849" s="45"/>
      <c r="AI849" s="45"/>
      <c r="AJ849" s="45"/>
      <c r="AK849" s="45"/>
      <c r="AL849" s="45"/>
    </row>
    <row r="850" spans="1:38" ht="12.75" customHeight="1" x14ac:dyDescent="0.15">
      <c r="A850" s="45"/>
      <c r="B850" s="45"/>
      <c r="C850" s="83"/>
      <c r="D850" s="45"/>
      <c r="E850" s="45"/>
      <c r="F850" s="45"/>
      <c r="G850" s="45"/>
      <c r="H850" s="45"/>
      <c r="I850" s="45"/>
      <c r="J850" s="45"/>
      <c r="K850" s="45"/>
      <c r="L850" s="45"/>
      <c r="M850" s="45"/>
      <c r="O850" s="45"/>
      <c r="P850" s="45"/>
      <c r="Q850" s="45"/>
      <c r="R850" s="45"/>
      <c r="S850" s="45"/>
      <c r="T850" s="45"/>
      <c r="U850" s="45"/>
      <c r="V850" s="45"/>
      <c r="W850" s="45"/>
      <c r="X850" s="45"/>
      <c r="Y850" s="45"/>
      <c r="Z850" s="45"/>
      <c r="AA850" s="45"/>
      <c r="AB850" s="45"/>
      <c r="AC850" s="45"/>
      <c r="AD850" s="45"/>
      <c r="AE850" s="45"/>
      <c r="AF850" s="45"/>
      <c r="AG850" s="45"/>
      <c r="AH850" s="45"/>
      <c r="AI850" s="45"/>
      <c r="AJ850" s="45"/>
      <c r="AK850" s="45"/>
      <c r="AL850" s="45"/>
    </row>
    <row r="851" spans="1:38" ht="12.75" customHeight="1" x14ac:dyDescent="0.15">
      <c r="A851" s="45"/>
      <c r="B851" s="45"/>
      <c r="C851" s="83"/>
      <c r="D851" s="45"/>
      <c r="E851" s="45"/>
      <c r="F851" s="45"/>
      <c r="G851" s="45"/>
      <c r="H851" s="45"/>
      <c r="I851" s="45"/>
      <c r="J851" s="45"/>
      <c r="K851" s="45"/>
      <c r="L851" s="45"/>
      <c r="M851" s="45"/>
      <c r="O851" s="45"/>
      <c r="P851" s="45"/>
      <c r="Q851" s="45"/>
      <c r="R851" s="45"/>
      <c r="S851" s="45"/>
      <c r="T851" s="45"/>
      <c r="U851" s="45"/>
      <c r="V851" s="45"/>
      <c r="W851" s="45"/>
      <c r="X851" s="45"/>
      <c r="Y851" s="45"/>
      <c r="Z851" s="45"/>
      <c r="AA851" s="45"/>
      <c r="AB851" s="45"/>
      <c r="AC851" s="45"/>
      <c r="AD851" s="45"/>
      <c r="AE851" s="45"/>
      <c r="AF851" s="45"/>
      <c r="AG851" s="45"/>
      <c r="AH851" s="45"/>
      <c r="AI851" s="45"/>
      <c r="AJ851" s="45"/>
      <c r="AK851" s="45"/>
      <c r="AL851" s="45"/>
    </row>
    <row r="852" spans="1:38" ht="12.75" customHeight="1" x14ac:dyDescent="0.15">
      <c r="A852" s="45"/>
      <c r="B852" s="45"/>
      <c r="C852" s="83"/>
      <c r="D852" s="45"/>
      <c r="E852" s="45"/>
      <c r="F852" s="45"/>
      <c r="G852" s="45"/>
      <c r="H852" s="45"/>
      <c r="I852" s="45"/>
      <c r="J852" s="45"/>
      <c r="K852" s="45"/>
      <c r="L852" s="45"/>
      <c r="M852" s="45"/>
      <c r="O852" s="45"/>
      <c r="P852" s="45"/>
      <c r="Q852" s="45"/>
      <c r="R852" s="45"/>
      <c r="S852" s="45"/>
      <c r="T852" s="45"/>
      <c r="U852" s="45"/>
      <c r="V852" s="45"/>
      <c r="W852" s="45"/>
      <c r="X852" s="45"/>
      <c r="Y852" s="45"/>
      <c r="Z852" s="45"/>
      <c r="AA852" s="45"/>
      <c r="AB852" s="45"/>
      <c r="AC852" s="45"/>
      <c r="AD852" s="45"/>
      <c r="AE852" s="45"/>
      <c r="AF852" s="45"/>
      <c r="AG852" s="45"/>
      <c r="AH852" s="45"/>
      <c r="AI852" s="45"/>
      <c r="AJ852" s="45"/>
      <c r="AK852" s="45"/>
      <c r="AL852" s="45"/>
    </row>
    <row r="853" spans="1:38" ht="12.75" customHeight="1" x14ac:dyDescent="0.15">
      <c r="A853" s="45"/>
      <c r="B853" s="45"/>
      <c r="C853" s="83"/>
      <c r="D853" s="45"/>
      <c r="E853" s="45"/>
      <c r="F853" s="45"/>
      <c r="G853" s="45"/>
      <c r="H853" s="45"/>
      <c r="I853" s="45"/>
      <c r="J853" s="45"/>
      <c r="K853" s="45"/>
      <c r="L853" s="45"/>
      <c r="M853" s="45"/>
      <c r="O853" s="45"/>
      <c r="P853" s="45"/>
      <c r="Q853" s="45"/>
      <c r="R853" s="45"/>
      <c r="S853" s="45"/>
      <c r="T853" s="45"/>
      <c r="U853" s="45"/>
      <c r="V853" s="45"/>
      <c r="W853" s="45"/>
      <c r="X853" s="45"/>
      <c r="Y853" s="45"/>
      <c r="Z853" s="45"/>
      <c r="AA853" s="45"/>
      <c r="AB853" s="45"/>
      <c r="AC853" s="45"/>
      <c r="AD853" s="45"/>
      <c r="AE853" s="45"/>
      <c r="AF853" s="45"/>
      <c r="AG853" s="45"/>
      <c r="AH853" s="45"/>
      <c r="AI853" s="45"/>
      <c r="AJ853" s="45"/>
      <c r="AK853" s="45"/>
      <c r="AL853" s="45"/>
    </row>
    <row r="854" spans="1:38" ht="12.75" customHeight="1" x14ac:dyDescent="0.15">
      <c r="A854" s="45"/>
      <c r="B854" s="45"/>
      <c r="C854" s="83"/>
      <c r="D854" s="45"/>
      <c r="E854" s="45"/>
      <c r="F854" s="45"/>
      <c r="G854" s="45"/>
      <c r="H854" s="45"/>
      <c r="I854" s="45"/>
      <c r="J854" s="45"/>
      <c r="K854" s="45"/>
      <c r="L854" s="45"/>
      <c r="M854" s="45"/>
      <c r="O854" s="45"/>
      <c r="P854" s="45"/>
      <c r="Q854" s="45"/>
      <c r="R854" s="45"/>
      <c r="S854" s="45"/>
      <c r="T854" s="45"/>
      <c r="U854" s="45"/>
      <c r="V854" s="45"/>
      <c r="W854" s="45"/>
      <c r="X854" s="45"/>
      <c r="Y854" s="45"/>
      <c r="Z854" s="45"/>
      <c r="AA854" s="45"/>
      <c r="AB854" s="45"/>
      <c r="AC854" s="45"/>
      <c r="AD854" s="45"/>
      <c r="AE854" s="45"/>
      <c r="AF854" s="45"/>
      <c r="AG854" s="45"/>
      <c r="AH854" s="45"/>
      <c r="AI854" s="45"/>
      <c r="AJ854" s="45"/>
      <c r="AK854" s="45"/>
      <c r="AL854" s="45"/>
    </row>
    <row r="855" spans="1:38" ht="12.75" customHeight="1" x14ac:dyDescent="0.15">
      <c r="A855" s="45"/>
      <c r="B855" s="45"/>
      <c r="C855" s="83"/>
      <c r="D855" s="45"/>
      <c r="E855" s="45"/>
      <c r="F855" s="45"/>
      <c r="G855" s="45"/>
      <c r="H855" s="45"/>
      <c r="I855" s="45"/>
      <c r="J855" s="45"/>
      <c r="K855" s="45"/>
      <c r="L855" s="45"/>
      <c r="M855" s="45"/>
      <c r="O855" s="45"/>
      <c r="P855" s="45"/>
      <c r="Q855" s="45"/>
      <c r="R855" s="45"/>
      <c r="S855" s="45"/>
      <c r="T855" s="45"/>
      <c r="U855" s="45"/>
      <c r="V855" s="45"/>
      <c r="W855" s="45"/>
      <c r="X855" s="45"/>
      <c r="Y855" s="45"/>
      <c r="Z855" s="45"/>
      <c r="AA855" s="45"/>
      <c r="AB855" s="45"/>
      <c r="AC855" s="45"/>
      <c r="AD855" s="45"/>
      <c r="AE855" s="45"/>
      <c r="AF855" s="45"/>
      <c r="AG855" s="45"/>
      <c r="AH855" s="45"/>
      <c r="AI855" s="45"/>
      <c r="AJ855" s="45"/>
      <c r="AK855" s="45"/>
      <c r="AL855" s="45"/>
    </row>
    <row r="856" spans="1:38" ht="12.75" customHeight="1" x14ac:dyDescent="0.15">
      <c r="A856" s="45"/>
      <c r="B856" s="45"/>
      <c r="C856" s="83"/>
      <c r="D856" s="45"/>
      <c r="E856" s="45"/>
      <c r="F856" s="45"/>
      <c r="G856" s="45"/>
      <c r="H856" s="45"/>
      <c r="I856" s="45"/>
      <c r="J856" s="45"/>
      <c r="K856" s="45"/>
      <c r="L856" s="45"/>
      <c r="M856" s="45"/>
      <c r="O856" s="45"/>
      <c r="P856" s="45"/>
      <c r="Q856" s="45"/>
      <c r="R856" s="45"/>
      <c r="S856" s="45"/>
      <c r="T856" s="45"/>
      <c r="U856" s="45"/>
      <c r="V856" s="45"/>
      <c r="W856" s="45"/>
      <c r="X856" s="45"/>
      <c r="Y856" s="45"/>
      <c r="Z856" s="45"/>
      <c r="AA856" s="45"/>
      <c r="AB856" s="45"/>
      <c r="AC856" s="45"/>
      <c r="AD856" s="45"/>
      <c r="AE856" s="45"/>
      <c r="AF856" s="45"/>
      <c r="AG856" s="45"/>
      <c r="AH856" s="45"/>
      <c r="AI856" s="45"/>
      <c r="AJ856" s="45"/>
      <c r="AK856" s="45"/>
      <c r="AL856" s="45"/>
    </row>
    <row r="857" spans="1:38" ht="12.75" customHeight="1" x14ac:dyDescent="0.15">
      <c r="A857" s="45"/>
      <c r="B857" s="45"/>
      <c r="C857" s="83"/>
      <c r="D857" s="45"/>
      <c r="E857" s="45"/>
      <c r="F857" s="45"/>
      <c r="G857" s="45"/>
      <c r="H857" s="45"/>
      <c r="I857" s="45"/>
      <c r="J857" s="45"/>
      <c r="K857" s="45"/>
      <c r="L857" s="45"/>
      <c r="M857" s="45"/>
      <c r="O857" s="45"/>
      <c r="P857" s="45"/>
      <c r="Q857" s="45"/>
      <c r="R857" s="45"/>
      <c r="S857" s="45"/>
      <c r="T857" s="45"/>
      <c r="U857" s="45"/>
      <c r="V857" s="45"/>
      <c r="W857" s="45"/>
      <c r="X857" s="45"/>
      <c r="Y857" s="45"/>
      <c r="Z857" s="45"/>
      <c r="AA857" s="45"/>
      <c r="AB857" s="45"/>
      <c r="AC857" s="45"/>
      <c r="AD857" s="45"/>
      <c r="AE857" s="45"/>
      <c r="AF857" s="45"/>
      <c r="AG857" s="45"/>
      <c r="AH857" s="45"/>
      <c r="AI857" s="45"/>
      <c r="AJ857" s="45"/>
      <c r="AK857" s="45"/>
      <c r="AL857" s="45"/>
    </row>
    <row r="858" spans="1:38" ht="12.75" customHeight="1" x14ac:dyDescent="0.15">
      <c r="A858" s="45"/>
      <c r="B858" s="45"/>
      <c r="C858" s="83"/>
      <c r="D858" s="45"/>
      <c r="E858" s="45"/>
      <c r="F858" s="45"/>
      <c r="G858" s="45"/>
      <c r="H858" s="45"/>
      <c r="I858" s="45"/>
      <c r="J858" s="45"/>
      <c r="K858" s="45"/>
      <c r="L858" s="45"/>
      <c r="M858" s="45"/>
      <c r="O858" s="45"/>
      <c r="P858" s="45"/>
      <c r="Q858" s="45"/>
      <c r="R858" s="45"/>
      <c r="S858" s="45"/>
      <c r="T858" s="45"/>
      <c r="U858" s="45"/>
      <c r="V858" s="45"/>
      <c r="W858" s="45"/>
      <c r="X858" s="45"/>
      <c r="Y858" s="45"/>
      <c r="Z858" s="45"/>
      <c r="AA858" s="45"/>
      <c r="AB858" s="45"/>
      <c r="AC858" s="45"/>
      <c r="AD858" s="45"/>
      <c r="AE858" s="45"/>
      <c r="AF858" s="45"/>
      <c r="AG858" s="45"/>
      <c r="AH858" s="45"/>
      <c r="AI858" s="45"/>
      <c r="AJ858" s="45"/>
      <c r="AK858" s="45"/>
      <c r="AL858" s="45"/>
    </row>
    <row r="859" spans="1:38" ht="12.75" customHeight="1" x14ac:dyDescent="0.15">
      <c r="A859" s="45"/>
      <c r="B859" s="45"/>
      <c r="C859" s="83"/>
      <c r="D859" s="45"/>
      <c r="E859" s="45"/>
      <c r="F859" s="45"/>
      <c r="G859" s="45"/>
      <c r="H859" s="45"/>
      <c r="I859" s="45"/>
      <c r="J859" s="45"/>
      <c r="K859" s="45"/>
      <c r="L859" s="45"/>
      <c r="M859" s="45"/>
      <c r="O859" s="45"/>
      <c r="P859" s="45"/>
      <c r="Q859" s="45"/>
      <c r="R859" s="45"/>
      <c r="S859" s="45"/>
      <c r="T859" s="45"/>
      <c r="U859" s="45"/>
      <c r="V859" s="45"/>
      <c r="W859" s="45"/>
      <c r="X859" s="45"/>
      <c r="Y859" s="45"/>
      <c r="Z859" s="45"/>
      <c r="AA859" s="45"/>
      <c r="AB859" s="45"/>
      <c r="AC859" s="45"/>
      <c r="AD859" s="45"/>
      <c r="AE859" s="45"/>
      <c r="AF859" s="45"/>
      <c r="AG859" s="45"/>
      <c r="AH859" s="45"/>
      <c r="AI859" s="45"/>
      <c r="AJ859" s="45"/>
      <c r="AK859" s="45"/>
      <c r="AL859" s="45"/>
    </row>
    <row r="860" spans="1:38" ht="12.75" customHeight="1" x14ac:dyDescent="0.15">
      <c r="A860" s="45"/>
      <c r="B860" s="45"/>
      <c r="C860" s="83"/>
      <c r="D860" s="45"/>
      <c r="E860" s="45"/>
      <c r="F860" s="45"/>
      <c r="G860" s="45"/>
      <c r="H860" s="45"/>
      <c r="I860" s="45"/>
      <c r="J860" s="45"/>
      <c r="K860" s="45"/>
      <c r="L860" s="45"/>
      <c r="M860" s="45"/>
      <c r="O860" s="45"/>
      <c r="P860" s="45"/>
      <c r="Q860" s="45"/>
      <c r="R860" s="45"/>
      <c r="S860" s="45"/>
      <c r="T860" s="45"/>
      <c r="U860" s="45"/>
      <c r="V860" s="45"/>
      <c r="W860" s="45"/>
      <c r="X860" s="45"/>
      <c r="Y860" s="45"/>
      <c r="Z860" s="45"/>
      <c r="AA860" s="45"/>
      <c r="AB860" s="45"/>
      <c r="AC860" s="45"/>
      <c r="AD860" s="45"/>
      <c r="AE860" s="45"/>
      <c r="AF860" s="45"/>
      <c r="AG860" s="45"/>
      <c r="AH860" s="45"/>
      <c r="AI860" s="45"/>
      <c r="AJ860" s="45"/>
      <c r="AK860" s="45"/>
      <c r="AL860" s="45"/>
    </row>
    <row r="861" spans="1:38" ht="12.75" customHeight="1" x14ac:dyDescent="0.15">
      <c r="A861" s="45"/>
      <c r="B861" s="45"/>
      <c r="C861" s="83"/>
      <c r="D861" s="45"/>
      <c r="E861" s="45"/>
      <c r="F861" s="45"/>
      <c r="G861" s="45"/>
      <c r="H861" s="45"/>
      <c r="I861" s="45"/>
      <c r="J861" s="45"/>
      <c r="K861" s="45"/>
      <c r="L861" s="45"/>
      <c r="M861" s="45"/>
      <c r="O861" s="45"/>
      <c r="P861" s="45"/>
      <c r="Q861" s="45"/>
      <c r="R861" s="45"/>
      <c r="S861" s="45"/>
      <c r="T861" s="45"/>
      <c r="U861" s="45"/>
      <c r="V861" s="45"/>
      <c r="W861" s="45"/>
      <c r="X861" s="45"/>
      <c r="Y861" s="45"/>
      <c r="Z861" s="45"/>
      <c r="AA861" s="45"/>
      <c r="AB861" s="45"/>
      <c r="AC861" s="45"/>
      <c r="AD861" s="45"/>
      <c r="AE861" s="45"/>
      <c r="AF861" s="45"/>
      <c r="AG861" s="45"/>
      <c r="AH861" s="45"/>
      <c r="AI861" s="45"/>
      <c r="AJ861" s="45"/>
      <c r="AK861" s="45"/>
      <c r="AL861" s="45"/>
    </row>
    <row r="862" spans="1:38" ht="12.75" customHeight="1" x14ac:dyDescent="0.15">
      <c r="A862" s="45"/>
      <c r="B862" s="45"/>
      <c r="C862" s="83"/>
      <c r="D862" s="45"/>
      <c r="E862" s="45"/>
      <c r="F862" s="45"/>
      <c r="G862" s="45"/>
      <c r="H862" s="45"/>
      <c r="I862" s="45"/>
      <c r="J862" s="45"/>
      <c r="K862" s="45"/>
      <c r="L862" s="45"/>
      <c r="M862" s="45"/>
      <c r="O862" s="45"/>
      <c r="P862" s="45"/>
      <c r="Q862" s="45"/>
      <c r="R862" s="45"/>
      <c r="S862" s="45"/>
      <c r="T862" s="45"/>
      <c r="U862" s="45"/>
      <c r="V862" s="45"/>
      <c r="W862" s="45"/>
      <c r="X862" s="45"/>
      <c r="Y862" s="45"/>
      <c r="Z862" s="45"/>
      <c r="AA862" s="45"/>
      <c r="AB862" s="45"/>
      <c r="AC862" s="45"/>
      <c r="AD862" s="45"/>
      <c r="AE862" s="45"/>
      <c r="AF862" s="45"/>
      <c r="AG862" s="45"/>
      <c r="AH862" s="45"/>
      <c r="AI862" s="45"/>
      <c r="AJ862" s="45"/>
      <c r="AK862" s="45"/>
      <c r="AL862" s="45"/>
    </row>
    <row r="863" spans="1:38" ht="12.75" customHeight="1" x14ac:dyDescent="0.15">
      <c r="A863" s="45"/>
      <c r="B863" s="45"/>
      <c r="C863" s="83"/>
      <c r="D863" s="45"/>
      <c r="E863" s="45"/>
      <c r="F863" s="45"/>
      <c r="G863" s="45"/>
      <c r="H863" s="45"/>
      <c r="I863" s="45"/>
      <c r="J863" s="45"/>
      <c r="K863" s="45"/>
      <c r="L863" s="45"/>
      <c r="M863" s="45"/>
      <c r="O863" s="45"/>
      <c r="P863" s="45"/>
      <c r="Q863" s="45"/>
      <c r="R863" s="45"/>
      <c r="S863" s="45"/>
      <c r="T863" s="45"/>
      <c r="U863" s="45"/>
      <c r="V863" s="45"/>
      <c r="W863" s="45"/>
      <c r="X863" s="45"/>
      <c r="Y863" s="45"/>
      <c r="Z863" s="45"/>
      <c r="AA863" s="45"/>
      <c r="AB863" s="45"/>
      <c r="AC863" s="45"/>
      <c r="AD863" s="45"/>
      <c r="AE863" s="45"/>
      <c r="AF863" s="45"/>
      <c r="AG863" s="45"/>
      <c r="AH863" s="45"/>
      <c r="AI863" s="45"/>
      <c r="AJ863" s="45"/>
      <c r="AK863" s="45"/>
      <c r="AL863" s="45"/>
    </row>
    <row r="864" spans="1:38" ht="12.75" customHeight="1" x14ac:dyDescent="0.15">
      <c r="A864" s="45"/>
      <c r="B864" s="45"/>
      <c r="C864" s="83"/>
      <c r="D864" s="45"/>
      <c r="E864" s="45"/>
      <c r="F864" s="45"/>
      <c r="G864" s="45"/>
      <c r="H864" s="45"/>
      <c r="I864" s="45"/>
      <c r="J864" s="45"/>
      <c r="K864" s="45"/>
      <c r="L864" s="45"/>
      <c r="M864" s="45"/>
      <c r="O864" s="45"/>
      <c r="P864" s="45"/>
      <c r="Q864" s="45"/>
      <c r="R864" s="45"/>
      <c r="S864" s="45"/>
      <c r="T864" s="45"/>
      <c r="U864" s="45"/>
      <c r="V864" s="45"/>
      <c r="W864" s="45"/>
      <c r="X864" s="45"/>
      <c r="Y864" s="45"/>
      <c r="Z864" s="45"/>
      <c r="AA864" s="45"/>
      <c r="AB864" s="45"/>
      <c r="AC864" s="45"/>
      <c r="AD864" s="45"/>
      <c r="AE864" s="45"/>
      <c r="AF864" s="45"/>
      <c r="AG864" s="45"/>
      <c r="AH864" s="45"/>
      <c r="AI864" s="45"/>
      <c r="AJ864" s="45"/>
      <c r="AK864" s="45"/>
      <c r="AL864" s="45"/>
    </row>
    <row r="865" spans="1:38" ht="12.75" customHeight="1" x14ac:dyDescent="0.15">
      <c r="A865" s="45"/>
      <c r="B865" s="45"/>
      <c r="C865" s="83"/>
      <c r="D865" s="45"/>
      <c r="E865" s="45"/>
      <c r="F865" s="45"/>
      <c r="G865" s="45"/>
      <c r="H865" s="45"/>
      <c r="I865" s="45"/>
      <c r="J865" s="45"/>
      <c r="K865" s="45"/>
      <c r="L865" s="45"/>
      <c r="M865" s="45"/>
      <c r="O865" s="45"/>
      <c r="P865" s="45"/>
      <c r="Q865" s="45"/>
      <c r="R865" s="45"/>
      <c r="S865" s="45"/>
      <c r="T865" s="45"/>
      <c r="U865" s="45"/>
      <c r="V865" s="45"/>
      <c r="W865" s="45"/>
      <c r="X865" s="45"/>
      <c r="Y865" s="45"/>
      <c r="Z865" s="45"/>
      <c r="AA865" s="45"/>
      <c r="AB865" s="45"/>
      <c r="AC865" s="45"/>
      <c r="AD865" s="45"/>
      <c r="AE865" s="45"/>
      <c r="AF865" s="45"/>
      <c r="AG865" s="45"/>
      <c r="AH865" s="45"/>
      <c r="AI865" s="45"/>
      <c r="AJ865" s="45"/>
      <c r="AK865" s="45"/>
      <c r="AL865" s="45"/>
    </row>
    <row r="866" spans="1:38" ht="12.75" customHeight="1" x14ac:dyDescent="0.15">
      <c r="A866" s="45"/>
      <c r="B866" s="45"/>
      <c r="C866" s="83"/>
      <c r="D866" s="45"/>
      <c r="E866" s="45"/>
      <c r="F866" s="45"/>
      <c r="G866" s="45"/>
      <c r="H866" s="45"/>
      <c r="I866" s="45"/>
      <c r="J866" s="45"/>
      <c r="K866" s="45"/>
      <c r="L866" s="45"/>
      <c r="M866" s="45"/>
      <c r="O866" s="45"/>
      <c r="P866" s="45"/>
      <c r="Q866" s="45"/>
      <c r="R866" s="45"/>
      <c r="S866" s="45"/>
      <c r="T866" s="45"/>
      <c r="U866" s="45"/>
      <c r="V866" s="45"/>
      <c r="W866" s="45"/>
      <c r="X866" s="45"/>
      <c r="Y866" s="45"/>
      <c r="Z866" s="45"/>
      <c r="AA866" s="45"/>
      <c r="AB866" s="45"/>
      <c r="AC866" s="45"/>
      <c r="AD866" s="45"/>
      <c r="AE866" s="45"/>
      <c r="AF866" s="45"/>
      <c r="AG866" s="45"/>
      <c r="AH866" s="45"/>
      <c r="AI866" s="45"/>
      <c r="AJ866" s="45"/>
      <c r="AK866" s="45"/>
      <c r="AL866" s="45"/>
    </row>
    <row r="867" spans="1:38" ht="12.75" customHeight="1" x14ac:dyDescent="0.15">
      <c r="A867" s="45"/>
      <c r="B867" s="45"/>
      <c r="C867" s="83"/>
      <c r="D867" s="45"/>
      <c r="E867" s="45"/>
      <c r="F867" s="45"/>
      <c r="G867" s="45"/>
      <c r="H867" s="45"/>
      <c r="I867" s="45"/>
      <c r="J867" s="45"/>
      <c r="K867" s="45"/>
      <c r="L867" s="45"/>
      <c r="M867" s="45"/>
      <c r="O867" s="45"/>
      <c r="P867" s="45"/>
      <c r="Q867" s="45"/>
      <c r="R867" s="45"/>
      <c r="S867" s="45"/>
      <c r="T867" s="45"/>
      <c r="U867" s="45"/>
      <c r="V867" s="45"/>
      <c r="W867" s="45"/>
      <c r="X867" s="45"/>
      <c r="Y867" s="45"/>
      <c r="Z867" s="45"/>
      <c r="AA867" s="45"/>
      <c r="AB867" s="45"/>
      <c r="AC867" s="45"/>
      <c r="AD867" s="45"/>
      <c r="AE867" s="45"/>
      <c r="AF867" s="45"/>
      <c r="AG867" s="45"/>
      <c r="AH867" s="45"/>
      <c r="AI867" s="45"/>
      <c r="AJ867" s="45"/>
      <c r="AK867" s="45"/>
      <c r="AL867" s="45"/>
    </row>
    <row r="868" spans="1:38" ht="12.75" customHeight="1" x14ac:dyDescent="0.15">
      <c r="A868" s="45"/>
      <c r="B868" s="45"/>
      <c r="C868" s="83"/>
      <c r="D868" s="45"/>
      <c r="E868" s="45"/>
      <c r="F868" s="45"/>
      <c r="G868" s="45"/>
      <c r="H868" s="45"/>
      <c r="I868" s="45"/>
      <c r="J868" s="45"/>
      <c r="K868" s="45"/>
      <c r="L868" s="45"/>
      <c r="M868" s="45"/>
      <c r="O868" s="45"/>
      <c r="P868" s="45"/>
      <c r="Q868" s="45"/>
      <c r="R868" s="45"/>
      <c r="S868" s="45"/>
      <c r="T868" s="45"/>
      <c r="U868" s="45"/>
      <c r="V868" s="45"/>
      <c r="W868" s="45"/>
      <c r="X868" s="45"/>
      <c r="Y868" s="45"/>
      <c r="Z868" s="45"/>
      <c r="AA868" s="45"/>
      <c r="AB868" s="45"/>
      <c r="AC868" s="45"/>
      <c r="AD868" s="45"/>
      <c r="AE868" s="45"/>
      <c r="AF868" s="45"/>
      <c r="AG868" s="45"/>
      <c r="AH868" s="45"/>
      <c r="AI868" s="45"/>
      <c r="AJ868" s="45"/>
      <c r="AK868" s="45"/>
      <c r="AL868" s="45"/>
    </row>
    <row r="869" spans="1:38" ht="12.75" customHeight="1" x14ac:dyDescent="0.15">
      <c r="A869" s="45"/>
      <c r="B869" s="45"/>
      <c r="C869" s="83"/>
      <c r="D869" s="45"/>
      <c r="E869" s="45"/>
      <c r="F869" s="45"/>
      <c r="G869" s="45"/>
      <c r="H869" s="45"/>
      <c r="I869" s="45"/>
      <c r="J869" s="45"/>
      <c r="K869" s="45"/>
      <c r="L869" s="45"/>
      <c r="M869" s="45"/>
      <c r="O869" s="45"/>
      <c r="P869" s="45"/>
      <c r="Q869" s="45"/>
      <c r="R869" s="45"/>
      <c r="S869" s="45"/>
      <c r="T869" s="45"/>
      <c r="U869" s="45"/>
      <c r="V869" s="45"/>
      <c r="W869" s="45"/>
      <c r="X869" s="45"/>
      <c r="Y869" s="45"/>
      <c r="Z869" s="45"/>
      <c r="AA869" s="45"/>
      <c r="AB869" s="45"/>
      <c r="AC869" s="45"/>
      <c r="AD869" s="45"/>
      <c r="AE869" s="45"/>
      <c r="AF869" s="45"/>
      <c r="AG869" s="45"/>
      <c r="AH869" s="45"/>
      <c r="AI869" s="45"/>
      <c r="AJ869" s="45"/>
      <c r="AK869" s="45"/>
      <c r="AL869" s="45"/>
    </row>
    <row r="870" spans="1:38" ht="12.75" customHeight="1" x14ac:dyDescent="0.15">
      <c r="A870" s="45"/>
      <c r="B870" s="45"/>
      <c r="C870" s="83"/>
      <c r="D870" s="45"/>
      <c r="E870" s="45"/>
      <c r="F870" s="45"/>
      <c r="G870" s="45"/>
      <c r="H870" s="45"/>
      <c r="I870" s="45"/>
      <c r="J870" s="45"/>
      <c r="K870" s="45"/>
      <c r="L870" s="45"/>
      <c r="M870" s="45"/>
      <c r="O870" s="45"/>
      <c r="P870" s="45"/>
      <c r="Q870" s="45"/>
      <c r="R870" s="45"/>
      <c r="S870" s="45"/>
      <c r="T870" s="45"/>
      <c r="U870" s="45"/>
      <c r="V870" s="45"/>
      <c r="W870" s="45"/>
      <c r="X870" s="45"/>
      <c r="Y870" s="45"/>
      <c r="Z870" s="45"/>
      <c r="AA870" s="45"/>
      <c r="AB870" s="45"/>
      <c r="AC870" s="45"/>
      <c r="AD870" s="45"/>
      <c r="AE870" s="45"/>
      <c r="AF870" s="45"/>
      <c r="AG870" s="45"/>
      <c r="AH870" s="45"/>
      <c r="AI870" s="45"/>
      <c r="AJ870" s="45"/>
      <c r="AK870" s="45"/>
      <c r="AL870" s="45"/>
    </row>
    <row r="871" spans="1:38" ht="12.75" customHeight="1" x14ac:dyDescent="0.15">
      <c r="A871" s="45"/>
      <c r="B871" s="45"/>
      <c r="C871" s="83"/>
      <c r="D871" s="45"/>
      <c r="E871" s="45"/>
      <c r="F871" s="45"/>
      <c r="G871" s="45"/>
      <c r="H871" s="45"/>
      <c r="I871" s="45"/>
      <c r="J871" s="45"/>
      <c r="K871" s="45"/>
      <c r="L871" s="45"/>
      <c r="M871" s="45"/>
      <c r="O871" s="45"/>
      <c r="P871" s="45"/>
      <c r="Q871" s="45"/>
      <c r="R871" s="45"/>
      <c r="S871" s="45"/>
      <c r="T871" s="45"/>
      <c r="U871" s="45"/>
      <c r="V871" s="45"/>
      <c r="W871" s="45"/>
      <c r="X871" s="45"/>
      <c r="Y871" s="45"/>
      <c r="Z871" s="45"/>
      <c r="AA871" s="45"/>
      <c r="AB871" s="45"/>
      <c r="AC871" s="45"/>
      <c r="AD871" s="45"/>
      <c r="AE871" s="45"/>
      <c r="AF871" s="45"/>
      <c r="AG871" s="45"/>
      <c r="AH871" s="45"/>
      <c r="AI871" s="45"/>
      <c r="AJ871" s="45"/>
      <c r="AK871" s="45"/>
      <c r="AL871" s="45"/>
    </row>
    <row r="872" spans="1:38" ht="12.75" customHeight="1" x14ac:dyDescent="0.15">
      <c r="A872" s="45"/>
      <c r="B872" s="45"/>
      <c r="C872" s="83"/>
      <c r="D872" s="45"/>
      <c r="E872" s="45"/>
      <c r="F872" s="45"/>
      <c r="G872" s="45"/>
      <c r="H872" s="45"/>
      <c r="I872" s="45"/>
      <c r="J872" s="45"/>
      <c r="K872" s="45"/>
      <c r="L872" s="45"/>
      <c r="M872" s="45"/>
      <c r="O872" s="45"/>
      <c r="P872" s="45"/>
      <c r="Q872" s="45"/>
      <c r="R872" s="45"/>
      <c r="S872" s="45"/>
      <c r="T872" s="45"/>
      <c r="U872" s="45"/>
      <c r="V872" s="45"/>
      <c r="W872" s="45"/>
      <c r="X872" s="45"/>
      <c r="Y872" s="45"/>
      <c r="Z872" s="45"/>
      <c r="AA872" s="45"/>
      <c r="AB872" s="45"/>
      <c r="AC872" s="45"/>
      <c r="AD872" s="45"/>
      <c r="AE872" s="45"/>
      <c r="AF872" s="45"/>
      <c r="AG872" s="45"/>
      <c r="AH872" s="45"/>
      <c r="AI872" s="45"/>
      <c r="AJ872" s="45"/>
      <c r="AK872" s="45"/>
      <c r="AL872" s="45"/>
    </row>
    <row r="873" spans="1:38" ht="12.75" customHeight="1" x14ac:dyDescent="0.15">
      <c r="A873" s="45"/>
      <c r="B873" s="45"/>
      <c r="C873" s="83"/>
      <c r="D873" s="45"/>
      <c r="E873" s="45"/>
      <c r="F873" s="45"/>
      <c r="G873" s="45"/>
      <c r="H873" s="45"/>
      <c r="I873" s="45"/>
      <c r="J873" s="45"/>
      <c r="K873" s="45"/>
      <c r="L873" s="45"/>
      <c r="M873" s="45"/>
      <c r="O873" s="45"/>
      <c r="P873" s="45"/>
      <c r="Q873" s="45"/>
      <c r="R873" s="45"/>
      <c r="S873" s="45"/>
      <c r="T873" s="45"/>
      <c r="U873" s="45"/>
      <c r="V873" s="45"/>
      <c r="W873" s="45"/>
      <c r="X873" s="45"/>
      <c r="Y873" s="45"/>
      <c r="Z873" s="45"/>
      <c r="AA873" s="45"/>
      <c r="AB873" s="45"/>
      <c r="AC873" s="45"/>
      <c r="AD873" s="45"/>
      <c r="AE873" s="45"/>
      <c r="AF873" s="45"/>
      <c r="AG873" s="45"/>
      <c r="AH873" s="45"/>
      <c r="AI873" s="45"/>
      <c r="AJ873" s="45"/>
      <c r="AK873" s="45"/>
      <c r="AL873" s="45"/>
    </row>
    <row r="874" spans="1:38" ht="12.75" customHeight="1" x14ac:dyDescent="0.15">
      <c r="A874" s="45"/>
      <c r="B874" s="45"/>
      <c r="C874" s="83"/>
      <c r="D874" s="45"/>
      <c r="E874" s="45"/>
      <c r="F874" s="45"/>
      <c r="G874" s="45"/>
      <c r="H874" s="45"/>
      <c r="I874" s="45"/>
      <c r="J874" s="45"/>
      <c r="K874" s="45"/>
      <c r="L874" s="45"/>
      <c r="M874" s="45"/>
      <c r="O874" s="45"/>
      <c r="P874" s="45"/>
      <c r="Q874" s="45"/>
      <c r="R874" s="45"/>
      <c r="S874" s="45"/>
      <c r="T874" s="45"/>
      <c r="U874" s="45"/>
      <c r="V874" s="45"/>
      <c r="W874" s="45"/>
      <c r="X874" s="45"/>
      <c r="Y874" s="45"/>
      <c r="Z874" s="45"/>
      <c r="AA874" s="45"/>
      <c r="AB874" s="45"/>
      <c r="AC874" s="45"/>
      <c r="AD874" s="45"/>
      <c r="AE874" s="45"/>
      <c r="AF874" s="45"/>
      <c r="AG874" s="45"/>
      <c r="AH874" s="45"/>
      <c r="AI874" s="45"/>
      <c r="AJ874" s="45"/>
      <c r="AK874" s="45"/>
      <c r="AL874" s="45"/>
    </row>
    <row r="875" spans="1:38" ht="12.75" customHeight="1" x14ac:dyDescent="0.15">
      <c r="A875" s="45"/>
      <c r="B875" s="45"/>
      <c r="C875" s="83"/>
      <c r="D875" s="45"/>
      <c r="E875" s="45"/>
      <c r="F875" s="45"/>
      <c r="G875" s="45"/>
      <c r="H875" s="45"/>
      <c r="I875" s="45"/>
      <c r="J875" s="45"/>
      <c r="K875" s="45"/>
      <c r="L875" s="45"/>
      <c r="M875" s="45"/>
      <c r="O875" s="45"/>
      <c r="P875" s="45"/>
      <c r="Q875" s="45"/>
      <c r="R875" s="45"/>
      <c r="S875" s="45"/>
      <c r="T875" s="45"/>
      <c r="U875" s="45"/>
      <c r="V875" s="45"/>
      <c r="W875" s="45"/>
      <c r="X875" s="45"/>
      <c r="Y875" s="45"/>
      <c r="Z875" s="45"/>
      <c r="AA875" s="45"/>
      <c r="AB875" s="45"/>
      <c r="AC875" s="45"/>
      <c r="AD875" s="45"/>
      <c r="AE875" s="45"/>
      <c r="AF875" s="45"/>
      <c r="AG875" s="45"/>
      <c r="AH875" s="45"/>
      <c r="AI875" s="45"/>
      <c r="AJ875" s="45"/>
      <c r="AK875" s="45"/>
      <c r="AL875" s="45"/>
    </row>
    <row r="876" spans="1:38" ht="12.75" customHeight="1" x14ac:dyDescent="0.15">
      <c r="A876" s="45"/>
      <c r="B876" s="45"/>
      <c r="C876" s="83"/>
      <c r="D876" s="45"/>
      <c r="E876" s="45"/>
      <c r="F876" s="45"/>
      <c r="G876" s="45"/>
      <c r="H876" s="45"/>
      <c r="I876" s="45"/>
      <c r="J876" s="45"/>
      <c r="K876" s="45"/>
      <c r="L876" s="45"/>
      <c r="M876" s="45"/>
      <c r="O876" s="45"/>
      <c r="P876" s="45"/>
      <c r="Q876" s="45"/>
      <c r="R876" s="45"/>
      <c r="S876" s="45"/>
      <c r="T876" s="45"/>
      <c r="U876" s="45"/>
      <c r="V876" s="45"/>
      <c r="W876" s="45"/>
      <c r="X876" s="45"/>
      <c r="Y876" s="45"/>
      <c r="Z876" s="45"/>
      <c r="AA876" s="45"/>
      <c r="AB876" s="45"/>
      <c r="AC876" s="45"/>
      <c r="AD876" s="45"/>
      <c r="AE876" s="45"/>
      <c r="AF876" s="45"/>
      <c r="AG876" s="45"/>
      <c r="AH876" s="45"/>
      <c r="AI876" s="45"/>
      <c r="AJ876" s="45"/>
      <c r="AK876" s="45"/>
      <c r="AL876" s="45"/>
    </row>
    <row r="877" spans="1:38" ht="12.75" customHeight="1" x14ac:dyDescent="0.15">
      <c r="A877" s="45"/>
      <c r="B877" s="45"/>
      <c r="C877" s="83"/>
      <c r="D877" s="45"/>
      <c r="E877" s="45"/>
      <c r="F877" s="45"/>
      <c r="G877" s="45"/>
      <c r="H877" s="45"/>
      <c r="I877" s="45"/>
      <c r="J877" s="45"/>
      <c r="K877" s="45"/>
      <c r="L877" s="45"/>
      <c r="M877" s="45"/>
      <c r="O877" s="45"/>
      <c r="P877" s="45"/>
      <c r="Q877" s="45"/>
      <c r="R877" s="45"/>
      <c r="S877" s="45"/>
      <c r="T877" s="45"/>
      <c r="U877" s="45"/>
      <c r="V877" s="45"/>
      <c r="W877" s="45"/>
      <c r="X877" s="45"/>
      <c r="Y877" s="45"/>
      <c r="Z877" s="45"/>
      <c r="AA877" s="45"/>
      <c r="AB877" s="45"/>
      <c r="AC877" s="45"/>
      <c r="AD877" s="45"/>
      <c r="AE877" s="45"/>
      <c r="AF877" s="45"/>
      <c r="AG877" s="45"/>
      <c r="AH877" s="45"/>
      <c r="AI877" s="45"/>
      <c r="AJ877" s="45"/>
      <c r="AK877" s="45"/>
      <c r="AL877" s="45"/>
    </row>
    <row r="878" spans="1:38" ht="12.75" customHeight="1" x14ac:dyDescent="0.15">
      <c r="A878" s="45"/>
      <c r="B878" s="45"/>
      <c r="C878" s="83"/>
      <c r="D878" s="45"/>
      <c r="E878" s="45"/>
      <c r="F878" s="45"/>
      <c r="G878" s="45"/>
      <c r="H878" s="45"/>
      <c r="I878" s="45"/>
      <c r="J878" s="45"/>
      <c r="K878" s="45"/>
      <c r="L878" s="45"/>
      <c r="M878" s="45"/>
      <c r="O878" s="45"/>
      <c r="P878" s="45"/>
      <c r="Q878" s="45"/>
      <c r="R878" s="45"/>
      <c r="S878" s="45"/>
      <c r="T878" s="45"/>
      <c r="U878" s="45"/>
      <c r="V878" s="45"/>
      <c r="W878" s="45"/>
      <c r="X878" s="45"/>
      <c r="Y878" s="45"/>
      <c r="Z878" s="45"/>
      <c r="AA878" s="45"/>
      <c r="AB878" s="45"/>
      <c r="AC878" s="45"/>
      <c r="AD878" s="45"/>
      <c r="AE878" s="45"/>
      <c r="AF878" s="45"/>
      <c r="AG878" s="45"/>
      <c r="AH878" s="45"/>
      <c r="AI878" s="45"/>
      <c r="AJ878" s="45"/>
      <c r="AK878" s="45"/>
      <c r="AL878" s="45"/>
    </row>
    <row r="879" spans="1:38" ht="12.75" customHeight="1" x14ac:dyDescent="0.15">
      <c r="A879" s="45"/>
      <c r="B879" s="45"/>
      <c r="C879" s="83"/>
      <c r="D879" s="45"/>
      <c r="E879" s="45"/>
      <c r="F879" s="45"/>
      <c r="G879" s="45"/>
      <c r="H879" s="45"/>
      <c r="I879" s="45"/>
      <c r="J879" s="45"/>
      <c r="K879" s="45"/>
      <c r="L879" s="45"/>
      <c r="M879" s="45"/>
      <c r="O879" s="45"/>
      <c r="P879" s="45"/>
      <c r="Q879" s="45"/>
      <c r="R879" s="45"/>
      <c r="S879" s="45"/>
      <c r="T879" s="45"/>
      <c r="U879" s="45"/>
      <c r="V879" s="45"/>
      <c r="W879" s="45"/>
      <c r="X879" s="45"/>
      <c r="Y879" s="45"/>
      <c r="Z879" s="45"/>
      <c r="AA879" s="45"/>
      <c r="AB879" s="45"/>
      <c r="AC879" s="45"/>
      <c r="AD879" s="45"/>
      <c r="AE879" s="45"/>
      <c r="AF879" s="45"/>
      <c r="AG879" s="45"/>
      <c r="AH879" s="45"/>
      <c r="AI879" s="45"/>
      <c r="AJ879" s="45"/>
      <c r="AK879" s="45"/>
      <c r="AL879" s="45"/>
    </row>
    <row r="880" spans="1:38" ht="12.75" customHeight="1" x14ac:dyDescent="0.15">
      <c r="A880" s="45"/>
      <c r="B880" s="45"/>
      <c r="C880" s="83"/>
      <c r="D880" s="45"/>
      <c r="E880" s="45"/>
      <c r="F880" s="45"/>
      <c r="G880" s="45"/>
      <c r="H880" s="45"/>
      <c r="I880" s="45"/>
      <c r="J880" s="45"/>
      <c r="K880" s="45"/>
      <c r="L880" s="45"/>
      <c r="M880" s="45"/>
      <c r="O880" s="45"/>
      <c r="P880" s="45"/>
      <c r="Q880" s="45"/>
      <c r="R880" s="45"/>
      <c r="S880" s="45"/>
      <c r="T880" s="45"/>
      <c r="U880" s="45"/>
      <c r="V880" s="45"/>
      <c r="W880" s="45"/>
      <c r="X880" s="45"/>
      <c r="Y880" s="45"/>
      <c r="Z880" s="45"/>
      <c r="AA880" s="45"/>
      <c r="AB880" s="45"/>
      <c r="AC880" s="45"/>
      <c r="AD880" s="45"/>
      <c r="AE880" s="45"/>
      <c r="AF880" s="45"/>
      <c r="AG880" s="45"/>
      <c r="AH880" s="45"/>
      <c r="AI880" s="45"/>
      <c r="AJ880" s="45"/>
      <c r="AK880" s="45"/>
      <c r="AL880" s="45"/>
    </row>
    <row r="881" spans="1:38" ht="12.75" customHeight="1" x14ac:dyDescent="0.15">
      <c r="A881" s="45"/>
      <c r="B881" s="45"/>
      <c r="C881" s="83"/>
      <c r="D881" s="45"/>
      <c r="E881" s="45"/>
      <c r="F881" s="45"/>
      <c r="G881" s="45"/>
      <c r="H881" s="45"/>
      <c r="I881" s="45"/>
      <c r="J881" s="45"/>
      <c r="K881" s="45"/>
      <c r="L881" s="45"/>
      <c r="M881" s="45"/>
      <c r="O881" s="45"/>
      <c r="P881" s="45"/>
      <c r="Q881" s="45"/>
      <c r="R881" s="45"/>
      <c r="S881" s="45"/>
      <c r="T881" s="45"/>
      <c r="U881" s="45"/>
      <c r="V881" s="45"/>
      <c r="W881" s="45"/>
      <c r="X881" s="45"/>
      <c r="Y881" s="45"/>
      <c r="Z881" s="45"/>
      <c r="AA881" s="45"/>
      <c r="AB881" s="45"/>
      <c r="AC881" s="45"/>
      <c r="AD881" s="45"/>
      <c r="AE881" s="45"/>
      <c r="AF881" s="45"/>
      <c r="AG881" s="45"/>
      <c r="AH881" s="45"/>
      <c r="AI881" s="45"/>
      <c r="AJ881" s="45"/>
      <c r="AK881" s="45"/>
      <c r="AL881" s="45"/>
    </row>
    <row r="882" spans="1:38" ht="12.75" customHeight="1" x14ac:dyDescent="0.15">
      <c r="A882" s="45"/>
      <c r="B882" s="45"/>
      <c r="C882" s="83"/>
      <c r="D882" s="45"/>
      <c r="E882" s="45"/>
      <c r="F882" s="45"/>
      <c r="G882" s="45"/>
      <c r="H882" s="45"/>
      <c r="I882" s="45"/>
      <c r="J882" s="45"/>
      <c r="K882" s="45"/>
      <c r="L882" s="45"/>
      <c r="M882" s="45"/>
      <c r="O882" s="45"/>
      <c r="P882" s="45"/>
      <c r="Q882" s="45"/>
      <c r="R882" s="45"/>
      <c r="S882" s="45"/>
      <c r="T882" s="45"/>
      <c r="U882" s="45"/>
      <c r="V882" s="45"/>
      <c r="W882" s="45"/>
      <c r="X882" s="45"/>
      <c r="Y882" s="45"/>
      <c r="Z882" s="45"/>
      <c r="AA882" s="45"/>
      <c r="AB882" s="45"/>
      <c r="AC882" s="45"/>
      <c r="AD882" s="45"/>
      <c r="AE882" s="45"/>
      <c r="AF882" s="45"/>
      <c r="AG882" s="45"/>
      <c r="AH882" s="45"/>
      <c r="AI882" s="45"/>
      <c r="AJ882" s="45"/>
      <c r="AK882" s="45"/>
      <c r="AL882" s="45"/>
    </row>
    <row r="883" spans="1:38" ht="12.75" customHeight="1" x14ac:dyDescent="0.15">
      <c r="A883" s="45"/>
      <c r="B883" s="45"/>
      <c r="C883" s="83"/>
      <c r="D883" s="45"/>
      <c r="E883" s="45"/>
      <c r="F883" s="45"/>
      <c r="G883" s="45"/>
      <c r="H883" s="45"/>
      <c r="I883" s="45"/>
      <c r="J883" s="45"/>
      <c r="K883" s="45"/>
      <c r="L883" s="45"/>
      <c r="M883" s="45"/>
      <c r="O883" s="45"/>
      <c r="P883" s="45"/>
      <c r="Q883" s="45"/>
      <c r="R883" s="45"/>
      <c r="S883" s="45"/>
      <c r="T883" s="45"/>
      <c r="U883" s="45"/>
      <c r="V883" s="45"/>
      <c r="W883" s="45"/>
      <c r="X883" s="45"/>
      <c r="Y883" s="45"/>
      <c r="Z883" s="45"/>
      <c r="AA883" s="45"/>
      <c r="AB883" s="45"/>
      <c r="AC883" s="45"/>
      <c r="AD883" s="45"/>
      <c r="AE883" s="45"/>
      <c r="AF883" s="45"/>
      <c r="AG883" s="45"/>
      <c r="AH883" s="45"/>
      <c r="AI883" s="45"/>
      <c r="AJ883" s="45"/>
      <c r="AK883" s="45"/>
      <c r="AL883" s="45"/>
    </row>
    <row r="884" spans="1:38" ht="12.75" customHeight="1" x14ac:dyDescent="0.15">
      <c r="A884" s="45"/>
      <c r="B884" s="45"/>
      <c r="C884" s="83"/>
      <c r="D884" s="45"/>
      <c r="E884" s="45"/>
      <c r="F884" s="45"/>
      <c r="G884" s="45"/>
      <c r="H884" s="45"/>
      <c r="I884" s="45"/>
      <c r="J884" s="45"/>
      <c r="K884" s="45"/>
      <c r="L884" s="45"/>
      <c r="M884" s="45"/>
      <c r="O884" s="45"/>
      <c r="P884" s="45"/>
      <c r="Q884" s="45"/>
      <c r="R884" s="45"/>
      <c r="S884" s="45"/>
      <c r="T884" s="45"/>
      <c r="U884" s="45"/>
      <c r="V884" s="45"/>
      <c r="W884" s="45"/>
      <c r="X884" s="45"/>
      <c r="Y884" s="45"/>
      <c r="Z884" s="45"/>
      <c r="AA884" s="45"/>
      <c r="AB884" s="45"/>
      <c r="AC884" s="45"/>
      <c r="AD884" s="45"/>
      <c r="AE884" s="45"/>
      <c r="AF884" s="45"/>
      <c r="AG884" s="45"/>
      <c r="AH884" s="45"/>
      <c r="AI884" s="45"/>
      <c r="AJ884" s="45"/>
      <c r="AK884" s="45"/>
      <c r="AL884" s="45"/>
    </row>
    <row r="885" spans="1:38" ht="12.75" customHeight="1" x14ac:dyDescent="0.15">
      <c r="A885" s="45"/>
      <c r="B885" s="45"/>
      <c r="C885" s="83"/>
      <c r="D885" s="45"/>
      <c r="E885" s="45"/>
      <c r="F885" s="45"/>
      <c r="G885" s="45"/>
      <c r="H885" s="45"/>
      <c r="I885" s="45"/>
      <c r="J885" s="45"/>
      <c r="K885" s="45"/>
      <c r="L885" s="45"/>
      <c r="M885" s="45"/>
      <c r="O885" s="45"/>
      <c r="P885" s="45"/>
      <c r="Q885" s="45"/>
      <c r="R885" s="45"/>
      <c r="S885" s="45"/>
      <c r="T885" s="45"/>
      <c r="U885" s="45"/>
      <c r="V885" s="45"/>
      <c r="W885" s="45"/>
      <c r="X885" s="45"/>
      <c r="Y885" s="45"/>
      <c r="Z885" s="45"/>
      <c r="AA885" s="45"/>
      <c r="AB885" s="45"/>
      <c r="AC885" s="45"/>
      <c r="AD885" s="45"/>
      <c r="AE885" s="45"/>
      <c r="AF885" s="45"/>
      <c r="AG885" s="45"/>
      <c r="AH885" s="45"/>
      <c r="AI885" s="45"/>
      <c r="AJ885" s="45"/>
      <c r="AK885" s="45"/>
      <c r="AL885" s="45"/>
    </row>
    <row r="886" spans="1:38" ht="12.75" customHeight="1" x14ac:dyDescent="0.15">
      <c r="A886" s="45"/>
      <c r="B886" s="45"/>
      <c r="C886" s="83"/>
      <c r="D886" s="45"/>
      <c r="E886" s="45"/>
      <c r="F886" s="45"/>
      <c r="G886" s="45"/>
      <c r="H886" s="45"/>
      <c r="I886" s="45"/>
      <c r="J886" s="45"/>
      <c r="K886" s="45"/>
      <c r="L886" s="45"/>
      <c r="M886" s="45"/>
      <c r="O886" s="45"/>
      <c r="P886" s="45"/>
      <c r="Q886" s="45"/>
      <c r="R886" s="45"/>
      <c r="S886" s="45"/>
      <c r="T886" s="45"/>
      <c r="U886" s="45"/>
      <c r="V886" s="45"/>
      <c r="W886" s="45"/>
      <c r="X886" s="45"/>
      <c r="Y886" s="45"/>
      <c r="Z886" s="45"/>
      <c r="AA886" s="45"/>
      <c r="AB886" s="45"/>
      <c r="AC886" s="45"/>
      <c r="AD886" s="45"/>
      <c r="AE886" s="45"/>
      <c r="AF886" s="45"/>
      <c r="AG886" s="45"/>
      <c r="AH886" s="45"/>
      <c r="AI886" s="45"/>
      <c r="AJ886" s="45"/>
      <c r="AK886" s="45"/>
      <c r="AL886" s="45"/>
    </row>
    <row r="887" spans="1:38" ht="12.75" customHeight="1" x14ac:dyDescent="0.15">
      <c r="A887" s="45"/>
      <c r="B887" s="45"/>
      <c r="C887" s="83"/>
      <c r="D887" s="45"/>
      <c r="E887" s="45"/>
      <c r="F887" s="45"/>
      <c r="G887" s="45"/>
      <c r="H887" s="45"/>
      <c r="I887" s="45"/>
      <c r="J887" s="45"/>
      <c r="K887" s="45"/>
      <c r="L887" s="45"/>
      <c r="M887" s="45"/>
      <c r="O887" s="45"/>
      <c r="P887" s="45"/>
      <c r="Q887" s="45"/>
      <c r="R887" s="45"/>
      <c r="S887" s="45"/>
      <c r="T887" s="45"/>
      <c r="U887" s="45"/>
      <c r="V887" s="45"/>
      <c r="W887" s="45"/>
      <c r="X887" s="45"/>
      <c r="Y887" s="45"/>
      <c r="Z887" s="45"/>
      <c r="AA887" s="45"/>
      <c r="AB887" s="45"/>
      <c r="AC887" s="45"/>
      <c r="AD887" s="45"/>
      <c r="AE887" s="45"/>
      <c r="AF887" s="45"/>
      <c r="AG887" s="45"/>
      <c r="AH887" s="45"/>
      <c r="AI887" s="45"/>
      <c r="AJ887" s="45"/>
      <c r="AK887" s="45"/>
      <c r="AL887" s="45"/>
    </row>
    <row r="888" spans="1:38" ht="12.75" customHeight="1" x14ac:dyDescent="0.15">
      <c r="A888" s="45"/>
      <c r="B888" s="45"/>
      <c r="C888" s="83"/>
      <c r="D888" s="45"/>
      <c r="E888" s="45"/>
      <c r="F888" s="45"/>
      <c r="G888" s="45"/>
      <c r="H888" s="45"/>
      <c r="I888" s="45"/>
      <c r="J888" s="45"/>
      <c r="K888" s="45"/>
      <c r="L888" s="45"/>
      <c r="M888" s="45"/>
      <c r="O888" s="45"/>
      <c r="P888" s="45"/>
      <c r="Q888" s="45"/>
      <c r="R888" s="45"/>
      <c r="S888" s="45"/>
      <c r="T888" s="45"/>
      <c r="U888" s="45"/>
      <c r="V888" s="45"/>
      <c r="W888" s="45"/>
      <c r="X888" s="45"/>
      <c r="Y888" s="45"/>
      <c r="Z888" s="45"/>
      <c r="AA888" s="45"/>
      <c r="AB888" s="45"/>
      <c r="AC888" s="45"/>
      <c r="AD888" s="45"/>
      <c r="AE888" s="45"/>
      <c r="AF888" s="45"/>
      <c r="AG888" s="45"/>
      <c r="AH888" s="45"/>
      <c r="AI888" s="45"/>
      <c r="AJ888" s="45"/>
      <c r="AK888" s="45"/>
      <c r="AL888" s="45"/>
    </row>
    <row r="889" spans="1:38" ht="12.75" customHeight="1" x14ac:dyDescent="0.15">
      <c r="A889" s="45"/>
      <c r="B889" s="45"/>
      <c r="C889" s="83"/>
      <c r="D889" s="45"/>
      <c r="E889" s="45"/>
      <c r="F889" s="45"/>
      <c r="G889" s="45"/>
      <c r="H889" s="45"/>
      <c r="I889" s="45"/>
      <c r="J889" s="45"/>
      <c r="K889" s="45"/>
      <c r="L889" s="45"/>
      <c r="M889" s="45"/>
      <c r="O889" s="45"/>
      <c r="P889" s="45"/>
      <c r="Q889" s="45"/>
      <c r="R889" s="45"/>
      <c r="S889" s="45"/>
      <c r="T889" s="45"/>
      <c r="U889" s="45"/>
      <c r="V889" s="45"/>
      <c r="W889" s="45"/>
      <c r="X889" s="45"/>
      <c r="Y889" s="45"/>
      <c r="Z889" s="45"/>
      <c r="AA889" s="45"/>
      <c r="AB889" s="45"/>
      <c r="AC889" s="45"/>
      <c r="AD889" s="45"/>
      <c r="AE889" s="45"/>
      <c r="AF889" s="45"/>
      <c r="AG889" s="45"/>
      <c r="AH889" s="45"/>
      <c r="AI889" s="45"/>
      <c r="AJ889" s="45"/>
      <c r="AK889" s="45"/>
      <c r="AL889" s="45"/>
    </row>
    <row r="890" spans="1:38" ht="12.75" customHeight="1" x14ac:dyDescent="0.15">
      <c r="A890" s="45"/>
      <c r="B890" s="45"/>
      <c r="C890" s="83"/>
      <c r="D890" s="45"/>
      <c r="E890" s="45"/>
      <c r="F890" s="45"/>
      <c r="G890" s="45"/>
      <c r="H890" s="45"/>
      <c r="I890" s="45"/>
      <c r="J890" s="45"/>
      <c r="K890" s="45"/>
      <c r="L890" s="45"/>
      <c r="M890" s="45"/>
      <c r="O890" s="45"/>
      <c r="P890" s="45"/>
      <c r="Q890" s="45"/>
      <c r="R890" s="45"/>
      <c r="S890" s="45"/>
      <c r="T890" s="45"/>
      <c r="U890" s="45"/>
      <c r="V890" s="45"/>
      <c r="W890" s="45"/>
      <c r="X890" s="45"/>
      <c r="Y890" s="45"/>
      <c r="Z890" s="45"/>
      <c r="AA890" s="45"/>
      <c r="AB890" s="45"/>
      <c r="AC890" s="45"/>
      <c r="AD890" s="45"/>
      <c r="AE890" s="45"/>
      <c r="AF890" s="45"/>
      <c r="AG890" s="45"/>
      <c r="AH890" s="45"/>
      <c r="AI890" s="45"/>
      <c r="AJ890" s="45"/>
      <c r="AK890" s="45"/>
      <c r="AL890" s="45"/>
    </row>
    <row r="891" spans="1:38" ht="12.75" customHeight="1" x14ac:dyDescent="0.15">
      <c r="A891" s="45"/>
      <c r="B891" s="45"/>
      <c r="C891" s="83"/>
      <c r="D891" s="45"/>
      <c r="E891" s="45"/>
      <c r="F891" s="45"/>
      <c r="G891" s="45"/>
      <c r="H891" s="45"/>
      <c r="I891" s="45"/>
      <c r="J891" s="45"/>
      <c r="K891" s="45"/>
      <c r="L891" s="45"/>
      <c r="M891" s="45"/>
      <c r="O891" s="45"/>
      <c r="P891" s="45"/>
      <c r="Q891" s="45"/>
      <c r="R891" s="45"/>
      <c r="S891" s="45"/>
      <c r="T891" s="45"/>
      <c r="U891" s="45"/>
      <c r="V891" s="45"/>
      <c r="W891" s="45"/>
      <c r="X891" s="45"/>
      <c r="Y891" s="45"/>
      <c r="Z891" s="45"/>
      <c r="AA891" s="45"/>
      <c r="AB891" s="45"/>
      <c r="AC891" s="45"/>
      <c r="AD891" s="45"/>
      <c r="AE891" s="45"/>
      <c r="AF891" s="45"/>
      <c r="AG891" s="45"/>
      <c r="AH891" s="45"/>
      <c r="AI891" s="45"/>
      <c r="AJ891" s="45"/>
      <c r="AK891" s="45"/>
      <c r="AL891" s="45"/>
    </row>
    <row r="892" spans="1:38" ht="12.75" customHeight="1" x14ac:dyDescent="0.15">
      <c r="A892" s="45"/>
      <c r="B892" s="45"/>
      <c r="C892" s="83"/>
      <c r="D892" s="45"/>
      <c r="E892" s="45"/>
      <c r="F892" s="45"/>
      <c r="G892" s="45"/>
      <c r="H892" s="45"/>
      <c r="I892" s="45"/>
      <c r="J892" s="45"/>
      <c r="K892" s="45"/>
      <c r="L892" s="45"/>
      <c r="M892" s="45"/>
      <c r="O892" s="45"/>
      <c r="P892" s="45"/>
      <c r="Q892" s="45"/>
      <c r="R892" s="45"/>
      <c r="S892" s="45"/>
      <c r="T892" s="45"/>
      <c r="U892" s="45"/>
      <c r="V892" s="45"/>
      <c r="W892" s="45"/>
      <c r="X892" s="45"/>
      <c r="Y892" s="45"/>
      <c r="Z892" s="45"/>
      <c r="AA892" s="45"/>
      <c r="AB892" s="45"/>
      <c r="AC892" s="45"/>
      <c r="AD892" s="45"/>
      <c r="AE892" s="45"/>
      <c r="AF892" s="45"/>
      <c r="AG892" s="45"/>
      <c r="AH892" s="45"/>
      <c r="AI892" s="45"/>
      <c r="AJ892" s="45"/>
      <c r="AK892" s="45"/>
      <c r="AL892" s="45"/>
    </row>
    <row r="893" spans="1:38" ht="12.75" customHeight="1" x14ac:dyDescent="0.15">
      <c r="A893" s="45"/>
      <c r="B893" s="45"/>
      <c r="C893" s="83"/>
      <c r="D893" s="45"/>
      <c r="E893" s="45"/>
      <c r="F893" s="45"/>
      <c r="G893" s="45"/>
      <c r="H893" s="45"/>
      <c r="I893" s="45"/>
      <c r="J893" s="45"/>
      <c r="K893" s="45"/>
      <c r="L893" s="45"/>
      <c r="M893" s="45"/>
      <c r="O893" s="45"/>
      <c r="P893" s="45"/>
      <c r="Q893" s="45"/>
      <c r="R893" s="45"/>
      <c r="S893" s="45"/>
      <c r="T893" s="45"/>
      <c r="U893" s="45"/>
      <c r="V893" s="45"/>
      <c r="W893" s="45"/>
      <c r="X893" s="45"/>
      <c r="Y893" s="45"/>
      <c r="Z893" s="45"/>
      <c r="AA893" s="45"/>
      <c r="AB893" s="45"/>
      <c r="AC893" s="45"/>
      <c r="AD893" s="45"/>
      <c r="AE893" s="45"/>
      <c r="AF893" s="45"/>
      <c r="AG893" s="45"/>
      <c r="AH893" s="45"/>
      <c r="AI893" s="45"/>
      <c r="AJ893" s="45"/>
      <c r="AK893" s="45"/>
      <c r="AL893" s="45"/>
    </row>
    <row r="894" spans="1:38" ht="12.75" customHeight="1" x14ac:dyDescent="0.15">
      <c r="A894" s="45"/>
      <c r="B894" s="45"/>
      <c r="C894" s="83"/>
      <c r="D894" s="45"/>
      <c r="E894" s="45"/>
      <c r="F894" s="45"/>
      <c r="G894" s="45"/>
      <c r="H894" s="45"/>
      <c r="I894" s="45"/>
      <c r="J894" s="45"/>
      <c r="K894" s="45"/>
      <c r="L894" s="45"/>
      <c r="M894" s="45"/>
      <c r="O894" s="45"/>
      <c r="P894" s="45"/>
      <c r="Q894" s="45"/>
      <c r="R894" s="45"/>
      <c r="S894" s="45"/>
      <c r="T894" s="45"/>
      <c r="U894" s="45"/>
      <c r="V894" s="45"/>
      <c r="W894" s="45"/>
      <c r="X894" s="45"/>
      <c r="Y894" s="45"/>
      <c r="Z894" s="45"/>
      <c r="AA894" s="45"/>
      <c r="AB894" s="45"/>
      <c r="AC894" s="45"/>
      <c r="AD894" s="45"/>
      <c r="AE894" s="45"/>
      <c r="AF894" s="45"/>
      <c r="AG894" s="45"/>
      <c r="AH894" s="45"/>
      <c r="AI894" s="45"/>
      <c r="AJ894" s="45"/>
      <c r="AK894" s="45"/>
      <c r="AL894" s="45"/>
    </row>
    <row r="895" spans="1:38" ht="12.75" customHeight="1" x14ac:dyDescent="0.15">
      <c r="A895" s="45"/>
      <c r="B895" s="45"/>
      <c r="C895" s="83"/>
      <c r="D895" s="45"/>
      <c r="E895" s="45"/>
      <c r="F895" s="45"/>
      <c r="G895" s="45"/>
      <c r="H895" s="45"/>
      <c r="I895" s="45"/>
      <c r="J895" s="45"/>
      <c r="K895" s="45"/>
      <c r="L895" s="45"/>
      <c r="M895" s="45"/>
      <c r="O895" s="45"/>
      <c r="P895" s="45"/>
      <c r="Q895" s="45"/>
      <c r="R895" s="45"/>
      <c r="S895" s="45"/>
      <c r="T895" s="45"/>
      <c r="U895" s="45"/>
      <c r="V895" s="45"/>
      <c r="W895" s="45"/>
      <c r="X895" s="45"/>
      <c r="Y895" s="45"/>
      <c r="Z895" s="45"/>
      <c r="AA895" s="45"/>
      <c r="AB895" s="45"/>
      <c r="AC895" s="45"/>
      <c r="AD895" s="45"/>
      <c r="AE895" s="45"/>
      <c r="AF895" s="45"/>
      <c r="AG895" s="45"/>
      <c r="AH895" s="45"/>
      <c r="AI895" s="45"/>
      <c r="AJ895" s="45"/>
      <c r="AK895" s="45"/>
      <c r="AL895" s="45"/>
    </row>
    <row r="896" spans="1:38" ht="12.75" customHeight="1" x14ac:dyDescent="0.15">
      <c r="A896" s="45"/>
      <c r="B896" s="45"/>
      <c r="C896" s="83"/>
      <c r="D896" s="45"/>
      <c r="E896" s="45"/>
      <c r="F896" s="45"/>
      <c r="G896" s="45"/>
      <c r="H896" s="45"/>
      <c r="I896" s="45"/>
      <c r="J896" s="45"/>
      <c r="K896" s="45"/>
      <c r="L896" s="45"/>
      <c r="M896" s="45"/>
      <c r="O896" s="45"/>
      <c r="P896" s="45"/>
      <c r="Q896" s="45"/>
      <c r="R896" s="45"/>
      <c r="S896" s="45"/>
      <c r="T896" s="45"/>
      <c r="U896" s="45"/>
      <c r="V896" s="45"/>
      <c r="W896" s="45"/>
      <c r="X896" s="45"/>
      <c r="Y896" s="45"/>
      <c r="Z896" s="45"/>
      <c r="AA896" s="45"/>
      <c r="AB896" s="45"/>
      <c r="AC896" s="45"/>
      <c r="AD896" s="45"/>
      <c r="AE896" s="45"/>
      <c r="AF896" s="45"/>
      <c r="AG896" s="45"/>
      <c r="AH896" s="45"/>
      <c r="AI896" s="45"/>
      <c r="AJ896" s="45"/>
      <c r="AK896" s="45"/>
      <c r="AL896" s="45"/>
    </row>
    <row r="897" spans="1:38" ht="12.75" customHeight="1" x14ac:dyDescent="0.15">
      <c r="A897" s="45"/>
      <c r="B897" s="45"/>
      <c r="C897" s="83"/>
      <c r="D897" s="45"/>
      <c r="E897" s="45"/>
      <c r="F897" s="45"/>
      <c r="G897" s="45"/>
      <c r="H897" s="45"/>
      <c r="I897" s="45"/>
      <c r="J897" s="45"/>
      <c r="K897" s="45"/>
      <c r="L897" s="45"/>
      <c r="M897" s="45"/>
      <c r="O897" s="45"/>
      <c r="P897" s="45"/>
      <c r="Q897" s="45"/>
      <c r="R897" s="45"/>
      <c r="S897" s="45"/>
      <c r="T897" s="45"/>
      <c r="U897" s="45"/>
      <c r="V897" s="45"/>
      <c r="W897" s="45"/>
      <c r="X897" s="45"/>
      <c r="Y897" s="45"/>
      <c r="Z897" s="45"/>
      <c r="AA897" s="45"/>
      <c r="AB897" s="45"/>
      <c r="AC897" s="45"/>
      <c r="AD897" s="45"/>
      <c r="AE897" s="45"/>
      <c r="AF897" s="45"/>
      <c r="AG897" s="45"/>
      <c r="AH897" s="45"/>
      <c r="AI897" s="45"/>
      <c r="AJ897" s="45"/>
      <c r="AK897" s="45"/>
      <c r="AL897" s="45"/>
    </row>
    <row r="898" spans="1:38" ht="12.75" customHeight="1" x14ac:dyDescent="0.15">
      <c r="A898" s="45"/>
      <c r="B898" s="45"/>
      <c r="C898" s="83"/>
      <c r="D898" s="45"/>
      <c r="E898" s="45"/>
      <c r="F898" s="45"/>
      <c r="G898" s="45"/>
      <c r="H898" s="45"/>
      <c r="I898" s="45"/>
      <c r="J898" s="45"/>
      <c r="K898" s="45"/>
      <c r="L898" s="45"/>
      <c r="M898" s="45"/>
      <c r="O898" s="45"/>
      <c r="P898" s="45"/>
      <c r="Q898" s="45"/>
      <c r="R898" s="45"/>
      <c r="S898" s="45"/>
      <c r="T898" s="45"/>
      <c r="U898" s="45"/>
      <c r="V898" s="45"/>
      <c r="W898" s="45"/>
      <c r="X898" s="45"/>
      <c r="Y898" s="45"/>
      <c r="Z898" s="45"/>
      <c r="AA898" s="45"/>
      <c r="AB898" s="45"/>
      <c r="AC898" s="45"/>
      <c r="AD898" s="45"/>
      <c r="AE898" s="45"/>
      <c r="AF898" s="45"/>
      <c r="AG898" s="45"/>
      <c r="AH898" s="45"/>
      <c r="AI898" s="45"/>
      <c r="AJ898" s="45"/>
      <c r="AK898" s="45"/>
      <c r="AL898" s="45"/>
    </row>
    <row r="899" spans="1:38" ht="12.75" customHeight="1" x14ac:dyDescent="0.15">
      <c r="A899" s="45"/>
      <c r="B899" s="45"/>
      <c r="C899" s="83"/>
      <c r="D899" s="45"/>
      <c r="E899" s="45"/>
      <c r="F899" s="45"/>
      <c r="G899" s="45"/>
      <c r="H899" s="45"/>
      <c r="I899" s="45"/>
      <c r="J899" s="45"/>
      <c r="K899" s="45"/>
      <c r="L899" s="45"/>
      <c r="M899" s="45"/>
      <c r="O899" s="45"/>
      <c r="P899" s="45"/>
      <c r="Q899" s="45"/>
      <c r="R899" s="45"/>
      <c r="S899" s="45"/>
      <c r="T899" s="45"/>
      <c r="U899" s="45"/>
      <c r="V899" s="45"/>
      <c r="W899" s="45"/>
      <c r="X899" s="45"/>
      <c r="Y899" s="45"/>
      <c r="Z899" s="45"/>
      <c r="AA899" s="45"/>
      <c r="AB899" s="45"/>
      <c r="AC899" s="45"/>
      <c r="AD899" s="45"/>
      <c r="AE899" s="45"/>
      <c r="AF899" s="45"/>
      <c r="AG899" s="45"/>
      <c r="AH899" s="45"/>
      <c r="AI899" s="45"/>
      <c r="AJ899" s="45"/>
      <c r="AK899" s="45"/>
      <c r="AL899" s="45"/>
    </row>
    <row r="900" spans="1:38" ht="12.75" customHeight="1" x14ac:dyDescent="0.15">
      <c r="A900" s="45"/>
      <c r="B900" s="45"/>
      <c r="C900" s="83"/>
      <c r="D900" s="45"/>
      <c r="E900" s="45"/>
      <c r="F900" s="45"/>
      <c r="G900" s="45"/>
      <c r="H900" s="45"/>
      <c r="I900" s="45"/>
      <c r="J900" s="45"/>
      <c r="K900" s="45"/>
      <c r="L900" s="45"/>
      <c r="M900" s="45"/>
      <c r="O900" s="45"/>
      <c r="P900" s="45"/>
      <c r="Q900" s="45"/>
      <c r="R900" s="45"/>
      <c r="S900" s="45"/>
      <c r="T900" s="45"/>
      <c r="U900" s="45"/>
      <c r="V900" s="45"/>
      <c r="W900" s="45"/>
      <c r="X900" s="45"/>
      <c r="Y900" s="45"/>
      <c r="Z900" s="45"/>
      <c r="AA900" s="45"/>
      <c r="AB900" s="45"/>
      <c r="AC900" s="45"/>
      <c r="AD900" s="45"/>
      <c r="AE900" s="45"/>
      <c r="AF900" s="45"/>
      <c r="AG900" s="45"/>
      <c r="AH900" s="45"/>
      <c r="AI900" s="45"/>
      <c r="AJ900" s="45"/>
      <c r="AK900" s="45"/>
      <c r="AL900" s="45"/>
    </row>
    <row r="901" spans="1:38" ht="12.75" customHeight="1" x14ac:dyDescent="0.15">
      <c r="A901" s="45"/>
      <c r="B901" s="45"/>
      <c r="C901" s="83"/>
      <c r="D901" s="45"/>
      <c r="E901" s="45"/>
      <c r="F901" s="45"/>
      <c r="G901" s="45"/>
      <c r="H901" s="45"/>
      <c r="I901" s="45"/>
      <c r="J901" s="45"/>
      <c r="K901" s="45"/>
      <c r="L901" s="45"/>
      <c r="M901" s="45"/>
      <c r="O901" s="45"/>
      <c r="P901" s="45"/>
      <c r="Q901" s="45"/>
      <c r="R901" s="45"/>
      <c r="S901" s="45"/>
      <c r="T901" s="45"/>
      <c r="U901" s="45"/>
      <c r="V901" s="45"/>
      <c r="W901" s="45"/>
      <c r="X901" s="45"/>
      <c r="Y901" s="45"/>
      <c r="Z901" s="45"/>
      <c r="AA901" s="45"/>
      <c r="AB901" s="45"/>
      <c r="AC901" s="45"/>
      <c r="AD901" s="45"/>
      <c r="AE901" s="45"/>
      <c r="AF901" s="45"/>
      <c r="AG901" s="45"/>
      <c r="AH901" s="45"/>
      <c r="AI901" s="45"/>
      <c r="AJ901" s="45"/>
      <c r="AK901" s="45"/>
      <c r="AL901" s="45"/>
    </row>
    <row r="902" spans="1:38" ht="12.75" customHeight="1" x14ac:dyDescent="0.15">
      <c r="A902" s="45"/>
      <c r="B902" s="45"/>
      <c r="C902" s="83"/>
      <c r="D902" s="45"/>
      <c r="E902" s="45"/>
      <c r="F902" s="45"/>
      <c r="G902" s="45"/>
      <c r="H902" s="45"/>
      <c r="I902" s="45"/>
      <c r="J902" s="45"/>
      <c r="K902" s="45"/>
      <c r="L902" s="45"/>
      <c r="M902" s="45"/>
      <c r="O902" s="45"/>
      <c r="P902" s="45"/>
      <c r="Q902" s="45"/>
      <c r="R902" s="45"/>
      <c r="S902" s="45"/>
      <c r="T902" s="45"/>
      <c r="U902" s="45"/>
      <c r="V902" s="45"/>
      <c r="W902" s="45"/>
      <c r="X902" s="45"/>
      <c r="Y902" s="45"/>
      <c r="Z902" s="45"/>
      <c r="AA902" s="45"/>
      <c r="AB902" s="45"/>
      <c r="AC902" s="45"/>
      <c r="AD902" s="45"/>
      <c r="AE902" s="45"/>
      <c r="AF902" s="45"/>
      <c r="AG902" s="45"/>
      <c r="AH902" s="45"/>
      <c r="AI902" s="45"/>
      <c r="AJ902" s="45"/>
      <c r="AK902" s="45"/>
      <c r="AL902" s="45"/>
    </row>
    <row r="903" spans="1:38" ht="12.75" customHeight="1" x14ac:dyDescent="0.15">
      <c r="A903" s="45"/>
      <c r="B903" s="45"/>
      <c r="C903" s="83"/>
      <c r="D903" s="45"/>
      <c r="E903" s="45"/>
      <c r="F903" s="45"/>
      <c r="G903" s="45"/>
      <c r="H903" s="45"/>
      <c r="I903" s="45"/>
      <c r="J903" s="45"/>
      <c r="K903" s="45"/>
      <c r="L903" s="45"/>
      <c r="M903" s="45"/>
      <c r="O903" s="45"/>
      <c r="P903" s="45"/>
      <c r="Q903" s="45"/>
      <c r="R903" s="45"/>
      <c r="S903" s="45"/>
      <c r="T903" s="45"/>
      <c r="U903" s="45"/>
      <c r="V903" s="45"/>
      <c r="W903" s="45"/>
      <c r="X903" s="45"/>
      <c r="Y903" s="45"/>
      <c r="Z903" s="45"/>
      <c r="AA903" s="45"/>
      <c r="AB903" s="45"/>
      <c r="AC903" s="45"/>
      <c r="AD903" s="45"/>
      <c r="AE903" s="45"/>
      <c r="AF903" s="45"/>
      <c r="AG903" s="45"/>
      <c r="AH903" s="45"/>
      <c r="AI903" s="45"/>
      <c r="AJ903" s="45"/>
      <c r="AK903" s="45"/>
      <c r="AL903" s="45"/>
    </row>
    <row r="904" spans="1:38" ht="12.75" customHeight="1" x14ac:dyDescent="0.15">
      <c r="A904" s="45"/>
      <c r="B904" s="45"/>
      <c r="C904" s="83"/>
      <c r="D904" s="45"/>
      <c r="E904" s="45"/>
      <c r="F904" s="45"/>
      <c r="G904" s="45"/>
      <c r="H904" s="45"/>
      <c r="I904" s="45"/>
      <c r="J904" s="45"/>
      <c r="K904" s="45"/>
      <c r="L904" s="45"/>
      <c r="M904" s="45"/>
      <c r="O904" s="45"/>
      <c r="P904" s="45"/>
      <c r="Q904" s="45"/>
      <c r="R904" s="45"/>
      <c r="S904" s="45"/>
      <c r="T904" s="45"/>
      <c r="U904" s="45"/>
      <c r="V904" s="45"/>
      <c r="W904" s="45"/>
      <c r="X904" s="45"/>
      <c r="Y904" s="45"/>
      <c r="Z904" s="45"/>
      <c r="AA904" s="45"/>
      <c r="AB904" s="45"/>
      <c r="AC904" s="45"/>
      <c r="AD904" s="45"/>
      <c r="AE904" s="45"/>
      <c r="AF904" s="45"/>
      <c r="AG904" s="45"/>
      <c r="AH904" s="45"/>
      <c r="AI904" s="45"/>
      <c r="AJ904" s="45"/>
      <c r="AK904" s="45"/>
      <c r="AL904" s="45"/>
    </row>
    <row r="905" spans="1:38" ht="12.75" customHeight="1" x14ac:dyDescent="0.15">
      <c r="A905" s="45"/>
      <c r="B905" s="45"/>
      <c r="C905" s="83"/>
      <c r="D905" s="45"/>
      <c r="E905" s="45"/>
      <c r="F905" s="45"/>
      <c r="G905" s="45"/>
      <c r="H905" s="45"/>
      <c r="I905" s="45"/>
      <c r="J905" s="45"/>
      <c r="K905" s="45"/>
      <c r="L905" s="45"/>
      <c r="M905" s="45"/>
      <c r="O905" s="45"/>
      <c r="P905" s="45"/>
      <c r="Q905" s="45"/>
      <c r="R905" s="45"/>
      <c r="S905" s="45"/>
      <c r="T905" s="45"/>
      <c r="U905" s="45"/>
      <c r="V905" s="45"/>
      <c r="W905" s="45"/>
      <c r="X905" s="45"/>
      <c r="Y905" s="45"/>
      <c r="Z905" s="45"/>
      <c r="AA905" s="45"/>
      <c r="AB905" s="45"/>
      <c r="AC905" s="45"/>
      <c r="AD905" s="45"/>
      <c r="AE905" s="45"/>
      <c r="AF905" s="45"/>
      <c r="AG905" s="45"/>
      <c r="AH905" s="45"/>
      <c r="AI905" s="45"/>
      <c r="AJ905" s="45"/>
      <c r="AK905" s="45"/>
      <c r="AL905" s="45"/>
    </row>
    <row r="906" spans="1:38" ht="12.75" customHeight="1" x14ac:dyDescent="0.15">
      <c r="A906" s="45"/>
      <c r="B906" s="45"/>
      <c r="C906" s="83"/>
      <c r="D906" s="45"/>
      <c r="E906" s="45"/>
      <c r="F906" s="45"/>
      <c r="G906" s="45"/>
      <c r="H906" s="45"/>
      <c r="I906" s="45"/>
      <c r="J906" s="45"/>
      <c r="K906" s="45"/>
      <c r="L906" s="45"/>
      <c r="M906" s="45"/>
      <c r="O906" s="45"/>
      <c r="P906" s="45"/>
      <c r="Q906" s="45"/>
      <c r="R906" s="45"/>
      <c r="S906" s="45"/>
      <c r="T906" s="45"/>
      <c r="U906" s="45"/>
      <c r="V906" s="45"/>
      <c r="W906" s="45"/>
      <c r="X906" s="45"/>
      <c r="Y906" s="45"/>
      <c r="Z906" s="45"/>
      <c r="AA906" s="45"/>
      <c r="AB906" s="45"/>
      <c r="AC906" s="45"/>
      <c r="AD906" s="45"/>
      <c r="AE906" s="45"/>
      <c r="AF906" s="45"/>
      <c r="AG906" s="45"/>
      <c r="AH906" s="45"/>
      <c r="AI906" s="45"/>
      <c r="AJ906" s="45"/>
      <c r="AK906" s="45"/>
      <c r="AL906" s="45"/>
    </row>
    <row r="907" spans="1:38" ht="12.75" customHeight="1" x14ac:dyDescent="0.15">
      <c r="A907" s="45"/>
      <c r="B907" s="45"/>
      <c r="C907" s="83"/>
      <c r="D907" s="45"/>
      <c r="E907" s="45"/>
      <c r="F907" s="45"/>
      <c r="G907" s="45"/>
      <c r="H907" s="45"/>
      <c r="I907" s="45"/>
      <c r="J907" s="45"/>
      <c r="K907" s="45"/>
      <c r="L907" s="45"/>
      <c r="M907" s="45"/>
      <c r="O907" s="45"/>
      <c r="P907" s="45"/>
      <c r="Q907" s="45"/>
      <c r="R907" s="45"/>
      <c r="S907" s="45"/>
      <c r="T907" s="45"/>
      <c r="U907" s="45"/>
      <c r="V907" s="45"/>
      <c r="W907" s="45"/>
      <c r="X907" s="45"/>
      <c r="Y907" s="45"/>
      <c r="Z907" s="45"/>
      <c r="AA907" s="45"/>
      <c r="AB907" s="45"/>
      <c r="AC907" s="45"/>
      <c r="AD907" s="45"/>
      <c r="AE907" s="45"/>
      <c r="AF907" s="45"/>
      <c r="AG907" s="45"/>
      <c r="AH907" s="45"/>
      <c r="AI907" s="45"/>
      <c r="AJ907" s="45"/>
      <c r="AK907" s="45"/>
      <c r="AL907" s="45"/>
    </row>
    <row r="908" spans="1:38" ht="12.75" customHeight="1" x14ac:dyDescent="0.15">
      <c r="A908" s="45"/>
      <c r="B908" s="45"/>
      <c r="C908" s="83"/>
      <c r="D908" s="45"/>
      <c r="E908" s="45"/>
      <c r="F908" s="45"/>
      <c r="G908" s="45"/>
      <c r="H908" s="45"/>
      <c r="I908" s="45"/>
      <c r="J908" s="45"/>
      <c r="K908" s="45"/>
      <c r="L908" s="45"/>
      <c r="M908" s="45"/>
      <c r="O908" s="45"/>
      <c r="P908" s="45"/>
      <c r="Q908" s="45"/>
      <c r="R908" s="45"/>
      <c r="S908" s="45"/>
      <c r="T908" s="45"/>
      <c r="U908" s="45"/>
      <c r="V908" s="45"/>
      <c r="W908" s="45"/>
      <c r="X908" s="45"/>
      <c r="Y908" s="45"/>
      <c r="Z908" s="45"/>
      <c r="AA908" s="45"/>
      <c r="AB908" s="45"/>
      <c r="AC908" s="45"/>
      <c r="AD908" s="45"/>
      <c r="AE908" s="45"/>
      <c r="AF908" s="45"/>
      <c r="AG908" s="45"/>
      <c r="AH908" s="45"/>
      <c r="AI908" s="45"/>
      <c r="AJ908" s="45"/>
      <c r="AK908" s="45"/>
      <c r="AL908" s="45"/>
    </row>
    <row r="909" spans="1:38" ht="12.75" customHeight="1" x14ac:dyDescent="0.15">
      <c r="A909" s="45"/>
      <c r="B909" s="45"/>
      <c r="C909" s="83"/>
      <c r="D909" s="45"/>
      <c r="E909" s="45"/>
      <c r="F909" s="45"/>
      <c r="G909" s="45"/>
      <c r="H909" s="45"/>
      <c r="I909" s="45"/>
      <c r="J909" s="45"/>
      <c r="K909" s="45"/>
      <c r="L909" s="45"/>
      <c r="M909" s="45"/>
      <c r="O909" s="45"/>
      <c r="P909" s="45"/>
      <c r="Q909" s="45"/>
      <c r="R909" s="45"/>
      <c r="S909" s="45"/>
      <c r="T909" s="45"/>
      <c r="U909" s="45"/>
      <c r="V909" s="45"/>
      <c r="W909" s="45"/>
      <c r="X909" s="45"/>
      <c r="Y909" s="45"/>
      <c r="Z909" s="45"/>
      <c r="AA909" s="45"/>
      <c r="AB909" s="45"/>
      <c r="AC909" s="45"/>
      <c r="AD909" s="45"/>
      <c r="AE909" s="45"/>
      <c r="AF909" s="45"/>
      <c r="AG909" s="45"/>
      <c r="AH909" s="45"/>
      <c r="AI909" s="45"/>
      <c r="AJ909" s="45"/>
      <c r="AK909" s="45"/>
      <c r="AL909" s="45"/>
    </row>
    <row r="910" spans="1:38" ht="12.75" customHeight="1" x14ac:dyDescent="0.15">
      <c r="A910" s="45"/>
      <c r="B910" s="45"/>
      <c r="C910" s="83"/>
      <c r="D910" s="45"/>
      <c r="E910" s="45"/>
      <c r="F910" s="45"/>
      <c r="G910" s="45"/>
      <c r="H910" s="45"/>
      <c r="I910" s="45"/>
      <c r="J910" s="45"/>
      <c r="K910" s="45"/>
      <c r="L910" s="45"/>
      <c r="M910" s="45"/>
      <c r="O910" s="45"/>
      <c r="P910" s="45"/>
      <c r="Q910" s="45"/>
      <c r="R910" s="45"/>
      <c r="S910" s="45"/>
      <c r="T910" s="45"/>
      <c r="U910" s="45"/>
      <c r="V910" s="45"/>
      <c r="W910" s="45"/>
      <c r="X910" s="45"/>
      <c r="Y910" s="45"/>
      <c r="Z910" s="45"/>
      <c r="AA910" s="45"/>
      <c r="AB910" s="45"/>
      <c r="AC910" s="45"/>
      <c r="AD910" s="45"/>
      <c r="AE910" s="45"/>
      <c r="AF910" s="45"/>
      <c r="AG910" s="45"/>
      <c r="AH910" s="45"/>
      <c r="AI910" s="45"/>
      <c r="AJ910" s="45"/>
      <c r="AK910" s="45"/>
      <c r="AL910" s="45"/>
    </row>
    <row r="911" spans="1:38" ht="12.75" customHeight="1" x14ac:dyDescent="0.15">
      <c r="A911" s="45"/>
      <c r="B911" s="45"/>
      <c r="C911" s="83"/>
      <c r="D911" s="45"/>
      <c r="E911" s="45"/>
      <c r="F911" s="45"/>
      <c r="G911" s="45"/>
      <c r="H911" s="45"/>
      <c r="I911" s="45"/>
      <c r="J911" s="45"/>
      <c r="K911" s="45"/>
      <c r="L911" s="45"/>
      <c r="M911" s="45"/>
      <c r="O911" s="45"/>
      <c r="P911" s="45"/>
      <c r="Q911" s="45"/>
      <c r="R911" s="45"/>
      <c r="S911" s="45"/>
      <c r="T911" s="45"/>
      <c r="U911" s="45"/>
      <c r="V911" s="45"/>
      <c r="W911" s="45"/>
      <c r="X911" s="45"/>
      <c r="Y911" s="45"/>
      <c r="Z911" s="45"/>
      <c r="AA911" s="45"/>
      <c r="AB911" s="45"/>
      <c r="AC911" s="45"/>
      <c r="AD911" s="45"/>
      <c r="AE911" s="45"/>
      <c r="AF911" s="45"/>
      <c r="AG911" s="45"/>
      <c r="AH911" s="45"/>
      <c r="AI911" s="45"/>
      <c r="AJ911" s="45"/>
      <c r="AK911" s="45"/>
      <c r="AL911" s="45"/>
    </row>
    <row r="912" spans="1:38" ht="12.75" customHeight="1" x14ac:dyDescent="0.15">
      <c r="A912" s="45"/>
      <c r="B912" s="45"/>
      <c r="C912" s="83"/>
      <c r="D912" s="45"/>
      <c r="E912" s="45"/>
      <c r="F912" s="45"/>
      <c r="G912" s="45"/>
      <c r="H912" s="45"/>
      <c r="I912" s="45"/>
      <c r="J912" s="45"/>
      <c r="K912" s="45"/>
      <c r="L912" s="45"/>
      <c r="M912" s="45"/>
      <c r="O912" s="45"/>
      <c r="P912" s="45"/>
      <c r="Q912" s="45"/>
      <c r="R912" s="45"/>
      <c r="S912" s="45"/>
      <c r="T912" s="45"/>
      <c r="U912" s="45"/>
      <c r="V912" s="45"/>
      <c r="W912" s="45"/>
      <c r="X912" s="45"/>
      <c r="Y912" s="45"/>
      <c r="Z912" s="45"/>
      <c r="AA912" s="45"/>
      <c r="AB912" s="45"/>
      <c r="AC912" s="45"/>
      <c r="AD912" s="45"/>
      <c r="AE912" s="45"/>
      <c r="AF912" s="45"/>
      <c r="AG912" s="45"/>
      <c r="AH912" s="45"/>
      <c r="AI912" s="45"/>
      <c r="AJ912" s="45"/>
      <c r="AK912" s="45"/>
      <c r="AL912" s="45"/>
    </row>
    <row r="913" spans="1:38" ht="12.75" customHeight="1" x14ac:dyDescent="0.15">
      <c r="A913" s="45"/>
      <c r="B913" s="45"/>
      <c r="C913" s="83"/>
      <c r="D913" s="45"/>
      <c r="E913" s="45"/>
      <c r="F913" s="45"/>
      <c r="G913" s="45"/>
      <c r="H913" s="45"/>
      <c r="I913" s="45"/>
      <c r="J913" s="45"/>
      <c r="K913" s="45"/>
      <c r="L913" s="45"/>
      <c r="M913" s="45"/>
      <c r="O913" s="45"/>
      <c r="P913" s="45"/>
      <c r="Q913" s="45"/>
      <c r="R913" s="45"/>
      <c r="S913" s="45"/>
      <c r="T913" s="45"/>
      <c r="U913" s="45"/>
      <c r="V913" s="45"/>
      <c r="W913" s="45"/>
      <c r="X913" s="45"/>
      <c r="Y913" s="45"/>
      <c r="Z913" s="45"/>
      <c r="AA913" s="45"/>
      <c r="AB913" s="45"/>
      <c r="AC913" s="45"/>
      <c r="AD913" s="45"/>
      <c r="AE913" s="45"/>
      <c r="AF913" s="45"/>
      <c r="AG913" s="45"/>
      <c r="AH913" s="45"/>
      <c r="AI913" s="45"/>
      <c r="AJ913" s="45"/>
      <c r="AK913" s="45"/>
      <c r="AL913" s="45"/>
    </row>
    <row r="914" spans="1:38" ht="12.75" customHeight="1" x14ac:dyDescent="0.15">
      <c r="A914" s="45"/>
      <c r="B914" s="45"/>
      <c r="C914" s="83"/>
      <c r="D914" s="45"/>
      <c r="E914" s="45"/>
      <c r="F914" s="45"/>
      <c r="G914" s="45"/>
      <c r="H914" s="45"/>
      <c r="I914" s="45"/>
      <c r="J914" s="45"/>
      <c r="K914" s="45"/>
      <c r="L914" s="45"/>
      <c r="M914" s="45"/>
      <c r="O914" s="45"/>
      <c r="P914" s="45"/>
      <c r="Q914" s="45"/>
      <c r="R914" s="45"/>
      <c r="S914" s="45"/>
      <c r="T914" s="45"/>
      <c r="U914" s="45"/>
      <c r="V914" s="45"/>
      <c r="W914" s="45"/>
      <c r="X914" s="45"/>
      <c r="Y914" s="45"/>
      <c r="Z914" s="45"/>
      <c r="AA914" s="45"/>
      <c r="AB914" s="45"/>
      <c r="AC914" s="45"/>
      <c r="AD914" s="45"/>
      <c r="AE914" s="45"/>
      <c r="AF914" s="45"/>
      <c r="AG914" s="45"/>
      <c r="AH914" s="45"/>
      <c r="AI914" s="45"/>
      <c r="AJ914" s="45"/>
      <c r="AK914" s="45"/>
      <c r="AL914" s="45"/>
    </row>
    <row r="915" spans="1:38" ht="12.75" customHeight="1" x14ac:dyDescent="0.15">
      <c r="A915" s="45"/>
      <c r="B915" s="45"/>
      <c r="C915" s="83"/>
      <c r="D915" s="45"/>
      <c r="E915" s="45"/>
      <c r="F915" s="45"/>
      <c r="G915" s="45"/>
      <c r="H915" s="45"/>
      <c r="I915" s="45"/>
      <c r="J915" s="45"/>
      <c r="K915" s="45"/>
      <c r="L915" s="45"/>
      <c r="M915" s="45"/>
      <c r="O915" s="45"/>
      <c r="P915" s="45"/>
      <c r="Q915" s="45"/>
      <c r="R915" s="45"/>
      <c r="S915" s="45"/>
      <c r="T915" s="45"/>
      <c r="U915" s="45"/>
      <c r="V915" s="45"/>
      <c r="W915" s="45"/>
      <c r="X915" s="45"/>
      <c r="Y915" s="45"/>
      <c r="Z915" s="45"/>
      <c r="AA915" s="45"/>
      <c r="AB915" s="45"/>
      <c r="AC915" s="45"/>
      <c r="AD915" s="45"/>
      <c r="AE915" s="45"/>
      <c r="AF915" s="45"/>
      <c r="AG915" s="45"/>
      <c r="AH915" s="45"/>
      <c r="AI915" s="45"/>
      <c r="AJ915" s="45"/>
      <c r="AK915" s="45"/>
      <c r="AL915" s="45"/>
    </row>
    <row r="916" spans="1:38" ht="12.75" customHeight="1" x14ac:dyDescent="0.15">
      <c r="A916" s="45"/>
      <c r="B916" s="45"/>
      <c r="C916" s="83"/>
      <c r="D916" s="45"/>
      <c r="E916" s="45"/>
      <c r="F916" s="45"/>
      <c r="G916" s="45"/>
      <c r="H916" s="45"/>
      <c r="I916" s="45"/>
      <c r="J916" s="45"/>
      <c r="K916" s="45"/>
      <c r="L916" s="45"/>
      <c r="M916" s="45"/>
      <c r="O916" s="45"/>
      <c r="P916" s="45"/>
      <c r="Q916" s="45"/>
      <c r="R916" s="45"/>
      <c r="S916" s="45"/>
      <c r="T916" s="45"/>
      <c r="U916" s="45"/>
      <c r="V916" s="45"/>
      <c r="W916" s="45"/>
      <c r="X916" s="45"/>
      <c r="Y916" s="45"/>
      <c r="Z916" s="45"/>
      <c r="AA916" s="45"/>
      <c r="AB916" s="45"/>
      <c r="AC916" s="45"/>
      <c r="AD916" s="45"/>
      <c r="AE916" s="45"/>
      <c r="AF916" s="45"/>
      <c r="AG916" s="45"/>
      <c r="AH916" s="45"/>
      <c r="AI916" s="45"/>
      <c r="AJ916" s="45"/>
      <c r="AK916" s="45"/>
      <c r="AL916" s="45"/>
    </row>
    <row r="917" spans="1:38" ht="12.75" customHeight="1" x14ac:dyDescent="0.15">
      <c r="A917" s="45"/>
      <c r="B917" s="45"/>
      <c r="C917" s="83"/>
      <c r="D917" s="45"/>
      <c r="E917" s="45"/>
      <c r="F917" s="45"/>
      <c r="G917" s="45"/>
      <c r="H917" s="45"/>
      <c r="I917" s="45"/>
      <c r="J917" s="45"/>
      <c r="K917" s="45"/>
      <c r="L917" s="45"/>
      <c r="M917" s="45"/>
      <c r="O917" s="45"/>
      <c r="P917" s="45"/>
      <c r="Q917" s="45"/>
      <c r="R917" s="45"/>
      <c r="S917" s="45"/>
      <c r="T917" s="45"/>
      <c r="U917" s="45"/>
      <c r="V917" s="45"/>
      <c r="W917" s="45"/>
      <c r="X917" s="45"/>
      <c r="Y917" s="45"/>
      <c r="Z917" s="45"/>
      <c r="AA917" s="45"/>
      <c r="AB917" s="45"/>
      <c r="AC917" s="45"/>
      <c r="AD917" s="45"/>
      <c r="AE917" s="45"/>
      <c r="AF917" s="45"/>
      <c r="AG917" s="45"/>
      <c r="AH917" s="45"/>
      <c r="AI917" s="45"/>
      <c r="AJ917" s="45"/>
      <c r="AK917" s="45"/>
      <c r="AL917" s="45"/>
    </row>
    <row r="918" spans="1:38" ht="12.75" customHeight="1" x14ac:dyDescent="0.15">
      <c r="A918" s="45"/>
      <c r="B918" s="45"/>
      <c r="C918" s="83"/>
      <c r="D918" s="45"/>
      <c r="E918" s="45"/>
      <c r="F918" s="45"/>
      <c r="G918" s="45"/>
      <c r="H918" s="45"/>
      <c r="I918" s="45"/>
      <c r="J918" s="45"/>
      <c r="K918" s="45"/>
      <c r="L918" s="45"/>
      <c r="M918" s="45"/>
      <c r="O918" s="45"/>
      <c r="P918" s="45"/>
      <c r="Q918" s="45"/>
      <c r="R918" s="45"/>
      <c r="S918" s="45"/>
      <c r="T918" s="45"/>
      <c r="U918" s="45"/>
      <c r="V918" s="45"/>
      <c r="W918" s="45"/>
      <c r="X918" s="45"/>
      <c r="Y918" s="45"/>
      <c r="Z918" s="45"/>
      <c r="AA918" s="45"/>
      <c r="AB918" s="45"/>
      <c r="AC918" s="45"/>
      <c r="AD918" s="45"/>
      <c r="AE918" s="45"/>
      <c r="AF918" s="45"/>
      <c r="AG918" s="45"/>
      <c r="AH918" s="45"/>
      <c r="AI918" s="45"/>
      <c r="AJ918" s="45"/>
      <c r="AK918" s="45"/>
      <c r="AL918" s="45"/>
    </row>
    <row r="919" spans="1:38" ht="12.75" customHeight="1" x14ac:dyDescent="0.15">
      <c r="A919" s="45"/>
      <c r="B919" s="45"/>
      <c r="C919" s="83"/>
      <c r="D919" s="45"/>
      <c r="E919" s="45"/>
      <c r="F919" s="45"/>
      <c r="G919" s="45"/>
      <c r="H919" s="45"/>
      <c r="I919" s="45"/>
      <c r="J919" s="45"/>
      <c r="K919" s="45"/>
      <c r="L919" s="45"/>
      <c r="M919" s="45"/>
      <c r="O919" s="45"/>
      <c r="P919" s="45"/>
      <c r="Q919" s="45"/>
      <c r="R919" s="45"/>
      <c r="S919" s="45"/>
      <c r="T919" s="45"/>
      <c r="U919" s="45"/>
      <c r="V919" s="45"/>
      <c r="W919" s="45"/>
      <c r="X919" s="45"/>
      <c r="Y919" s="45"/>
      <c r="Z919" s="45"/>
      <c r="AA919" s="45"/>
      <c r="AB919" s="45"/>
      <c r="AC919" s="45"/>
      <c r="AD919" s="45"/>
      <c r="AE919" s="45"/>
      <c r="AF919" s="45"/>
      <c r="AG919" s="45"/>
      <c r="AH919" s="45"/>
      <c r="AI919" s="45"/>
      <c r="AJ919" s="45"/>
      <c r="AK919" s="45"/>
      <c r="AL919" s="45"/>
    </row>
    <row r="920" spans="1:38" ht="12.75" customHeight="1" x14ac:dyDescent="0.15">
      <c r="A920" s="45"/>
      <c r="B920" s="45"/>
      <c r="C920" s="83"/>
      <c r="D920" s="45"/>
      <c r="E920" s="45"/>
      <c r="F920" s="45"/>
      <c r="G920" s="45"/>
      <c r="H920" s="45"/>
      <c r="I920" s="45"/>
      <c r="J920" s="45"/>
      <c r="K920" s="45"/>
      <c r="L920" s="45"/>
      <c r="M920" s="45"/>
      <c r="O920" s="45"/>
      <c r="P920" s="45"/>
      <c r="Q920" s="45"/>
      <c r="R920" s="45"/>
      <c r="S920" s="45"/>
      <c r="T920" s="45"/>
      <c r="U920" s="45"/>
      <c r="V920" s="45"/>
      <c r="W920" s="45"/>
      <c r="X920" s="45"/>
      <c r="Y920" s="45"/>
      <c r="Z920" s="45"/>
      <c r="AA920" s="45"/>
      <c r="AB920" s="45"/>
      <c r="AC920" s="45"/>
      <c r="AD920" s="45"/>
      <c r="AE920" s="45"/>
      <c r="AF920" s="45"/>
      <c r="AG920" s="45"/>
      <c r="AH920" s="45"/>
      <c r="AI920" s="45"/>
      <c r="AJ920" s="45"/>
      <c r="AK920" s="45"/>
      <c r="AL920" s="45"/>
    </row>
    <row r="921" spans="1:38" ht="12.75" customHeight="1" x14ac:dyDescent="0.15">
      <c r="A921" s="45"/>
      <c r="B921" s="45"/>
      <c r="C921" s="83"/>
      <c r="D921" s="45"/>
      <c r="E921" s="45"/>
      <c r="F921" s="45"/>
      <c r="G921" s="45"/>
      <c r="H921" s="45"/>
      <c r="I921" s="45"/>
      <c r="J921" s="45"/>
      <c r="K921" s="45"/>
      <c r="L921" s="45"/>
      <c r="M921" s="45"/>
      <c r="O921" s="45"/>
      <c r="P921" s="45"/>
      <c r="Q921" s="45"/>
      <c r="R921" s="45"/>
      <c r="S921" s="45"/>
      <c r="T921" s="45"/>
      <c r="U921" s="45"/>
      <c r="V921" s="45"/>
      <c r="W921" s="45"/>
      <c r="X921" s="45"/>
      <c r="Y921" s="45"/>
      <c r="Z921" s="45"/>
      <c r="AA921" s="45"/>
      <c r="AB921" s="45"/>
      <c r="AC921" s="45"/>
      <c r="AD921" s="45"/>
      <c r="AE921" s="45"/>
      <c r="AF921" s="45"/>
      <c r="AG921" s="45"/>
      <c r="AH921" s="45"/>
      <c r="AI921" s="45"/>
      <c r="AJ921" s="45"/>
      <c r="AK921" s="45"/>
      <c r="AL921" s="45"/>
    </row>
    <row r="922" spans="1:38" ht="12.75" customHeight="1" x14ac:dyDescent="0.15">
      <c r="A922" s="45"/>
      <c r="B922" s="45"/>
      <c r="C922" s="83"/>
      <c r="D922" s="45"/>
      <c r="E922" s="45"/>
      <c r="F922" s="45"/>
      <c r="G922" s="45"/>
      <c r="H922" s="45"/>
      <c r="I922" s="45"/>
      <c r="J922" s="45"/>
      <c r="K922" s="45"/>
      <c r="L922" s="45"/>
      <c r="M922" s="45"/>
      <c r="O922" s="45"/>
      <c r="P922" s="45"/>
      <c r="Q922" s="45"/>
      <c r="R922" s="45"/>
      <c r="S922" s="45"/>
      <c r="T922" s="45"/>
      <c r="U922" s="45"/>
      <c r="V922" s="45"/>
      <c r="W922" s="45"/>
      <c r="X922" s="45"/>
      <c r="Y922" s="45"/>
      <c r="Z922" s="45"/>
      <c r="AA922" s="45"/>
      <c r="AB922" s="45"/>
      <c r="AC922" s="45"/>
      <c r="AD922" s="45"/>
      <c r="AE922" s="45"/>
      <c r="AF922" s="45"/>
      <c r="AG922" s="45"/>
      <c r="AH922" s="45"/>
      <c r="AI922" s="45"/>
      <c r="AJ922" s="45"/>
      <c r="AK922" s="45"/>
      <c r="AL922" s="45"/>
    </row>
    <row r="923" spans="1:38" ht="12.75" customHeight="1" x14ac:dyDescent="0.15">
      <c r="A923" s="45"/>
      <c r="B923" s="45"/>
      <c r="C923" s="83"/>
      <c r="D923" s="45"/>
      <c r="E923" s="45"/>
      <c r="F923" s="45"/>
      <c r="G923" s="45"/>
      <c r="H923" s="45"/>
      <c r="I923" s="45"/>
      <c r="J923" s="45"/>
      <c r="K923" s="45"/>
      <c r="L923" s="45"/>
      <c r="M923" s="45"/>
      <c r="O923" s="45"/>
      <c r="P923" s="45"/>
      <c r="Q923" s="45"/>
      <c r="R923" s="45"/>
      <c r="S923" s="45"/>
      <c r="T923" s="45"/>
      <c r="U923" s="45"/>
      <c r="V923" s="45"/>
      <c r="W923" s="45"/>
      <c r="X923" s="45"/>
      <c r="Y923" s="45"/>
      <c r="Z923" s="45"/>
      <c r="AA923" s="45"/>
      <c r="AB923" s="45"/>
      <c r="AC923" s="45"/>
      <c r="AD923" s="45"/>
      <c r="AE923" s="45"/>
      <c r="AF923" s="45"/>
      <c r="AG923" s="45"/>
      <c r="AH923" s="45"/>
      <c r="AI923" s="45"/>
      <c r="AJ923" s="45"/>
      <c r="AK923" s="45"/>
      <c r="AL923" s="45"/>
    </row>
    <row r="924" spans="1:38" ht="12.75" customHeight="1" x14ac:dyDescent="0.15">
      <c r="A924" s="45"/>
      <c r="B924" s="45"/>
      <c r="C924" s="83"/>
      <c r="D924" s="45"/>
      <c r="E924" s="45"/>
      <c r="F924" s="45"/>
      <c r="G924" s="45"/>
      <c r="H924" s="45"/>
      <c r="I924" s="45"/>
      <c r="J924" s="45"/>
      <c r="K924" s="45"/>
      <c r="L924" s="45"/>
      <c r="M924" s="45"/>
      <c r="O924" s="45"/>
      <c r="P924" s="45"/>
      <c r="Q924" s="45"/>
      <c r="R924" s="45"/>
      <c r="S924" s="45"/>
      <c r="T924" s="45"/>
      <c r="U924" s="45"/>
      <c r="V924" s="45"/>
      <c r="W924" s="45"/>
      <c r="X924" s="45"/>
      <c r="Y924" s="45"/>
      <c r="Z924" s="45"/>
      <c r="AA924" s="45"/>
      <c r="AB924" s="45"/>
      <c r="AC924" s="45"/>
      <c r="AD924" s="45"/>
      <c r="AE924" s="45"/>
      <c r="AF924" s="45"/>
      <c r="AG924" s="45"/>
      <c r="AH924" s="45"/>
      <c r="AI924" s="45"/>
      <c r="AJ924" s="45"/>
      <c r="AK924" s="45"/>
      <c r="AL924" s="45"/>
    </row>
    <row r="925" spans="1:38" ht="12.75" customHeight="1" x14ac:dyDescent="0.15">
      <c r="A925" s="45"/>
      <c r="B925" s="45"/>
      <c r="C925" s="83"/>
      <c r="D925" s="45"/>
      <c r="E925" s="45"/>
      <c r="F925" s="45"/>
      <c r="G925" s="45"/>
      <c r="H925" s="45"/>
      <c r="I925" s="45"/>
      <c r="J925" s="45"/>
      <c r="K925" s="45"/>
      <c r="L925" s="45"/>
      <c r="M925" s="45"/>
      <c r="O925" s="45"/>
      <c r="P925" s="45"/>
      <c r="Q925" s="45"/>
      <c r="R925" s="45"/>
      <c r="S925" s="45"/>
      <c r="T925" s="45"/>
      <c r="U925" s="45"/>
      <c r="V925" s="45"/>
      <c r="W925" s="45"/>
      <c r="X925" s="45"/>
      <c r="Y925" s="45"/>
      <c r="Z925" s="45"/>
      <c r="AA925" s="45"/>
      <c r="AB925" s="45"/>
      <c r="AC925" s="45"/>
      <c r="AD925" s="45"/>
      <c r="AE925" s="45"/>
      <c r="AF925" s="45"/>
      <c r="AG925" s="45"/>
      <c r="AH925" s="45"/>
      <c r="AI925" s="45"/>
      <c r="AJ925" s="45"/>
      <c r="AK925" s="45"/>
      <c r="AL925" s="45"/>
    </row>
    <row r="926" spans="1:38" ht="12.75" customHeight="1" x14ac:dyDescent="0.15">
      <c r="A926" s="45"/>
      <c r="B926" s="45"/>
      <c r="C926" s="83"/>
      <c r="D926" s="45"/>
      <c r="E926" s="45"/>
      <c r="F926" s="45"/>
      <c r="G926" s="45"/>
      <c r="H926" s="45"/>
      <c r="I926" s="45"/>
      <c r="J926" s="45"/>
      <c r="K926" s="45"/>
      <c r="L926" s="45"/>
      <c r="M926" s="45"/>
      <c r="O926" s="45"/>
      <c r="P926" s="45"/>
      <c r="Q926" s="45"/>
      <c r="R926" s="45"/>
      <c r="S926" s="45"/>
      <c r="T926" s="45"/>
      <c r="U926" s="45"/>
      <c r="V926" s="45"/>
      <c r="W926" s="45"/>
      <c r="X926" s="45"/>
      <c r="Y926" s="45"/>
      <c r="Z926" s="45"/>
      <c r="AA926" s="45"/>
      <c r="AB926" s="45"/>
      <c r="AC926" s="45"/>
      <c r="AD926" s="45"/>
      <c r="AE926" s="45"/>
      <c r="AF926" s="45"/>
      <c r="AG926" s="45"/>
      <c r="AH926" s="45"/>
      <c r="AI926" s="45"/>
      <c r="AJ926" s="45"/>
      <c r="AK926" s="45"/>
      <c r="AL926" s="45"/>
    </row>
    <row r="927" spans="1:38" ht="12.75" customHeight="1" x14ac:dyDescent="0.15">
      <c r="A927" s="45"/>
      <c r="B927" s="45"/>
      <c r="C927" s="83"/>
      <c r="D927" s="45"/>
      <c r="E927" s="45"/>
      <c r="F927" s="45"/>
      <c r="G927" s="45"/>
      <c r="H927" s="45"/>
      <c r="I927" s="45"/>
      <c r="J927" s="45"/>
      <c r="K927" s="45"/>
      <c r="L927" s="45"/>
      <c r="M927" s="45"/>
      <c r="O927" s="45"/>
      <c r="P927" s="45"/>
      <c r="Q927" s="45"/>
      <c r="R927" s="45"/>
      <c r="S927" s="45"/>
      <c r="T927" s="45"/>
      <c r="U927" s="45"/>
      <c r="V927" s="45"/>
      <c r="W927" s="45"/>
      <c r="X927" s="45"/>
      <c r="Y927" s="45"/>
      <c r="Z927" s="45"/>
      <c r="AA927" s="45"/>
      <c r="AB927" s="45"/>
      <c r="AC927" s="45"/>
      <c r="AD927" s="45"/>
      <c r="AE927" s="45"/>
      <c r="AF927" s="45"/>
      <c r="AG927" s="45"/>
      <c r="AH927" s="45"/>
      <c r="AI927" s="45"/>
      <c r="AJ927" s="45"/>
      <c r="AK927" s="45"/>
      <c r="AL927" s="45"/>
    </row>
    <row r="928" spans="1:38" ht="12.75" customHeight="1" x14ac:dyDescent="0.15">
      <c r="A928" s="45"/>
      <c r="B928" s="45"/>
      <c r="C928" s="83"/>
      <c r="D928" s="45"/>
      <c r="E928" s="45"/>
      <c r="F928" s="45"/>
      <c r="G928" s="45"/>
      <c r="H928" s="45"/>
      <c r="I928" s="45"/>
      <c r="J928" s="45"/>
      <c r="K928" s="45"/>
      <c r="L928" s="45"/>
      <c r="M928" s="45"/>
      <c r="O928" s="45"/>
      <c r="P928" s="45"/>
      <c r="Q928" s="45"/>
      <c r="R928" s="45"/>
      <c r="S928" s="45"/>
      <c r="T928" s="45"/>
      <c r="U928" s="45"/>
      <c r="V928" s="45"/>
      <c r="W928" s="45"/>
      <c r="X928" s="45"/>
      <c r="Y928" s="45"/>
      <c r="Z928" s="45"/>
      <c r="AA928" s="45"/>
      <c r="AB928" s="45"/>
      <c r="AC928" s="45"/>
      <c r="AD928" s="45"/>
      <c r="AE928" s="45"/>
      <c r="AF928" s="45"/>
      <c r="AG928" s="45"/>
      <c r="AH928" s="45"/>
      <c r="AI928" s="45"/>
      <c r="AJ928" s="45"/>
      <c r="AK928" s="45"/>
      <c r="AL928" s="45"/>
    </row>
    <row r="929" spans="1:38" ht="12.75" customHeight="1" x14ac:dyDescent="0.15">
      <c r="A929" s="45"/>
      <c r="B929" s="45"/>
      <c r="C929" s="83"/>
      <c r="D929" s="45"/>
      <c r="E929" s="45"/>
      <c r="F929" s="45"/>
      <c r="G929" s="45"/>
      <c r="H929" s="45"/>
      <c r="I929" s="45"/>
      <c r="J929" s="45"/>
      <c r="K929" s="45"/>
      <c r="L929" s="45"/>
      <c r="M929" s="45"/>
      <c r="O929" s="45"/>
      <c r="P929" s="45"/>
      <c r="Q929" s="45"/>
      <c r="R929" s="45"/>
      <c r="S929" s="45"/>
      <c r="T929" s="45"/>
      <c r="U929" s="45"/>
      <c r="V929" s="45"/>
      <c r="W929" s="45"/>
      <c r="X929" s="45"/>
      <c r="Y929" s="45"/>
      <c r="Z929" s="45"/>
      <c r="AA929" s="45"/>
      <c r="AB929" s="45"/>
      <c r="AC929" s="45"/>
      <c r="AD929" s="45"/>
      <c r="AE929" s="45"/>
      <c r="AF929" s="45"/>
      <c r="AG929" s="45"/>
      <c r="AH929" s="45"/>
      <c r="AI929" s="45"/>
      <c r="AJ929" s="45"/>
      <c r="AK929" s="45"/>
      <c r="AL929" s="45"/>
    </row>
    <row r="930" spans="1:38" ht="12.75" customHeight="1" x14ac:dyDescent="0.15">
      <c r="A930" s="45"/>
      <c r="B930" s="45"/>
      <c r="C930" s="83"/>
      <c r="D930" s="45"/>
      <c r="E930" s="45"/>
      <c r="F930" s="45"/>
      <c r="G930" s="45"/>
      <c r="H930" s="45"/>
      <c r="I930" s="45"/>
      <c r="J930" s="45"/>
      <c r="K930" s="45"/>
      <c r="L930" s="45"/>
      <c r="M930" s="45"/>
      <c r="O930" s="45"/>
      <c r="P930" s="45"/>
      <c r="Q930" s="45"/>
      <c r="R930" s="45"/>
      <c r="S930" s="45"/>
      <c r="T930" s="45"/>
      <c r="U930" s="45"/>
      <c r="V930" s="45"/>
      <c r="W930" s="45"/>
      <c r="X930" s="45"/>
      <c r="Y930" s="45"/>
      <c r="Z930" s="45"/>
      <c r="AA930" s="45"/>
      <c r="AB930" s="45"/>
      <c r="AC930" s="45"/>
      <c r="AD930" s="45"/>
      <c r="AE930" s="45"/>
      <c r="AF930" s="45"/>
      <c r="AG930" s="45"/>
      <c r="AH930" s="45"/>
      <c r="AI930" s="45"/>
      <c r="AJ930" s="45"/>
      <c r="AK930" s="45"/>
      <c r="AL930" s="45"/>
    </row>
    <row r="931" spans="1:38" ht="12.75" customHeight="1" x14ac:dyDescent="0.15">
      <c r="A931" s="45"/>
      <c r="B931" s="45"/>
      <c r="C931" s="83"/>
      <c r="D931" s="45"/>
      <c r="E931" s="45"/>
      <c r="F931" s="45"/>
      <c r="G931" s="45"/>
      <c r="H931" s="45"/>
      <c r="I931" s="45"/>
      <c r="J931" s="45"/>
      <c r="K931" s="45"/>
      <c r="L931" s="45"/>
      <c r="M931" s="45"/>
      <c r="O931" s="45"/>
      <c r="P931" s="45"/>
      <c r="Q931" s="45"/>
      <c r="R931" s="45"/>
      <c r="S931" s="45"/>
      <c r="T931" s="45"/>
      <c r="U931" s="45"/>
      <c r="V931" s="45"/>
      <c r="W931" s="45"/>
      <c r="X931" s="45"/>
      <c r="Y931" s="45"/>
      <c r="Z931" s="45"/>
      <c r="AA931" s="45"/>
      <c r="AB931" s="45"/>
      <c r="AC931" s="45"/>
      <c r="AD931" s="45"/>
      <c r="AE931" s="45"/>
      <c r="AF931" s="45"/>
      <c r="AG931" s="45"/>
      <c r="AH931" s="45"/>
      <c r="AI931" s="45"/>
      <c r="AJ931" s="45"/>
      <c r="AK931" s="45"/>
      <c r="AL931" s="45"/>
    </row>
    <row r="932" spans="1:38" ht="12.75" customHeight="1" x14ac:dyDescent="0.15">
      <c r="A932" s="45"/>
      <c r="B932" s="45"/>
      <c r="C932" s="83"/>
      <c r="D932" s="45"/>
      <c r="E932" s="45"/>
      <c r="F932" s="45"/>
      <c r="G932" s="45"/>
      <c r="H932" s="45"/>
      <c r="I932" s="45"/>
      <c r="J932" s="45"/>
      <c r="K932" s="45"/>
      <c r="L932" s="45"/>
      <c r="M932" s="45"/>
      <c r="O932" s="45"/>
      <c r="P932" s="45"/>
      <c r="Q932" s="45"/>
      <c r="R932" s="45"/>
      <c r="S932" s="45"/>
      <c r="T932" s="45"/>
      <c r="U932" s="45"/>
      <c r="V932" s="45"/>
      <c r="W932" s="45"/>
      <c r="X932" s="45"/>
      <c r="Y932" s="45"/>
      <c r="Z932" s="45"/>
      <c r="AA932" s="45"/>
      <c r="AB932" s="45"/>
      <c r="AC932" s="45"/>
      <c r="AD932" s="45"/>
      <c r="AE932" s="45"/>
      <c r="AF932" s="45"/>
      <c r="AG932" s="45"/>
      <c r="AH932" s="45"/>
      <c r="AI932" s="45"/>
      <c r="AJ932" s="45"/>
      <c r="AK932" s="45"/>
      <c r="AL932" s="45"/>
    </row>
    <row r="933" spans="1:38" ht="12.75" customHeight="1" x14ac:dyDescent="0.15">
      <c r="A933" s="45"/>
      <c r="B933" s="45"/>
      <c r="C933" s="83"/>
      <c r="D933" s="45"/>
      <c r="E933" s="45"/>
      <c r="F933" s="45"/>
      <c r="G933" s="45"/>
      <c r="H933" s="45"/>
      <c r="I933" s="45"/>
      <c r="J933" s="45"/>
      <c r="K933" s="45"/>
      <c r="L933" s="45"/>
      <c r="M933" s="45"/>
      <c r="O933" s="45"/>
      <c r="P933" s="45"/>
      <c r="Q933" s="45"/>
      <c r="R933" s="45"/>
      <c r="S933" s="45"/>
      <c r="T933" s="45"/>
      <c r="U933" s="45"/>
      <c r="V933" s="45"/>
      <c r="W933" s="45"/>
      <c r="X933" s="45"/>
      <c r="Y933" s="45"/>
      <c r="Z933" s="45"/>
      <c r="AA933" s="45"/>
      <c r="AB933" s="45"/>
      <c r="AC933" s="45"/>
      <c r="AD933" s="45"/>
      <c r="AE933" s="45"/>
      <c r="AF933" s="45"/>
      <c r="AG933" s="45"/>
      <c r="AH933" s="45"/>
      <c r="AI933" s="45"/>
      <c r="AJ933" s="45"/>
      <c r="AK933" s="45"/>
      <c r="AL933" s="45"/>
    </row>
    <row r="934" spans="1:38" ht="12.75" customHeight="1" x14ac:dyDescent="0.15">
      <c r="A934" s="45"/>
      <c r="B934" s="45"/>
      <c r="C934" s="83"/>
      <c r="D934" s="45"/>
      <c r="E934" s="45"/>
      <c r="F934" s="45"/>
      <c r="G934" s="45"/>
      <c r="H934" s="45"/>
      <c r="I934" s="45"/>
      <c r="J934" s="45"/>
      <c r="K934" s="45"/>
      <c r="L934" s="45"/>
      <c r="M934" s="45"/>
      <c r="O934" s="45"/>
      <c r="P934" s="45"/>
      <c r="Q934" s="45"/>
      <c r="R934" s="45"/>
      <c r="S934" s="45"/>
      <c r="T934" s="45"/>
      <c r="U934" s="45"/>
      <c r="V934" s="45"/>
      <c r="W934" s="45"/>
      <c r="X934" s="45"/>
      <c r="Y934" s="45"/>
      <c r="Z934" s="45"/>
      <c r="AA934" s="45"/>
      <c r="AB934" s="45"/>
      <c r="AC934" s="45"/>
      <c r="AD934" s="45"/>
      <c r="AE934" s="45"/>
      <c r="AF934" s="45"/>
      <c r="AG934" s="45"/>
      <c r="AH934" s="45"/>
      <c r="AI934" s="45"/>
      <c r="AJ934" s="45"/>
      <c r="AK934" s="45"/>
      <c r="AL934" s="45"/>
    </row>
    <row r="935" spans="1:38" ht="12.75" customHeight="1" x14ac:dyDescent="0.15">
      <c r="A935" s="45"/>
      <c r="B935" s="45"/>
      <c r="C935" s="83"/>
      <c r="D935" s="45"/>
      <c r="E935" s="45"/>
      <c r="F935" s="45"/>
      <c r="G935" s="45"/>
      <c r="H935" s="45"/>
      <c r="I935" s="45"/>
      <c r="J935" s="45"/>
      <c r="K935" s="45"/>
      <c r="L935" s="45"/>
      <c r="M935" s="45"/>
      <c r="O935" s="45"/>
      <c r="P935" s="45"/>
      <c r="Q935" s="45"/>
      <c r="R935" s="45"/>
      <c r="S935" s="45"/>
      <c r="T935" s="45"/>
      <c r="U935" s="45"/>
      <c r="V935" s="45"/>
      <c r="W935" s="45"/>
      <c r="X935" s="45"/>
      <c r="Y935" s="45"/>
      <c r="Z935" s="45"/>
      <c r="AA935" s="45"/>
      <c r="AB935" s="45"/>
      <c r="AC935" s="45"/>
      <c r="AD935" s="45"/>
      <c r="AE935" s="45"/>
      <c r="AF935" s="45"/>
      <c r="AG935" s="45"/>
      <c r="AH935" s="45"/>
      <c r="AI935" s="45"/>
      <c r="AJ935" s="45"/>
      <c r="AK935" s="45"/>
      <c r="AL935" s="45"/>
    </row>
    <row r="936" spans="1:38" ht="12.75" customHeight="1" x14ac:dyDescent="0.15">
      <c r="A936" s="45"/>
      <c r="B936" s="45"/>
      <c r="C936" s="83"/>
      <c r="D936" s="45"/>
      <c r="E936" s="45"/>
      <c r="F936" s="45"/>
      <c r="G936" s="45"/>
      <c r="H936" s="45"/>
      <c r="I936" s="45"/>
      <c r="J936" s="45"/>
      <c r="K936" s="45"/>
      <c r="L936" s="45"/>
      <c r="M936" s="45"/>
      <c r="O936" s="45"/>
      <c r="P936" s="45"/>
      <c r="Q936" s="45"/>
      <c r="R936" s="45"/>
      <c r="S936" s="45"/>
      <c r="T936" s="45"/>
      <c r="U936" s="45"/>
      <c r="V936" s="45"/>
      <c r="W936" s="45"/>
      <c r="X936" s="45"/>
      <c r="Y936" s="45"/>
      <c r="Z936" s="45"/>
      <c r="AA936" s="45"/>
      <c r="AB936" s="45"/>
      <c r="AC936" s="45"/>
      <c r="AD936" s="45"/>
      <c r="AE936" s="45"/>
      <c r="AF936" s="45"/>
      <c r="AG936" s="45"/>
      <c r="AH936" s="45"/>
      <c r="AI936" s="45"/>
      <c r="AJ936" s="45"/>
      <c r="AK936" s="45"/>
      <c r="AL936" s="45"/>
    </row>
    <row r="937" spans="1:38" ht="12.75" customHeight="1" x14ac:dyDescent="0.15">
      <c r="A937" s="45"/>
      <c r="B937" s="45"/>
      <c r="C937" s="83"/>
      <c r="D937" s="45"/>
      <c r="E937" s="45"/>
      <c r="F937" s="45"/>
      <c r="G937" s="45"/>
      <c r="H937" s="45"/>
      <c r="I937" s="45"/>
      <c r="J937" s="45"/>
      <c r="K937" s="45"/>
      <c r="L937" s="45"/>
      <c r="M937" s="45"/>
      <c r="O937" s="45"/>
      <c r="P937" s="45"/>
      <c r="Q937" s="45"/>
      <c r="R937" s="45"/>
      <c r="S937" s="45"/>
      <c r="T937" s="45"/>
      <c r="U937" s="45"/>
      <c r="V937" s="45"/>
      <c r="W937" s="45"/>
      <c r="X937" s="45"/>
      <c r="Y937" s="45"/>
      <c r="Z937" s="45"/>
      <c r="AA937" s="45"/>
      <c r="AB937" s="45"/>
      <c r="AC937" s="45"/>
      <c r="AD937" s="45"/>
      <c r="AE937" s="45"/>
      <c r="AF937" s="45"/>
      <c r="AG937" s="45"/>
      <c r="AH937" s="45"/>
      <c r="AI937" s="45"/>
      <c r="AJ937" s="45"/>
      <c r="AK937" s="45"/>
      <c r="AL937" s="45"/>
    </row>
    <row r="938" spans="1:38" ht="12.75" customHeight="1" x14ac:dyDescent="0.15">
      <c r="A938" s="45"/>
      <c r="B938" s="45"/>
      <c r="C938" s="83"/>
      <c r="D938" s="45"/>
      <c r="E938" s="45"/>
      <c r="F938" s="45"/>
      <c r="G938" s="45"/>
      <c r="H938" s="45"/>
      <c r="I938" s="45"/>
      <c r="J938" s="45"/>
      <c r="K938" s="45"/>
      <c r="L938" s="45"/>
      <c r="M938" s="45"/>
      <c r="O938" s="45"/>
      <c r="P938" s="45"/>
      <c r="Q938" s="45"/>
      <c r="R938" s="45"/>
      <c r="S938" s="45"/>
      <c r="T938" s="45"/>
      <c r="U938" s="45"/>
      <c r="V938" s="45"/>
      <c r="W938" s="45"/>
      <c r="X938" s="45"/>
      <c r="Y938" s="45"/>
      <c r="Z938" s="45"/>
      <c r="AA938" s="45"/>
      <c r="AB938" s="45"/>
      <c r="AC938" s="45"/>
      <c r="AD938" s="45"/>
      <c r="AE938" s="45"/>
      <c r="AF938" s="45"/>
      <c r="AG938" s="45"/>
      <c r="AH938" s="45"/>
      <c r="AI938" s="45"/>
      <c r="AJ938" s="45"/>
      <c r="AK938" s="45"/>
      <c r="AL938" s="45"/>
    </row>
    <row r="939" spans="1:38" ht="12.75" customHeight="1" x14ac:dyDescent="0.15">
      <c r="A939" s="45"/>
      <c r="B939" s="45"/>
      <c r="C939" s="83"/>
      <c r="D939" s="45"/>
      <c r="E939" s="45"/>
      <c r="F939" s="45"/>
      <c r="G939" s="45"/>
      <c r="H939" s="45"/>
      <c r="I939" s="45"/>
      <c r="J939" s="45"/>
      <c r="K939" s="45"/>
      <c r="L939" s="45"/>
      <c r="M939" s="45"/>
      <c r="O939" s="45"/>
      <c r="P939" s="45"/>
      <c r="Q939" s="45"/>
      <c r="R939" s="45"/>
      <c r="S939" s="45"/>
      <c r="T939" s="45"/>
      <c r="U939" s="45"/>
      <c r="V939" s="45"/>
      <c r="W939" s="45"/>
      <c r="X939" s="45"/>
      <c r="Y939" s="45"/>
      <c r="Z939" s="45"/>
      <c r="AA939" s="45"/>
      <c r="AB939" s="45"/>
      <c r="AC939" s="45"/>
      <c r="AD939" s="45"/>
      <c r="AE939" s="45"/>
      <c r="AF939" s="45"/>
      <c r="AG939" s="45"/>
      <c r="AH939" s="45"/>
      <c r="AI939" s="45"/>
      <c r="AJ939" s="45"/>
      <c r="AK939" s="45"/>
      <c r="AL939" s="45"/>
    </row>
    <row r="940" spans="1:38" ht="12.75" customHeight="1" x14ac:dyDescent="0.15">
      <c r="A940" s="45"/>
      <c r="B940" s="45"/>
      <c r="C940" s="83"/>
      <c r="D940" s="45"/>
      <c r="E940" s="45"/>
      <c r="F940" s="45"/>
      <c r="G940" s="45"/>
      <c r="H940" s="45"/>
      <c r="I940" s="45"/>
      <c r="J940" s="45"/>
      <c r="K940" s="45"/>
      <c r="L940" s="45"/>
      <c r="M940" s="45"/>
      <c r="O940" s="45"/>
      <c r="P940" s="45"/>
      <c r="Q940" s="45"/>
      <c r="R940" s="45"/>
      <c r="S940" s="45"/>
      <c r="T940" s="45"/>
      <c r="U940" s="45"/>
      <c r="V940" s="45"/>
      <c r="W940" s="45"/>
      <c r="X940" s="45"/>
      <c r="Y940" s="45"/>
      <c r="Z940" s="45"/>
      <c r="AA940" s="45"/>
      <c r="AB940" s="45"/>
      <c r="AC940" s="45"/>
      <c r="AD940" s="45"/>
      <c r="AE940" s="45"/>
      <c r="AF940" s="45"/>
      <c r="AG940" s="45"/>
      <c r="AH940" s="45"/>
      <c r="AI940" s="45"/>
      <c r="AJ940" s="45"/>
      <c r="AK940" s="45"/>
      <c r="AL940" s="45"/>
    </row>
    <row r="941" spans="1:38" ht="12.75" customHeight="1" x14ac:dyDescent="0.15">
      <c r="A941" s="45"/>
      <c r="B941" s="45"/>
      <c r="C941" s="83"/>
      <c r="D941" s="45"/>
      <c r="E941" s="45"/>
      <c r="F941" s="45"/>
      <c r="G941" s="45"/>
      <c r="H941" s="45"/>
      <c r="I941" s="45"/>
      <c r="J941" s="45"/>
      <c r="K941" s="45"/>
      <c r="L941" s="45"/>
      <c r="M941" s="45"/>
      <c r="O941" s="45"/>
      <c r="P941" s="45"/>
      <c r="Q941" s="45"/>
      <c r="R941" s="45"/>
      <c r="S941" s="45"/>
      <c r="T941" s="45"/>
      <c r="U941" s="45"/>
      <c r="V941" s="45"/>
      <c r="W941" s="45"/>
      <c r="X941" s="45"/>
      <c r="Y941" s="45"/>
      <c r="Z941" s="45"/>
      <c r="AA941" s="45"/>
      <c r="AB941" s="45"/>
      <c r="AC941" s="45"/>
      <c r="AD941" s="45"/>
      <c r="AE941" s="45"/>
      <c r="AF941" s="45"/>
      <c r="AG941" s="45"/>
      <c r="AH941" s="45"/>
      <c r="AI941" s="45"/>
      <c r="AJ941" s="45"/>
      <c r="AK941" s="45"/>
      <c r="AL941" s="45"/>
    </row>
    <row r="942" spans="1:38" ht="12.75" customHeight="1" x14ac:dyDescent="0.15">
      <c r="A942" s="45"/>
      <c r="B942" s="45"/>
      <c r="C942" s="83"/>
      <c r="D942" s="45"/>
      <c r="E942" s="45"/>
      <c r="F942" s="45"/>
      <c r="G942" s="45"/>
      <c r="H942" s="45"/>
      <c r="I942" s="45"/>
      <c r="J942" s="45"/>
      <c r="K942" s="45"/>
      <c r="L942" s="45"/>
      <c r="M942" s="45"/>
      <c r="O942" s="45"/>
      <c r="P942" s="45"/>
      <c r="Q942" s="45"/>
      <c r="R942" s="45"/>
      <c r="S942" s="45"/>
      <c r="T942" s="45"/>
      <c r="U942" s="45"/>
      <c r="V942" s="45"/>
      <c r="W942" s="45"/>
      <c r="X942" s="45"/>
      <c r="Y942" s="45"/>
      <c r="Z942" s="45"/>
      <c r="AA942" s="45"/>
      <c r="AB942" s="45"/>
      <c r="AC942" s="45"/>
      <c r="AD942" s="45"/>
      <c r="AE942" s="45"/>
      <c r="AF942" s="45"/>
      <c r="AG942" s="45"/>
      <c r="AH942" s="45"/>
      <c r="AI942" s="45"/>
      <c r="AJ942" s="45"/>
      <c r="AK942" s="45"/>
      <c r="AL942" s="45"/>
    </row>
    <row r="943" spans="1:38" ht="12.75" customHeight="1" x14ac:dyDescent="0.15">
      <c r="A943" s="45"/>
      <c r="B943" s="45"/>
      <c r="C943" s="83"/>
      <c r="D943" s="45"/>
      <c r="E943" s="45"/>
      <c r="F943" s="45"/>
      <c r="G943" s="45"/>
      <c r="H943" s="45"/>
      <c r="I943" s="45"/>
      <c r="J943" s="45"/>
      <c r="K943" s="45"/>
      <c r="L943" s="45"/>
      <c r="M943" s="45"/>
      <c r="O943" s="45"/>
      <c r="P943" s="45"/>
      <c r="Q943" s="45"/>
      <c r="R943" s="45"/>
      <c r="S943" s="45"/>
      <c r="T943" s="45"/>
      <c r="U943" s="45"/>
      <c r="V943" s="45"/>
      <c r="W943" s="45"/>
      <c r="X943" s="45"/>
      <c r="Y943" s="45"/>
      <c r="Z943" s="45"/>
      <c r="AA943" s="45"/>
      <c r="AB943" s="45"/>
      <c r="AC943" s="45"/>
      <c r="AD943" s="45"/>
      <c r="AE943" s="45"/>
      <c r="AF943" s="45"/>
      <c r="AG943" s="45"/>
      <c r="AH943" s="45"/>
      <c r="AI943" s="45"/>
      <c r="AJ943" s="45"/>
      <c r="AK943" s="45"/>
      <c r="AL943" s="45"/>
    </row>
    <row r="944" spans="1:38" ht="12.75" customHeight="1" x14ac:dyDescent="0.15">
      <c r="A944" s="45"/>
      <c r="B944" s="45"/>
      <c r="C944" s="83"/>
      <c r="D944" s="45"/>
      <c r="E944" s="45"/>
      <c r="F944" s="45"/>
      <c r="G944" s="45"/>
      <c r="H944" s="45"/>
      <c r="I944" s="45"/>
      <c r="J944" s="45"/>
      <c r="K944" s="45"/>
      <c r="L944" s="45"/>
      <c r="M944" s="45"/>
      <c r="O944" s="45"/>
      <c r="P944" s="45"/>
      <c r="Q944" s="45"/>
      <c r="R944" s="45"/>
      <c r="S944" s="45"/>
      <c r="T944" s="45"/>
      <c r="U944" s="45"/>
      <c r="V944" s="45"/>
      <c r="W944" s="45"/>
      <c r="X944" s="45"/>
      <c r="Y944" s="45"/>
      <c r="Z944" s="45"/>
      <c r="AA944" s="45"/>
      <c r="AB944" s="45"/>
      <c r="AC944" s="45"/>
      <c r="AD944" s="45"/>
      <c r="AE944" s="45"/>
      <c r="AF944" s="45"/>
      <c r="AG944" s="45"/>
      <c r="AH944" s="45"/>
      <c r="AI944" s="45"/>
      <c r="AJ944" s="45"/>
      <c r="AK944" s="45"/>
      <c r="AL944" s="45"/>
    </row>
    <row r="945" spans="1:38" ht="12.75" customHeight="1" x14ac:dyDescent="0.15">
      <c r="A945" s="45"/>
      <c r="B945" s="45"/>
      <c r="C945" s="83"/>
      <c r="D945" s="45"/>
      <c r="E945" s="45"/>
      <c r="F945" s="45"/>
      <c r="G945" s="45"/>
      <c r="H945" s="45"/>
      <c r="I945" s="45"/>
      <c r="J945" s="45"/>
      <c r="K945" s="45"/>
      <c r="L945" s="45"/>
      <c r="M945" s="45"/>
      <c r="O945" s="45"/>
      <c r="P945" s="45"/>
      <c r="Q945" s="45"/>
      <c r="R945" s="45"/>
      <c r="S945" s="45"/>
      <c r="T945" s="45"/>
      <c r="U945" s="45"/>
      <c r="V945" s="45"/>
      <c r="W945" s="45"/>
      <c r="X945" s="45"/>
      <c r="Y945" s="45"/>
      <c r="Z945" s="45"/>
      <c r="AA945" s="45"/>
      <c r="AB945" s="45"/>
      <c r="AC945" s="45"/>
      <c r="AD945" s="45"/>
      <c r="AE945" s="45"/>
      <c r="AF945" s="45"/>
      <c r="AG945" s="45"/>
      <c r="AH945" s="45"/>
      <c r="AI945" s="45"/>
      <c r="AJ945" s="45"/>
      <c r="AK945" s="45"/>
      <c r="AL945" s="45"/>
    </row>
    <row r="946" spans="1:38" ht="12.75" customHeight="1" x14ac:dyDescent="0.15">
      <c r="A946" s="45"/>
      <c r="B946" s="45"/>
      <c r="C946" s="83"/>
      <c r="D946" s="45"/>
      <c r="E946" s="45"/>
      <c r="F946" s="45"/>
      <c r="G946" s="45"/>
      <c r="H946" s="45"/>
      <c r="I946" s="45"/>
      <c r="J946" s="45"/>
      <c r="K946" s="45"/>
      <c r="L946" s="45"/>
      <c r="M946" s="45"/>
      <c r="O946" s="45"/>
      <c r="P946" s="45"/>
      <c r="Q946" s="45"/>
      <c r="R946" s="45"/>
      <c r="S946" s="45"/>
      <c r="T946" s="45"/>
      <c r="U946" s="45"/>
      <c r="V946" s="45"/>
      <c r="W946" s="45"/>
      <c r="X946" s="45"/>
      <c r="Y946" s="45"/>
      <c r="Z946" s="45"/>
      <c r="AA946" s="45"/>
      <c r="AB946" s="45"/>
      <c r="AC946" s="45"/>
      <c r="AD946" s="45"/>
      <c r="AE946" s="45"/>
      <c r="AF946" s="45"/>
      <c r="AG946" s="45"/>
      <c r="AH946" s="45"/>
      <c r="AI946" s="45"/>
      <c r="AJ946" s="45"/>
      <c r="AK946" s="45"/>
      <c r="AL946" s="45"/>
    </row>
    <row r="947" spans="1:38" ht="12.75" customHeight="1" x14ac:dyDescent="0.15">
      <c r="A947" s="45"/>
      <c r="B947" s="45"/>
      <c r="C947" s="83"/>
      <c r="D947" s="45"/>
      <c r="E947" s="45"/>
      <c r="F947" s="45"/>
      <c r="G947" s="45"/>
      <c r="H947" s="45"/>
      <c r="I947" s="45"/>
      <c r="J947" s="45"/>
      <c r="K947" s="45"/>
      <c r="L947" s="45"/>
      <c r="M947" s="45"/>
      <c r="O947" s="45"/>
      <c r="P947" s="45"/>
      <c r="Q947" s="45"/>
      <c r="R947" s="45"/>
      <c r="S947" s="45"/>
      <c r="T947" s="45"/>
      <c r="U947" s="45"/>
      <c r="V947" s="45"/>
      <c r="W947" s="45"/>
      <c r="X947" s="45"/>
      <c r="Y947" s="45"/>
      <c r="Z947" s="45"/>
      <c r="AA947" s="45"/>
      <c r="AB947" s="45"/>
      <c r="AC947" s="45"/>
      <c r="AD947" s="45"/>
      <c r="AE947" s="45"/>
      <c r="AF947" s="45"/>
      <c r="AG947" s="45"/>
      <c r="AH947" s="45"/>
      <c r="AI947" s="45"/>
      <c r="AJ947" s="45"/>
      <c r="AK947" s="45"/>
      <c r="AL947" s="45"/>
    </row>
    <row r="948" spans="1:38" ht="12.75" customHeight="1" x14ac:dyDescent="0.15">
      <c r="A948" s="45"/>
      <c r="B948" s="45"/>
      <c r="C948" s="83"/>
      <c r="D948" s="45"/>
      <c r="E948" s="45"/>
      <c r="F948" s="45"/>
      <c r="G948" s="45"/>
      <c r="H948" s="45"/>
      <c r="I948" s="45"/>
      <c r="J948" s="45"/>
      <c r="K948" s="45"/>
      <c r="L948" s="45"/>
      <c r="M948" s="45"/>
      <c r="O948" s="45"/>
      <c r="P948" s="45"/>
      <c r="Q948" s="45"/>
      <c r="R948" s="45"/>
      <c r="S948" s="45"/>
      <c r="T948" s="45"/>
      <c r="U948" s="45"/>
      <c r="V948" s="45"/>
      <c r="W948" s="45"/>
      <c r="X948" s="45"/>
      <c r="Y948" s="45"/>
      <c r="Z948" s="45"/>
      <c r="AA948" s="45"/>
      <c r="AB948" s="45"/>
      <c r="AC948" s="45"/>
      <c r="AD948" s="45"/>
      <c r="AE948" s="45"/>
      <c r="AF948" s="45"/>
      <c r="AG948" s="45"/>
      <c r="AH948" s="45"/>
      <c r="AI948" s="45"/>
      <c r="AJ948" s="45"/>
      <c r="AK948" s="45"/>
      <c r="AL948" s="45"/>
    </row>
    <row r="949" spans="1:38" ht="12.75" customHeight="1" x14ac:dyDescent="0.15">
      <c r="A949" s="45"/>
      <c r="B949" s="45"/>
      <c r="C949" s="83"/>
      <c r="D949" s="45"/>
      <c r="E949" s="45"/>
      <c r="F949" s="45"/>
      <c r="G949" s="45"/>
      <c r="H949" s="45"/>
      <c r="I949" s="45"/>
      <c r="J949" s="45"/>
      <c r="K949" s="45"/>
      <c r="L949" s="45"/>
      <c r="M949" s="45"/>
      <c r="O949" s="45"/>
      <c r="P949" s="45"/>
      <c r="Q949" s="45"/>
      <c r="R949" s="45"/>
      <c r="S949" s="45"/>
      <c r="T949" s="45"/>
      <c r="U949" s="45"/>
      <c r="V949" s="45"/>
      <c r="W949" s="45"/>
      <c r="X949" s="45"/>
      <c r="Y949" s="45"/>
      <c r="Z949" s="45"/>
      <c r="AA949" s="45"/>
      <c r="AB949" s="45"/>
      <c r="AC949" s="45"/>
      <c r="AD949" s="45"/>
      <c r="AE949" s="45"/>
      <c r="AF949" s="45"/>
      <c r="AG949" s="45"/>
      <c r="AH949" s="45"/>
      <c r="AI949" s="45"/>
      <c r="AJ949" s="45"/>
      <c r="AK949" s="45"/>
      <c r="AL949" s="45"/>
    </row>
    <row r="950" spans="1:38" ht="12.75" customHeight="1" x14ac:dyDescent="0.15">
      <c r="A950" s="45"/>
      <c r="B950" s="45"/>
      <c r="C950" s="83"/>
      <c r="D950" s="45"/>
      <c r="E950" s="45"/>
      <c r="F950" s="45"/>
      <c r="G950" s="45"/>
      <c r="H950" s="45"/>
      <c r="I950" s="45"/>
      <c r="J950" s="45"/>
      <c r="K950" s="45"/>
      <c r="L950" s="45"/>
      <c r="M950" s="45"/>
      <c r="O950" s="45"/>
      <c r="P950" s="45"/>
      <c r="Q950" s="45"/>
      <c r="R950" s="45"/>
      <c r="S950" s="45"/>
      <c r="T950" s="45"/>
      <c r="U950" s="45"/>
      <c r="V950" s="45"/>
      <c r="W950" s="45"/>
      <c r="X950" s="45"/>
      <c r="Y950" s="45"/>
      <c r="Z950" s="45"/>
      <c r="AA950" s="45"/>
      <c r="AB950" s="45"/>
      <c r="AC950" s="45"/>
      <c r="AD950" s="45"/>
      <c r="AE950" s="45"/>
      <c r="AF950" s="45"/>
      <c r="AG950" s="45"/>
      <c r="AH950" s="45"/>
      <c r="AI950" s="45"/>
      <c r="AJ950" s="45"/>
      <c r="AK950" s="45"/>
      <c r="AL950" s="45"/>
    </row>
    <row r="951" spans="1:38" ht="12.75" customHeight="1" x14ac:dyDescent="0.15">
      <c r="A951" s="45"/>
      <c r="B951" s="45"/>
      <c r="C951" s="83"/>
      <c r="D951" s="45"/>
      <c r="E951" s="45"/>
      <c r="F951" s="45"/>
      <c r="G951" s="45"/>
      <c r="H951" s="45"/>
      <c r="I951" s="45"/>
      <c r="J951" s="45"/>
      <c r="K951" s="45"/>
      <c r="L951" s="45"/>
      <c r="M951" s="45"/>
      <c r="O951" s="45"/>
      <c r="P951" s="45"/>
      <c r="Q951" s="45"/>
      <c r="R951" s="45"/>
      <c r="S951" s="45"/>
      <c r="T951" s="45"/>
      <c r="U951" s="45"/>
      <c r="V951" s="45"/>
      <c r="W951" s="45"/>
      <c r="X951" s="45"/>
      <c r="Y951" s="45"/>
      <c r="Z951" s="45"/>
      <c r="AA951" s="45"/>
      <c r="AB951" s="45"/>
      <c r="AC951" s="45"/>
      <c r="AD951" s="45"/>
      <c r="AE951" s="45"/>
      <c r="AF951" s="45"/>
      <c r="AG951" s="45"/>
      <c r="AH951" s="45"/>
      <c r="AI951" s="45"/>
      <c r="AJ951" s="45"/>
      <c r="AK951" s="45"/>
      <c r="AL951" s="45"/>
    </row>
    <row r="952" spans="1:38" ht="12.75" customHeight="1" x14ac:dyDescent="0.15">
      <c r="A952" s="45"/>
      <c r="B952" s="45"/>
      <c r="C952" s="83"/>
      <c r="D952" s="45"/>
      <c r="E952" s="45"/>
      <c r="F952" s="45"/>
      <c r="G952" s="45"/>
      <c r="H952" s="45"/>
      <c r="I952" s="45"/>
      <c r="J952" s="45"/>
      <c r="K952" s="45"/>
      <c r="L952" s="45"/>
      <c r="M952" s="45"/>
      <c r="O952" s="45"/>
      <c r="P952" s="45"/>
      <c r="Q952" s="45"/>
      <c r="R952" s="45"/>
      <c r="S952" s="45"/>
      <c r="T952" s="45"/>
      <c r="U952" s="45"/>
      <c r="V952" s="45"/>
      <c r="W952" s="45"/>
      <c r="X952" s="45"/>
      <c r="Y952" s="45"/>
      <c r="Z952" s="45"/>
      <c r="AA952" s="45"/>
      <c r="AB952" s="45"/>
      <c r="AC952" s="45"/>
      <c r="AD952" s="45"/>
      <c r="AE952" s="45"/>
      <c r="AF952" s="45"/>
      <c r="AG952" s="45"/>
      <c r="AH952" s="45"/>
      <c r="AI952" s="45"/>
      <c r="AJ952" s="45"/>
      <c r="AK952" s="45"/>
      <c r="AL952" s="45"/>
    </row>
    <row r="953" spans="1:38" ht="12.75" customHeight="1" x14ac:dyDescent="0.15">
      <c r="A953" s="45"/>
      <c r="B953" s="45"/>
      <c r="C953" s="83"/>
      <c r="D953" s="45"/>
      <c r="E953" s="45"/>
      <c r="F953" s="45"/>
      <c r="G953" s="45"/>
      <c r="H953" s="45"/>
      <c r="I953" s="45"/>
      <c r="J953" s="45"/>
      <c r="K953" s="45"/>
      <c r="L953" s="45"/>
      <c r="M953" s="45"/>
      <c r="O953" s="45"/>
      <c r="P953" s="45"/>
      <c r="Q953" s="45"/>
      <c r="R953" s="45"/>
      <c r="S953" s="45"/>
      <c r="T953" s="45"/>
      <c r="U953" s="45"/>
      <c r="V953" s="45"/>
      <c r="W953" s="45"/>
      <c r="X953" s="45"/>
      <c r="Y953" s="45"/>
      <c r="Z953" s="45"/>
      <c r="AA953" s="45"/>
      <c r="AB953" s="45"/>
      <c r="AC953" s="45"/>
      <c r="AD953" s="45"/>
      <c r="AE953" s="45"/>
      <c r="AF953" s="45"/>
      <c r="AG953" s="45"/>
      <c r="AH953" s="45"/>
      <c r="AI953" s="45"/>
      <c r="AJ953" s="45"/>
      <c r="AK953" s="45"/>
      <c r="AL953" s="45"/>
    </row>
    <row r="954" spans="1:38" ht="12.75" customHeight="1" x14ac:dyDescent="0.15">
      <c r="A954" s="45"/>
      <c r="B954" s="45"/>
      <c r="C954" s="83"/>
      <c r="D954" s="45"/>
      <c r="E954" s="45"/>
      <c r="F954" s="45"/>
      <c r="G954" s="45"/>
      <c r="H954" s="45"/>
      <c r="I954" s="45"/>
      <c r="J954" s="45"/>
      <c r="K954" s="45"/>
      <c r="L954" s="45"/>
      <c r="M954" s="45"/>
      <c r="O954" s="45"/>
      <c r="P954" s="45"/>
      <c r="Q954" s="45"/>
      <c r="R954" s="45"/>
      <c r="S954" s="45"/>
      <c r="T954" s="45"/>
      <c r="U954" s="45"/>
      <c r="V954" s="45"/>
      <c r="W954" s="45"/>
      <c r="X954" s="45"/>
      <c r="Y954" s="45"/>
      <c r="Z954" s="45"/>
      <c r="AA954" s="45"/>
      <c r="AB954" s="45"/>
      <c r="AC954" s="45"/>
      <c r="AD954" s="45"/>
      <c r="AE954" s="45"/>
      <c r="AF954" s="45"/>
      <c r="AG954" s="45"/>
      <c r="AH954" s="45"/>
      <c r="AI954" s="45"/>
      <c r="AJ954" s="45"/>
      <c r="AK954" s="45"/>
      <c r="AL954" s="45"/>
    </row>
    <row r="955" spans="1:38" ht="12.75" customHeight="1" x14ac:dyDescent="0.15">
      <c r="A955" s="45"/>
      <c r="B955" s="45"/>
      <c r="C955" s="83"/>
      <c r="D955" s="45"/>
      <c r="E955" s="45"/>
      <c r="F955" s="45"/>
      <c r="G955" s="45"/>
      <c r="H955" s="45"/>
      <c r="I955" s="45"/>
      <c r="J955" s="45"/>
      <c r="K955" s="45"/>
      <c r="L955" s="45"/>
      <c r="M955" s="45"/>
      <c r="O955" s="45"/>
      <c r="P955" s="45"/>
      <c r="Q955" s="45"/>
      <c r="R955" s="45"/>
      <c r="S955" s="45"/>
      <c r="T955" s="45"/>
      <c r="U955" s="45"/>
      <c r="V955" s="45"/>
      <c r="W955" s="45"/>
      <c r="X955" s="45"/>
      <c r="Y955" s="45"/>
      <c r="Z955" s="45"/>
      <c r="AA955" s="45"/>
      <c r="AB955" s="45"/>
      <c r="AC955" s="45"/>
      <c r="AD955" s="45"/>
      <c r="AE955" s="45"/>
      <c r="AF955" s="45"/>
      <c r="AG955" s="45"/>
      <c r="AH955" s="45"/>
      <c r="AI955" s="45"/>
      <c r="AJ955" s="45"/>
      <c r="AK955" s="45"/>
      <c r="AL955" s="45"/>
    </row>
    <row r="956" spans="1:38" ht="12.75" customHeight="1" x14ac:dyDescent="0.15">
      <c r="A956" s="45"/>
      <c r="B956" s="45"/>
      <c r="C956" s="83"/>
      <c r="D956" s="45"/>
      <c r="E956" s="45"/>
      <c r="F956" s="45"/>
      <c r="G956" s="45"/>
      <c r="H956" s="45"/>
      <c r="I956" s="45"/>
      <c r="J956" s="45"/>
      <c r="K956" s="45"/>
      <c r="L956" s="45"/>
      <c r="M956" s="45"/>
      <c r="O956" s="45"/>
      <c r="P956" s="45"/>
      <c r="Q956" s="45"/>
      <c r="R956" s="45"/>
      <c r="S956" s="45"/>
      <c r="T956" s="45"/>
      <c r="U956" s="45"/>
      <c r="V956" s="45"/>
      <c r="W956" s="45"/>
      <c r="X956" s="45"/>
      <c r="Y956" s="45"/>
      <c r="Z956" s="45"/>
      <c r="AA956" s="45"/>
      <c r="AB956" s="45"/>
      <c r="AC956" s="45"/>
      <c r="AD956" s="45"/>
      <c r="AE956" s="45"/>
      <c r="AF956" s="45"/>
      <c r="AG956" s="45"/>
      <c r="AH956" s="45"/>
      <c r="AI956" s="45"/>
      <c r="AJ956" s="45"/>
      <c r="AK956" s="45"/>
      <c r="AL956" s="45"/>
    </row>
    <row r="957" spans="1:38" ht="12.75" customHeight="1" x14ac:dyDescent="0.15">
      <c r="A957" s="45"/>
      <c r="B957" s="45"/>
      <c r="C957" s="83"/>
      <c r="D957" s="45"/>
      <c r="E957" s="45"/>
      <c r="F957" s="45"/>
      <c r="G957" s="45"/>
      <c r="H957" s="45"/>
      <c r="I957" s="45"/>
      <c r="J957" s="45"/>
      <c r="K957" s="45"/>
      <c r="L957" s="45"/>
      <c r="M957" s="45"/>
      <c r="O957" s="45"/>
      <c r="P957" s="45"/>
      <c r="Q957" s="45"/>
      <c r="R957" s="45"/>
      <c r="S957" s="45"/>
      <c r="T957" s="45"/>
      <c r="U957" s="45"/>
      <c r="V957" s="45"/>
      <c r="W957" s="45"/>
      <c r="X957" s="45"/>
      <c r="Y957" s="45"/>
      <c r="Z957" s="45"/>
      <c r="AA957" s="45"/>
      <c r="AB957" s="45"/>
      <c r="AC957" s="45"/>
      <c r="AD957" s="45"/>
      <c r="AE957" s="45"/>
      <c r="AF957" s="45"/>
      <c r="AG957" s="45"/>
      <c r="AH957" s="45"/>
      <c r="AI957" s="45"/>
      <c r="AJ957" s="45"/>
      <c r="AK957" s="45"/>
      <c r="AL957" s="45"/>
    </row>
    <row r="958" spans="1:38" ht="12.75" customHeight="1" x14ac:dyDescent="0.15">
      <c r="A958" s="45"/>
      <c r="B958" s="45"/>
      <c r="C958" s="83"/>
      <c r="D958" s="45"/>
      <c r="E958" s="45"/>
      <c r="F958" s="45"/>
      <c r="G958" s="45"/>
      <c r="H958" s="45"/>
      <c r="I958" s="45"/>
      <c r="J958" s="45"/>
      <c r="K958" s="45"/>
      <c r="L958" s="45"/>
      <c r="M958" s="45"/>
      <c r="O958" s="45"/>
      <c r="P958" s="45"/>
      <c r="Q958" s="45"/>
      <c r="R958" s="45"/>
      <c r="S958" s="45"/>
      <c r="T958" s="45"/>
      <c r="U958" s="45"/>
      <c r="V958" s="45"/>
      <c r="W958" s="45"/>
      <c r="X958" s="45"/>
      <c r="Y958" s="45"/>
      <c r="Z958" s="45"/>
      <c r="AA958" s="45"/>
      <c r="AB958" s="45"/>
      <c r="AC958" s="45"/>
      <c r="AD958" s="45"/>
      <c r="AE958" s="45"/>
      <c r="AF958" s="45"/>
      <c r="AG958" s="45"/>
      <c r="AH958" s="45"/>
      <c r="AI958" s="45"/>
      <c r="AJ958" s="45"/>
      <c r="AK958" s="45"/>
      <c r="AL958" s="45"/>
    </row>
    <row r="959" spans="1:38" ht="12.75" customHeight="1" x14ac:dyDescent="0.15">
      <c r="A959" s="45"/>
      <c r="B959" s="45"/>
      <c r="C959" s="83"/>
      <c r="D959" s="45"/>
      <c r="E959" s="45"/>
      <c r="F959" s="45"/>
      <c r="G959" s="45"/>
      <c r="H959" s="45"/>
      <c r="I959" s="45"/>
      <c r="J959" s="45"/>
      <c r="K959" s="45"/>
      <c r="L959" s="45"/>
      <c r="M959" s="45"/>
      <c r="O959" s="45"/>
      <c r="P959" s="45"/>
      <c r="Q959" s="45"/>
      <c r="R959" s="45"/>
      <c r="S959" s="45"/>
      <c r="T959" s="45"/>
      <c r="U959" s="45"/>
      <c r="V959" s="45"/>
      <c r="W959" s="45"/>
      <c r="X959" s="45"/>
      <c r="Y959" s="45"/>
      <c r="Z959" s="45"/>
      <c r="AA959" s="45"/>
      <c r="AB959" s="45"/>
      <c r="AC959" s="45"/>
      <c r="AD959" s="45"/>
      <c r="AE959" s="45"/>
      <c r="AF959" s="45"/>
      <c r="AG959" s="45"/>
      <c r="AH959" s="45"/>
      <c r="AI959" s="45"/>
      <c r="AJ959" s="45"/>
      <c r="AK959" s="45"/>
      <c r="AL959" s="45"/>
    </row>
    <row r="960" spans="1:38" ht="12.75" customHeight="1" x14ac:dyDescent="0.15">
      <c r="A960" s="45"/>
      <c r="B960" s="45"/>
      <c r="C960" s="83"/>
      <c r="D960" s="45"/>
      <c r="E960" s="45"/>
      <c r="F960" s="45"/>
      <c r="G960" s="45"/>
      <c r="H960" s="45"/>
      <c r="I960" s="45"/>
      <c r="J960" s="45"/>
      <c r="K960" s="45"/>
      <c r="L960" s="45"/>
      <c r="M960" s="45"/>
      <c r="O960" s="45"/>
      <c r="P960" s="45"/>
      <c r="Q960" s="45"/>
      <c r="R960" s="45"/>
      <c r="S960" s="45"/>
      <c r="T960" s="45"/>
      <c r="U960" s="45"/>
      <c r="V960" s="45"/>
      <c r="W960" s="45"/>
      <c r="X960" s="45"/>
      <c r="Y960" s="45"/>
      <c r="Z960" s="45"/>
      <c r="AA960" s="45"/>
      <c r="AB960" s="45"/>
      <c r="AC960" s="45"/>
      <c r="AD960" s="45"/>
      <c r="AE960" s="45"/>
      <c r="AF960" s="45"/>
      <c r="AG960" s="45"/>
      <c r="AH960" s="45"/>
      <c r="AI960" s="45"/>
      <c r="AJ960" s="45"/>
      <c r="AK960" s="45"/>
      <c r="AL960" s="45"/>
    </row>
    <row r="961" spans="1:38" ht="12.75" customHeight="1" x14ac:dyDescent="0.15">
      <c r="A961" s="45"/>
      <c r="B961" s="45"/>
      <c r="C961" s="83"/>
      <c r="D961" s="45"/>
      <c r="E961" s="45"/>
      <c r="F961" s="45"/>
      <c r="G961" s="45"/>
      <c r="H961" s="45"/>
      <c r="I961" s="45"/>
      <c r="J961" s="45"/>
      <c r="K961" s="45"/>
      <c r="L961" s="45"/>
      <c r="M961" s="45"/>
      <c r="O961" s="45"/>
      <c r="P961" s="45"/>
      <c r="Q961" s="45"/>
      <c r="R961" s="45"/>
      <c r="S961" s="45"/>
      <c r="T961" s="45"/>
      <c r="U961" s="45"/>
      <c r="V961" s="45"/>
      <c r="W961" s="45"/>
      <c r="X961" s="45"/>
      <c r="Y961" s="45"/>
      <c r="Z961" s="45"/>
      <c r="AA961" s="45"/>
      <c r="AB961" s="45"/>
      <c r="AC961" s="45"/>
      <c r="AD961" s="45"/>
      <c r="AE961" s="45"/>
      <c r="AF961" s="45"/>
      <c r="AG961" s="45"/>
      <c r="AH961" s="45"/>
      <c r="AI961" s="45"/>
      <c r="AJ961" s="45"/>
      <c r="AK961" s="45"/>
      <c r="AL961" s="45"/>
    </row>
    <row r="962" spans="1:38" ht="12.75" customHeight="1" x14ac:dyDescent="0.15">
      <c r="A962" s="45"/>
      <c r="B962" s="45"/>
      <c r="C962" s="83"/>
      <c r="D962" s="45"/>
      <c r="E962" s="45"/>
      <c r="F962" s="45"/>
      <c r="G962" s="45"/>
      <c r="H962" s="45"/>
      <c r="I962" s="45"/>
      <c r="J962" s="45"/>
      <c r="K962" s="45"/>
      <c r="L962" s="45"/>
      <c r="M962" s="45"/>
      <c r="O962" s="45"/>
      <c r="P962" s="45"/>
      <c r="Q962" s="45"/>
      <c r="R962" s="45"/>
      <c r="S962" s="45"/>
      <c r="T962" s="45"/>
      <c r="U962" s="45"/>
      <c r="V962" s="45"/>
      <c r="W962" s="45"/>
      <c r="X962" s="45"/>
      <c r="Y962" s="45"/>
      <c r="Z962" s="45"/>
      <c r="AA962" s="45"/>
      <c r="AB962" s="45"/>
      <c r="AC962" s="45"/>
      <c r="AD962" s="45"/>
      <c r="AE962" s="45"/>
      <c r="AF962" s="45"/>
      <c r="AG962" s="45"/>
      <c r="AH962" s="45"/>
      <c r="AI962" s="45"/>
      <c r="AJ962" s="45"/>
      <c r="AK962" s="45"/>
      <c r="AL962" s="45"/>
    </row>
    <row r="963" spans="1:38" ht="12.75" customHeight="1" x14ac:dyDescent="0.15">
      <c r="A963" s="45"/>
      <c r="B963" s="45"/>
      <c r="C963" s="83"/>
      <c r="D963" s="45"/>
      <c r="E963" s="45"/>
      <c r="F963" s="45"/>
      <c r="G963" s="45"/>
      <c r="H963" s="45"/>
      <c r="I963" s="45"/>
      <c r="J963" s="45"/>
      <c r="K963" s="45"/>
      <c r="L963" s="45"/>
      <c r="M963" s="45"/>
      <c r="O963" s="45"/>
      <c r="P963" s="45"/>
      <c r="Q963" s="45"/>
      <c r="R963" s="45"/>
      <c r="S963" s="45"/>
      <c r="T963" s="45"/>
      <c r="U963" s="45"/>
      <c r="V963" s="45"/>
      <c r="W963" s="45"/>
      <c r="X963" s="45"/>
      <c r="Y963" s="45"/>
      <c r="Z963" s="45"/>
      <c r="AA963" s="45"/>
      <c r="AB963" s="45"/>
      <c r="AC963" s="45"/>
      <c r="AD963" s="45"/>
      <c r="AE963" s="45"/>
      <c r="AF963" s="45"/>
      <c r="AG963" s="45"/>
      <c r="AH963" s="45"/>
      <c r="AI963" s="45"/>
      <c r="AJ963" s="45"/>
      <c r="AK963" s="45"/>
      <c r="AL963" s="45"/>
    </row>
    <row r="964" spans="1:38" ht="12.75" customHeight="1" x14ac:dyDescent="0.15">
      <c r="A964" s="45"/>
      <c r="B964" s="45"/>
      <c r="C964" s="83"/>
      <c r="D964" s="45"/>
      <c r="E964" s="45"/>
      <c r="F964" s="45"/>
      <c r="G964" s="45"/>
      <c r="H964" s="45"/>
      <c r="I964" s="45"/>
      <c r="J964" s="45"/>
      <c r="K964" s="45"/>
      <c r="L964" s="45"/>
      <c r="M964" s="45"/>
      <c r="O964" s="45"/>
      <c r="P964" s="45"/>
      <c r="Q964" s="45"/>
      <c r="R964" s="45"/>
      <c r="S964" s="45"/>
      <c r="T964" s="45"/>
      <c r="U964" s="45"/>
      <c r="V964" s="45"/>
      <c r="W964" s="45"/>
      <c r="X964" s="45"/>
      <c r="Y964" s="45"/>
      <c r="Z964" s="45"/>
      <c r="AA964" s="45"/>
      <c r="AB964" s="45"/>
      <c r="AC964" s="45"/>
      <c r="AD964" s="45"/>
      <c r="AE964" s="45"/>
      <c r="AF964" s="45"/>
      <c r="AG964" s="45"/>
      <c r="AH964" s="45"/>
      <c r="AI964" s="45"/>
      <c r="AJ964" s="45"/>
      <c r="AK964" s="45"/>
      <c r="AL964" s="45"/>
    </row>
    <row r="965" spans="1:38" ht="12.75" customHeight="1" x14ac:dyDescent="0.15">
      <c r="A965" s="45"/>
      <c r="B965" s="45"/>
      <c r="C965" s="83"/>
      <c r="D965" s="45"/>
      <c r="E965" s="45"/>
      <c r="F965" s="45"/>
      <c r="G965" s="45"/>
      <c r="H965" s="45"/>
      <c r="I965" s="45"/>
      <c r="J965" s="45"/>
      <c r="K965" s="45"/>
      <c r="L965" s="45"/>
      <c r="M965" s="45"/>
      <c r="O965" s="45"/>
      <c r="P965" s="45"/>
      <c r="Q965" s="45"/>
      <c r="R965" s="45"/>
      <c r="S965" s="45"/>
      <c r="T965" s="45"/>
      <c r="U965" s="45"/>
      <c r="V965" s="45"/>
      <c r="W965" s="45"/>
      <c r="X965" s="45"/>
      <c r="Y965" s="45"/>
      <c r="Z965" s="45"/>
      <c r="AA965" s="45"/>
      <c r="AB965" s="45"/>
      <c r="AC965" s="45"/>
      <c r="AD965" s="45"/>
      <c r="AE965" s="45"/>
      <c r="AF965" s="45"/>
      <c r="AG965" s="45"/>
      <c r="AH965" s="45"/>
      <c r="AI965" s="45"/>
      <c r="AJ965" s="45"/>
      <c r="AK965" s="45"/>
      <c r="AL965" s="45"/>
    </row>
    <row r="966" spans="1:38" ht="12.75" customHeight="1" x14ac:dyDescent="0.15">
      <c r="A966" s="45"/>
      <c r="B966" s="45"/>
      <c r="C966" s="83"/>
      <c r="D966" s="45"/>
      <c r="E966" s="45"/>
      <c r="F966" s="45"/>
      <c r="G966" s="45"/>
      <c r="H966" s="45"/>
      <c r="I966" s="45"/>
      <c r="J966" s="45"/>
      <c r="K966" s="45"/>
      <c r="L966" s="45"/>
      <c r="M966" s="45"/>
      <c r="O966" s="45"/>
      <c r="P966" s="45"/>
      <c r="Q966" s="45"/>
      <c r="R966" s="45"/>
      <c r="S966" s="45"/>
      <c r="T966" s="45"/>
      <c r="U966" s="45"/>
      <c r="V966" s="45"/>
      <c r="W966" s="45"/>
      <c r="X966" s="45"/>
      <c r="Y966" s="45"/>
      <c r="Z966" s="45"/>
      <c r="AA966" s="45"/>
      <c r="AB966" s="45"/>
      <c r="AC966" s="45"/>
      <c r="AD966" s="45"/>
      <c r="AE966" s="45"/>
      <c r="AF966" s="45"/>
      <c r="AG966" s="45"/>
      <c r="AH966" s="45"/>
      <c r="AI966" s="45"/>
      <c r="AJ966" s="45"/>
      <c r="AK966" s="45"/>
      <c r="AL966" s="45"/>
    </row>
    <row r="967" spans="1:38" ht="12.75" customHeight="1" x14ac:dyDescent="0.15">
      <c r="A967" s="45"/>
      <c r="B967" s="45"/>
      <c r="C967" s="83"/>
      <c r="D967" s="45"/>
      <c r="E967" s="45"/>
      <c r="F967" s="45"/>
      <c r="G967" s="45"/>
      <c r="H967" s="45"/>
      <c r="I967" s="45"/>
      <c r="J967" s="45"/>
      <c r="K967" s="45"/>
      <c r="L967" s="45"/>
      <c r="M967" s="45"/>
      <c r="O967" s="45"/>
      <c r="P967" s="45"/>
      <c r="Q967" s="45"/>
      <c r="R967" s="45"/>
      <c r="S967" s="45"/>
      <c r="T967" s="45"/>
      <c r="U967" s="45"/>
      <c r="V967" s="45"/>
      <c r="W967" s="45"/>
      <c r="X967" s="45"/>
      <c r="Y967" s="45"/>
      <c r="Z967" s="45"/>
      <c r="AA967" s="45"/>
      <c r="AB967" s="45"/>
      <c r="AC967" s="45"/>
      <c r="AD967" s="45"/>
      <c r="AE967" s="45"/>
      <c r="AF967" s="45"/>
      <c r="AG967" s="45"/>
      <c r="AH967" s="45"/>
      <c r="AI967" s="45"/>
      <c r="AJ967" s="45"/>
      <c r="AK967" s="45"/>
      <c r="AL967" s="45"/>
    </row>
    <row r="968" spans="1:38" ht="12.75" customHeight="1" x14ac:dyDescent="0.15">
      <c r="A968" s="45"/>
      <c r="B968" s="45"/>
      <c r="C968" s="83"/>
      <c r="D968" s="45"/>
      <c r="E968" s="45"/>
      <c r="F968" s="45"/>
      <c r="G968" s="45"/>
      <c r="H968" s="45"/>
      <c r="I968" s="45"/>
      <c r="J968" s="45"/>
      <c r="K968" s="45"/>
      <c r="L968" s="45"/>
      <c r="M968" s="45"/>
      <c r="O968" s="45"/>
      <c r="P968" s="45"/>
      <c r="Q968" s="45"/>
      <c r="R968" s="45"/>
      <c r="S968" s="45"/>
      <c r="T968" s="45"/>
      <c r="U968" s="45"/>
      <c r="V968" s="45"/>
      <c r="W968" s="45"/>
      <c r="X968" s="45"/>
      <c r="Y968" s="45"/>
      <c r="Z968" s="45"/>
      <c r="AA968" s="45"/>
      <c r="AB968" s="45"/>
      <c r="AC968" s="45"/>
      <c r="AD968" s="45"/>
      <c r="AE968" s="45"/>
      <c r="AF968" s="45"/>
      <c r="AG968" s="45"/>
      <c r="AH968" s="45"/>
      <c r="AI968" s="45"/>
      <c r="AJ968" s="45"/>
      <c r="AK968" s="45"/>
      <c r="AL968" s="45"/>
    </row>
    <row r="969" spans="1:38" ht="12.75" customHeight="1" x14ac:dyDescent="0.15">
      <c r="A969" s="45"/>
      <c r="B969" s="45"/>
      <c r="C969" s="83"/>
      <c r="D969" s="45"/>
      <c r="E969" s="45"/>
      <c r="F969" s="45"/>
      <c r="G969" s="45"/>
      <c r="H969" s="45"/>
      <c r="I969" s="45"/>
      <c r="J969" s="45"/>
      <c r="K969" s="45"/>
      <c r="L969" s="45"/>
      <c r="M969" s="45"/>
      <c r="O969" s="45"/>
      <c r="P969" s="45"/>
      <c r="Q969" s="45"/>
      <c r="R969" s="45"/>
      <c r="S969" s="45"/>
      <c r="T969" s="45"/>
      <c r="U969" s="45"/>
      <c r="V969" s="45"/>
      <c r="W969" s="45"/>
      <c r="X969" s="45"/>
      <c r="Y969" s="45"/>
      <c r="Z969" s="45"/>
      <c r="AA969" s="45"/>
      <c r="AB969" s="45"/>
      <c r="AC969" s="45"/>
      <c r="AD969" s="45"/>
      <c r="AE969" s="45"/>
      <c r="AF969" s="45"/>
      <c r="AG969" s="45"/>
      <c r="AH969" s="45"/>
      <c r="AI969" s="45"/>
      <c r="AJ969" s="45"/>
      <c r="AK969" s="45"/>
      <c r="AL969" s="45"/>
    </row>
    <row r="970" spans="1:38" ht="12.75" customHeight="1" x14ac:dyDescent="0.15">
      <c r="A970" s="45"/>
      <c r="B970" s="45"/>
      <c r="C970" s="83"/>
      <c r="D970" s="45"/>
      <c r="E970" s="45"/>
      <c r="F970" s="45"/>
      <c r="G970" s="45"/>
      <c r="H970" s="45"/>
      <c r="I970" s="45"/>
      <c r="J970" s="45"/>
      <c r="K970" s="45"/>
      <c r="L970" s="45"/>
      <c r="M970" s="45"/>
      <c r="O970" s="45"/>
      <c r="P970" s="45"/>
      <c r="Q970" s="45"/>
      <c r="R970" s="45"/>
      <c r="S970" s="45"/>
      <c r="T970" s="45"/>
      <c r="U970" s="45"/>
      <c r="V970" s="45"/>
      <c r="W970" s="45"/>
      <c r="X970" s="45"/>
      <c r="Y970" s="45"/>
      <c r="Z970" s="45"/>
      <c r="AA970" s="45"/>
      <c r="AB970" s="45"/>
      <c r="AC970" s="45"/>
      <c r="AD970" s="45"/>
      <c r="AE970" s="45"/>
      <c r="AF970" s="45"/>
      <c r="AG970" s="45"/>
      <c r="AH970" s="45"/>
      <c r="AI970" s="45"/>
      <c r="AJ970" s="45"/>
      <c r="AK970" s="45"/>
      <c r="AL970" s="45"/>
    </row>
    <row r="971" spans="1:38" ht="12.75" customHeight="1" x14ac:dyDescent="0.15">
      <c r="A971" s="45"/>
      <c r="B971" s="45"/>
      <c r="C971" s="83"/>
      <c r="D971" s="45"/>
      <c r="E971" s="45"/>
      <c r="F971" s="45"/>
      <c r="G971" s="45"/>
      <c r="H971" s="45"/>
      <c r="I971" s="45"/>
      <c r="J971" s="45"/>
      <c r="K971" s="45"/>
      <c r="L971" s="45"/>
      <c r="M971" s="45"/>
      <c r="O971" s="45"/>
      <c r="P971" s="45"/>
      <c r="Q971" s="45"/>
      <c r="R971" s="45"/>
      <c r="S971" s="45"/>
      <c r="T971" s="45"/>
      <c r="U971" s="45"/>
      <c r="V971" s="45"/>
      <c r="W971" s="45"/>
      <c r="X971" s="45"/>
      <c r="Y971" s="45"/>
      <c r="Z971" s="45"/>
      <c r="AA971" s="45"/>
      <c r="AB971" s="45"/>
      <c r="AC971" s="45"/>
      <c r="AD971" s="45"/>
      <c r="AE971" s="45"/>
      <c r="AF971" s="45"/>
      <c r="AG971" s="45"/>
      <c r="AH971" s="45"/>
      <c r="AI971" s="45"/>
      <c r="AJ971" s="45"/>
      <c r="AK971" s="45"/>
      <c r="AL971" s="45"/>
    </row>
    <row r="972" spans="1:38" ht="12.75" customHeight="1" x14ac:dyDescent="0.15">
      <c r="A972" s="45"/>
      <c r="B972" s="45"/>
      <c r="C972" s="83"/>
      <c r="D972" s="45"/>
      <c r="E972" s="45"/>
      <c r="F972" s="45"/>
      <c r="G972" s="45"/>
      <c r="H972" s="45"/>
      <c r="I972" s="45"/>
      <c r="J972" s="45"/>
      <c r="K972" s="45"/>
      <c r="L972" s="45"/>
      <c r="M972" s="45"/>
      <c r="O972" s="45"/>
      <c r="P972" s="45"/>
      <c r="Q972" s="45"/>
      <c r="R972" s="45"/>
      <c r="S972" s="45"/>
      <c r="T972" s="45"/>
      <c r="U972" s="45"/>
      <c r="V972" s="45"/>
      <c r="W972" s="45"/>
      <c r="X972" s="45"/>
      <c r="Y972" s="45"/>
      <c r="Z972" s="45"/>
      <c r="AA972" s="45"/>
      <c r="AB972" s="45"/>
      <c r="AC972" s="45"/>
      <c r="AD972" s="45"/>
      <c r="AE972" s="45"/>
      <c r="AF972" s="45"/>
      <c r="AG972" s="45"/>
      <c r="AH972" s="45"/>
      <c r="AI972" s="45"/>
      <c r="AJ972" s="45"/>
      <c r="AK972" s="45"/>
      <c r="AL972" s="45"/>
    </row>
    <row r="973" spans="1:38" ht="12.75" customHeight="1" x14ac:dyDescent="0.15">
      <c r="A973" s="45"/>
      <c r="B973" s="45"/>
      <c r="C973" s="83"/>
      <c r="D973" s="45"/>
      <c r="E973" s="45"/>
      <c r="F973" s="45"/>
      <c r="G973" s="45"/>
      <c r="H973" s="45"/>
      <c r="I973" s="45"/>
      <c r="J973" s="45"/>
      <c r="K973" s="45"/>
      <c r="L973" s="45"/>
      <c r="M973" s="45"/>
      <c r="O973" s="45"/>
      <c r="P973" s="45"/>
      <c r="Q973" s="45"/>
      <c r="R973" s="45"/>
      <c r="S973" s="45"/>
      <c r="T973" s="45"/>
      <c r="U973" s="45"/>
      <c r="V973" s="45"/>
      <c r="W973" s="45"/>
      <c r="X973" s="45"/>
      <c r="Y973" s="45"/>
      <c r="Z973" s="45"/>
      <c r="AA973" s="45"/>
      <c r="AB973" s="45"/>
      <c r="AC973" s="45"/>
      <c r="AD973" s="45"/>
      <c r="AE973" s="45"/>
      <c r="AF973" s="45"/>
      <c r="AG973" s="45"/>
      <c r="AH973" s="45"/>
      <c r="AI973" s="45"/>
      <c r="AJ973" s="45"/>
      <c r="AK973" s="45"/>
      <c r="AL973" s="45"/>
    </row>
    <row r="974" spans="1:38" ht="12.75" customHeight="1" x14ac:dyDescent="0.15">
      <c r="A974" s="45"/>
      <c r="B974" s="45"/>
      <c r="C974" s="83"/>
      <c r="D974" s="45"/>
      <c r="E974" s="45"/>
      <c r="F974" s="45"/>
      <c r="G974" s="45"/>
      <c r="H974" s="45"/>
      <c r="I974" s="45"/>
      <c r="J974" s="45"/>
      <c r="K974" s="45"/>
      <c r="L974" s="45"/>
      <c r="M974" s="45"/>
      <c r="O974" s="45"/>
      <c r="P974" s="45"/>
      <c r="Q974" s="45"/>
      <c r="R974" s="45"/>
      <c r="S974" s="45"/>
      <c r="T974" s="45"/>
      <c r="U974" s="45"/>
      <c r="V974" s="45"/>
      <c r="W974" s="45"/>
      <c r="X974" s="45"/>
      <c r="Y974" s="45"/>
      <c r="Z974" s="45"/>
      <c r="AA974" s="45"/>
      <c r="AB974" s="45"/>
      <c r="AC974" s="45"/>
      <c r="AD974" s="45"/>
      <c r="AE974" s="45"/>
      <c r="AF974" s="45"/>
      <c r="AG974" s="45"/>
      <c r="AH974" s="45"/>
      <c r="AI974" s="45"/>
      <c r="AJ974" s="45"/>
      <c r="AK974" s="45"/>
      <c r="AL974" s="45"/>
    </row>
    <row r="975" spans="1:38" ht="12.75" customHeight="1" x14ac:dyDescent="0.15">
      <c r="A975" s="45"/>
      <c r="B975" s="45"/>
      <c r="C975" s="83"/>
      <c r="D975" s="45"/>
      <c r="E975" s="45"/>
      <c r="F975" s="45"/>
      <c r="G975" s="45"/>
      <c r="H975" s="45"/>
      <c r="I975" s="45"/>
      <c r="J975" s="45"/>
      <c r="K975" s="45"/>
      <c r="L975" s="45"/>
      <c r="M975" s="45"/>
      <c r="O975" s="45"/>
      <c r="P975" s="45"/>
      <c r="Q975" s="45"/>
      <c r="R975" s="45"/>
      <c r="S975" s="45"/>
      <c r="T975" s="45"/>
      <c r="U975" s="45"/>
      <c r="V975" s="45"/>
      <c r="W975" s="45"/>
      <c r="X975" s="45"/>
      <c r="Y975" s="45"/>
      <c r="Z975" s="45"/>
      <c r="AA975" s="45"/>
      <c r="AB975" s="45"/>
      <c r="AC975" s="45"/>
      <c r="AD975" s="45"/>
      <c r="AE975" s="45"/>
      <c r="AF975" s="45"/>
      <c r="AG975" s="45"/>
      <c r="AH975" s="45"/>
      <c r="AI975" s="45"/>
      <c r="AJ975" s="45"/>
      <c r="AK975" s="45"/>
      <c r="AL975" s="45"/>
    </row>
    <row r="976" spans="1:38" ht="12.75" customHeight="1" x14ac:dyDescent="0.15">
      <c r="A976" s="45"/>
      <c r="B976" s="45"/>
      <c r="C976" s="83"/>
      <c r="D976" s="45"/>
      <c r="E976" s="45"/>
      <c r="F976" s="45"/>
      <c r="G976" s="45"/>
      <c r="H976" s="45"/>
      <c r="I976" s="45"/>
      <c r="J976" s="45"/>
      <c r="K976" s="45"/>
      <c r="L976" s="45"/>
      <c r="M976" s="45"/>
      <c r="O976" s="45"/>
      <c r="P976" s="45"/>
      <c r="Q976" s="45"/>
      <c r="R976" s="45"/>
      <c r="S976" s="45"/>
      <c r="T976" s="45"/>
      <c r="U976" s="45"/>
      <c r="V976" s="45"/>
      <c r="W976" s="45"/>
      <c r="X976" s="45"/>
      <c r="Y976" s="45"/>
      <c r="Z976" s="45"/>
      <c r="AA976" s="45"/>
      <c r="AB976" s="45"/>
      <c r="AC976" s="45"/>
      <c r="AD976" s="45"/>
      <c r="AE976" s="45"/>
      <c r="AF976" s="45"/>
      <c r="AG976" s="45"/>
      <c r="AH976" s="45"/>
      <c r="AI976" s="45"/>
      <c r="AJ976" s="45"/>
      <c r="AK976" s="45"/>
      <c r="AL976" s="45"/>
    </row>
    <row r="977" spans="1:38" ht="12.75" customHeight="1" x14ac:dyDescent="0.15">
      <c r="A977" s="45"/>
      <c r="B977" s="45"/>
      <c r="C977" s="83"/>
      <c r="D977" s="45"/>
      <c r="E977" s="45"/>
      <c r="F977" s="45"/>
      <c r="G977" s="45"/>
      <c r="H977" s="45"/>
      <c r="I977" s="45"/>
      <c r="J977" s="45"/>
      <c r="K977" s="45"/>
      <c r="L977" s="45"/>
      <c r="M977" s="45"/>
      <c r="O977" s="45"/>
      <c r="P977" s="45"/>
      <c r="Q977" s="45"/>
      <c r="R977" s="45"/>
      <c r="S977" s="45"/>
      <c r="T977" s="45"/>
      <c r="U977" s="45"/>
      <c r="V977" s="45"/>
      <c r="W977" s="45"/>
      <c r="X977" s="45"/>
      <c r="Y977" s="45"/>
      <c r="Z977" s="45"/>
      <c r="AA977" s="45"/>
      <c r="AB977" s="45"/>
      <c r="AC977" s="45"/>
      <c r="AD977" s="45"/>
      <c r="AE977" s="45"/>
      <c r="AF977" s="45"/>
      <c r="AG977" s="45"/>
      <c r="AH977" s="45"/>
      <c r="AI977" s="45"/>
      <c r="AJ977" s="45"/>
      <c r="AK977" s="45"/>
      <c r="AL977" s="45"/>
    </row>
    <row r="978" spans="1:38" ht="12.75" customHeight="1" x14ac:dyDescent="0.15">
      <c r="A978" s="45"/>
      <c r="B978" s="45"/>
      <c r="C978" s="83"/>
      <c r="D978" s="45"/>
      <c r="E978" s="45"/>
      <c r="F978" s="45"/>
      <c r="G978" s="45"/>
      <c r="H978" s="45"/>
      <c r="I978" s="45"/>
      <c r="J978" s="45"/>
      <c r="K978" s="45"/>
      <c r="L978" s="45"/>
      <c r="M978" s="45"/>
      <c r="O978" s="45"/>
      <c r="P978" s="45"/>
      <c r="Q978" s="45"/>
      <c r="R978" s="45"/>
      <c r="S978" s="45"/>
      <c r="T978" s="45"/>
      <c r="U978" s="45"/>
      <c r="V978" s="45"/>
      <c r="W978" s="45"/>
      <c r="X978" s="45"/>
      <c r="Y978" s="45"/>
      <c r="Z978" s="45"/>
      <c r="AA978" s="45"/>
      <c r="AB978" s="45"/>
      <c r="AC978" s="45"/>
      <c r="AD978" s="45"/>
      <c r="AE978" s="45"/>
      <c r="AF978" s="45"/>
      <c r="AG978" s="45"/>
      <c r="AH978" s="45"/>
      <c r="AI978" s="45"/>
      <c r="AJ978" s="45"/>
      <c r="AK978" s="45"/>
      <c r="AL978" s="45"/>
    </row>
    <row r="979" spans="1:38" ht="12.75" customHeight="1" x14ac:dyDescent="0.15">
      <c r="A979" s="45"/>
      <c r="B979" s="45"/>
      <c r="C979" s="83"/>
      <c r="D979" s="45"/>
      <c r="E979" s="45"/>
      <c r="F979" s="45"/>
      <c r="G979" s="45"/>
      <c r="H979" s="45"/>
      <c r="I979" s="45"/>
      <c r="J979" s="45"/>
      <c r="K979" s="45"/>
      <c r="L979" s="45"/>
      <c r="M979" s="45"/>
      <c r="O979" s="45"/>
      <c r="P979" s="45"/>
      <c r="Q979" s="45"/>
      <c r="R979" s="45"/>
      <c r="S979" s="45"/>
      <c r="T979" s="45"/>
      <c r="U979" s="45"/>
      <c r="V979" s="45"/>
      <c r="W979" s="45"/>
      <c r="X979" s="45"/>
      <c r="Y979" s="45"/>
      <c r="Z979" s="45"/>
      <c r="AA979" s="45"/>
      <c r="AB979" s="45"/>
      <c r="AC979" s="45"/>
      <c r="AD979" s="45"/>
      <c r="AE979" s="45"/>
      <c r="AF979" s="45"/>
      <c r="AG979" s="45"/>
      <c r="AH979" s="45"/>
      <c r="AI979" s="45"/>
      <c r="AJ979" s="45"/>
      <c r="AK979" s="45"/>
      <c r="AL979" s="45"/>
    </row>
    <row r="980" spans="1:38" ht="12.75" customHeight="1" x14ac:dyDescent="0.15">
      <c r="A980" s="45"/>
      <c r="B980" s="45"/>
      <c r="C980" s="83"/>
      <c r="D980" s="45"/>
      <c r="E980" s="45"/>
      <c r="F980" s="45"/>
      <c r="G980" s="45"/>
      <c r="H980" s="45"/>
      <c r="I980" s="45"/>
      <c r="J980" s="45"/>
      <c r="K980" s="45"/>
      <c r="L980" s="45"/>
      <c r="M980" s="45"/>
      <c r="O980" s="45"/>
      <c r="P980" s="45"/>
      <c r="Q980" s="45"/>
      <c r="R980" s="45"/>
      <c r="S980" s="45"/>
      <c r="T980" s="45"/>
      <c r="U980" s="45"/>
      <c r="V980" s="45"/>
      <c r="W980" s="45"/>
      <c r="X980" s="45"/>
      <c r="Y980" s="45"/>
      <c r="Z980" s="45"/>
      <c r="AA980" s="45"/>
      <c r="AB980" s="45"/>
      <c r="AC980" s="45"/>
      <c r="AD980" s="45"/>
      <c r="AE980" s="45"/>
      <c r="AF980" s="45"/>
      <c r="AG980" s="45"/>
      <c r="AH980" s="45"/>
      <c r="AI980" s="45"/>
      <c r="AJ980" s="45"/>
      <c r="AK980" s="45"/>
      <c r="AL980" s="45"/>
    </row>
    <row r="981" spans="1:38" ht="12.75" customHeight="1" x14ac:dyDescent="0.15">
      <c r="A981" s="45"/>
      <c r="B981" s="45"/>
      <c r="C981" s="83"/>
      <c r="D981" s="45"/>
      <c r="E981" s="45"/>
      <c r="F981" s="45"/>
      <c r="G981" s="45"/>
      <c r="H981" s="45"/>
      <c r="I981" s="45"/>
      <c r="J981" s="45"/>
      <c r="K981" s="45"/>
      <c r="L981" s="45"/>
      <c r="M981" s="45"/>
      <c r="O981" s="45"/>
      <c r="P981" s="45"/>
      <c r="Q981" s="45"/>
      <c r="R981" s="45"/>
      <c r="S981" s="45"/>
      <c r="T981" s="45"/>
      <c r="U981" s="45"/>
      <c r="V981" s="45"/>
      <c r="W981" s="45"/>
      <c r="X981" s="45"/>
      <c r="Y981" s="45"/>
      <c r="Z981" s="45"/>
      <c r="AA981" s="45"/>
      <c r="AB981" s="45"/>
      <c r="AC981" s="45"/>
      <c r="AD981" s="45"/>
      <c r="AE981" s="45"/>
      <c r="AF981" s="45"/>
      <c r="AG981" s="45"/>
      <c r="AH981" s="45"/>
      <c r="AI981" s="45"/>
      <c r="AJ981" s="45"/>
      <c r="AK981" s="45"/>
      <c r="AL981" s="45"/>
    </row>
    <row r="982" spans="1:38" ht="12.75" customHeight="1" x14ac:dyDescent="0.15">
      <c r="A982" s="45"/>
      <c r="B982" s="45"/>
      <c r="C982" s="83"/>
      <c r="D982" s="45"/>
      <c r="E982" s="45"/>
      <c r="F982" s="45"/>
      <c r="G982" s="45"/>
      <c r="H982" s="45"/>
      <c r="I982" s="45"/>
      <c r="J982" s="45"/>
      <c r="K982" s="45"/>
      <c r="L982" s="45"/>
      <c r="M982" s="45"/>
      <c r="O982" s="45"/>
      <c r="P982" s="45"/>
      <c r="Q982" s="45"/>
      <c r="R982" s="45"/>
      <c r="S982" s="45"/>
      <c r="T982" s="45"/>
      <c r="U982" s="45"/>
      <c r="V982" s="45"/>
      <c r="W982" s="45"/>
      <c r="X982" s="45"/>
      <c r="Y982" s="45"/>
      <c r="Z982" s="45"/>
      <c r="AA982" s="45"/>
      <c r="AB982" s="45"/>
      <c r="AC982" s="45"/>
      <c r="AD982" s="45"/>
      <c r="AE982" s="45"/>
      <c r="AF982" s="45"/>
      <c r="AG982" s="45"/>
      <c r="AH982" s="45"/>
      <c r="AI982" s="45"/>
      <c r="AJ982" s="45"/>
      <c r="AK982" s="45"/>
      <c r="AL982" s="45"/>
    </row>
    <row r="983" spans="1:38" ht="12.75" customHeight="1" x14ac:dyDescent="0.15">
      <c r="A983" s="45"/>
      <c r="B983" s="45"/>
      <c r="C983" s="83"/>
      <c r="D983" s="45"/>
      <c r="E983" s="45"/>
      <c r="F983" s="45"/>
      <c r="G983" s="45"/>
      <c r="H983" s="45"/>
      <c r="I983" s="45"/>
      <c r="J983" s="45"/>
      <c r="K983" s="45"/>
      <c r="L983" s="45"/>
      <c r="M983" s="45"/>
      <c r="O983" s="45"/>
      <c r="P983" s="45"/>
      <c r="Q983" s="45"/>
      <c r="R983" s="45"/>
      <c r="S983" s="45"/>
      <c r="T983" s="45"/>
      <c r="U983" s="45"/>
      <c r="V983" s="45"/>
      <c r="W983" s="45"/>
      <c r="X983" s="45"/>
      <c r="Y983" s="45"/>
      <c r="Z983" s="45"/>
      <c r="AA983" s="45"/>
      <c r="AB983" s="45"/>
      <c r="AC983" s="45"/>
      <c r="AD983" s="45"/>
      <c r="AE983" s="45"/>
      <c r="AF983" s="45"/>
      <c r="AG983" s="45"/>
      <c r="AH983" s="45"/>
      <c r="AI983" s="45"/>
      <c r="AJ983" s="45"/>
      <c r="AK983" s="45"/>
      <c r="AL983" s="45"/>
    </row>
    <row r="984" spans="1:38" ht="12.75" customHeight="1" x14ac:dyDescent="0.15">
      <c r="A984" s="45"/>
      <c r="B984" s="45"/>
      <c r="C984" s="83"/>
      <c r="D984" s="45"/>
      <c r="E984" s="45"/>
      <c r="F984" s="45"/>
      <c r="G984" s="45"/>
      <c r="H984" s="45"/>
      <c r="I984" s="45"/>
      <c r="J984" s="45"/>
      <c r="K984" s="45"/>
      <c r="L984" s="45"/>
      <c r="M984" s="45"/>
      <c r="O984" s="45"/>
      <c r="P984" s="45"/>
      <c r="Q984" s="45"/>
      <c r="R984" s="45"/>
      <c r="S984" s="45"/>
      <c r="T984" s="45"/>
      <c r="U984" s="45"/>
      <c r="V984" s="45"/>
      <c r="W984" s="45"/>
      <c r="X984" s="45"/>
      <c r="Y984" s="45"/>
      <c r="Z984" s="45"/>
      <c r="AA984" s="45"/>
      <c r="AB984" s="45"/>
      <c r="AC984" s="45"/>
      <c r="AD984" s="45"/>
      <c r="AE984" s="45"/>
      <c r="AF984" s="45"/>
      <c r="AG984" s="45"/>
      <c r="AH984" s="45"/>
      <c r="AI984" s="45"/>
      <c r="AJ984" s="45"/>
      <c r="AK984" s="45"/>
      <c r="AL984" s="45"/>
    </row>
    <row r="985" spans="1:38" ht="12.75" customHeight="1" x14ac:dyDescent="0.15">
      <c r="A985" s="45"/>
      <c r="B985" s="45"/>
      <c r="C985" s="83"/>
      <c r="D985" s="45"/>
      <c r="E985" s="45"/>
      <c r="F985" s="45"/>
      <c r="G985" s="45"/>
      <c r="H985" s="45"/>
      <c r="I985" s="45"/>
      <c r="J985" s="45"/>
      <c r="K985" s="45"/>
      <c r="L985" s="45"/>
      <c r="M985" s="45"/>
      <c r="O985" s="45"/>
      <c r="P985" s="45"/>
      <c r="Q985" s="45"/>
      <c r="R985" s="45"/>
      <c r="S985" s="45"/>
      <c r="T985" s="45"/>
      <c r="U985" s="45"/>
      <c r="V985" s="45"/>
      <c r="W985" s="45"/>
      <c r="X985" s="45"/>
      <c r="Y985" s="45"/>
      <c r="Z985" s="45"/>
      <c r="AA985" s="45"/>
      <c r="AB985" s="45"/>
      <c r="AC985" s="45"/>
      <c r="AD985" s="45"/>
      <c r="AE985" s="45"/>
      <c r="AF985" s="45"/>
      <c r="AG985" s="45"/>
      <c r="AH985" s="45"/>
      <c r="AI985" s="45"/>
      <c r="AJ985" s="45"/>
      <c r="AK985" s="45"/>
      <c r="AL985" s="45"/>
    </row>
    <row r="986" spans="1:38" ht="12.75" customHeight="1" x14ac:dyDescent="0.15">
      <c r="A986" s="45"/>
      <c r="B986" s="45"/>
      <c r="C986" s="83"/>
      <c r="D986" s="45"/>
      <c r="E986" s="45"/>
      <c r="F986" s="45"/>
      <c r="G986" s="45"/>
      <c r="H986" s="45"/>
      <c r="I986" s="45"/>
      <c r="J986" s="45"/>
      <c r="K986" s="45"/>
      <c r="L986" s="45"/>
      <c r="M986" s="45"/>
      <c r="O986" s="45"/>
      <c r="P986" s="45"/>
      <c r="Q986" s="45"/>
      <c r="R986" s="45"/>
      <c r="S986" s="45"/>
      <c r="T986" s="45"/>
      <c r="U986" s="45"/>
      <c r="V986" s="45"/>
      <c r="W986" s="45"/>
      <c r="X986" s="45"/>
      <c r="Y986" s="45"/>
      <c r="Z986" s="45"/>
      <c r="AA986" s="45"/>
      <c r="AB986" s="45"/>
      <c r="AC986" s="45"/>
      <c r="AD986" s="45"/>
      <c r="AE986" s="45"/>
      <c r="AF986" s="45"/>
      <c r="AG986" s="45"/>
      <c r="AH986" s="45"/>
      <c r="AI986" s="45"/>
      <c r="AJ986" s="45"/>
      <c r="AK986" s="45"/>
      <c r="AL986" s="45"/>
    </row>
    <row r="987" spans="1:38" ht="12.75" customHeight="1" x14ac:dyDescent="0.15">
      <c r="A987" s="45"/>
      <c r="B987" s="45"/>
      <c r="C987" s="83"/>
      <c r="D987" s="45"/>
      <c r="E987" s="45"/>
      <c r="F987" s="45"/>
      <c r="G987" s="45"/>
      <c r="H987" s="45"/>
      <c r="I987" s="45"/>
      <c r="J987" s="45"/>
      <c r="K987" s="45"/>
      <c r="L987" s="45"/>
      <c r="M987" s="45"/>
      <c r="O987" s="45"/>
      <c r="P987" s="45"/>
      <c r="Q987" s="45"/>
      <c r="R987" s="45"/>
      <c r="S987" s="45"/>
      <c r="T987" s="45"/>
      <c r="U987" s="45"/>
      <c r="V987" s="45"/>
      <c r="W987" s="45"/>
      <c r="X987" s="45"/>
      <c r="Y987" s="45"/>
      <c r="Z987" s="45"/>
      <c r="AA987" s="45"/>
      <c r="AB987" s="45"/>
      <c r="AC987" s="45"/>
      <c r="AD987" s="45"/>
      <c r="AE987" s="45"/>
      <c r="AF987" s="45"/>
      <c r="AG987" s="45"/>
      <c r="AH987" s="45"/>
      <c r="AI987" s="45"/>
      <c r="AJ987" s="45"/>
      <c r="AK987" s="45"/>
      <c r="AL987" s="45"/>
    </row>
    <row r="988" spans="1:38" ht="12.75" customHeight="1" x14ac:dyDescent="0.15">
      <c r="A988" s="45"/>
      <c r="B988" s="45"/>
      <c r="C988" s="83"/>
      <c r="D988" s="45"/>
      <c r="E988" s="45"/>
      <c r="F988" s="45"/>
      <c r="G988" s="45"/>
      <c r="H988" s="45"/>
      <c r="I988" s="45"/>
      <c r="J988" s="45"/>
      <c r="K988" s="45"/>
      <c r="L988" s="45"/>
      <c r="M988" s="45"/>
      <c r="O988" s="45"/>
      <c r="P988" s="45"/>
      <c r="Q988" s="45"/>
      <c r="R988" s="45"/>
      <c r="S988" s="45"/>
      <c r="T988" s="45"/>
      <c r="U988" s="45"/>
      <c r="V988" s="45"/>
      <c r="W988" s="45"/>
      <c r="X988" s="45"/>
      <c r="Y988" s="45"/>
      <c r="Z988" s="45"/>
      <c r="AA988" s="45"/>
      <c r="AB988" s="45"/>
      <c r="AC988" s="45"/>
      <c r="AD988" s="45"/>
      <c r="AE988" s="45"/>
      <c r="AF988" s="45"/>
      <c r="AG988" s="45"/>
      <c r="AH988" s="45"/>
      <c r="AI988" s="45"/>
      <c r="AJ988" s="45"/>
      <c r="AK988" s="45"/>
      <c r="AL988" s="45"/>
    </row>
    <row r="989" spans="1:38" ht="12.75" customHeight="1" x14ac:dyDescent="0.15">
      <c r="A989" s="45"/>
      <c r="B989" s="45"/>
      <c r="C989" s="83"/>
      <c r="D989" s="45"/>
      <c r="E989" s="45"/>
      <c r="F989" s="45"/>
      <c r="G989" s="45"/>
      <c r="H989" s="45"/>
      <c r="I989" s="45"/>
      <c r="J989" s="45"/>
      <c r="K989" s="45"/>
      <c r="L989" s="45"/>
      <c r="M989" s="45"/>
      <c r="O989" s="45"/>
      <c r="P989" s="45"/>
      <c r="Q989" s="45"/>
      <c r="R989" s="45"/>
      <c r="S989" s="45"/>
      <c r="T989" s="45"/>
      <c r="U989" s="45"/>
      <c r="V989" s="45"/>
      <c r="W989" s="45"/>
      <c r="X989" s="45"/>
      <c r="Y989" s="45"/>
      <c r="Z989" s="45"/>
      <c r="AA989" s="45"/>
      <c r="AB989" s="45"/>
      <c r="AC989" s="45"/>
      <c r="AD989" s="45"/>
      <c r="AE989" s="45"/>
      <c r="AF989" s="45"/>
      <c r="AG989" s="45"/>
      <c r="AH989" s="45"/>
      <c r="AI989" s="45"/>
      <c r="AJ989" s="45"/>
      <c r="AK989" s="45"/>
      <c r="AL989" s="45"/>
    </row>
    <row r="990" spans="1:38" ht="12.75" customHeight="1" x14ac:dyDescent="0.15">
      <c r="A990" s="45"/>
      <c r="B990" s="45"/>
      <c r="C990" s="83"/>
      <c r="D990" s="45"/>
      <c r="E990" s="45"/>
      <c r="F990" s="45"/>
      <c r="G990" s="45"/>
      <c r="H990" s="45"/>
      <c r="I990" s="45"/>
      <c r="J990" s="45"/>
      <c r="K990" s="45"/>
      <c r="L990" s="45"/>
      <c r="M990" s="45"/>
      <c r="O990" s="45"/>
      <c r="P990" s="45"/>
      <c r="Q990" s="45"/>
      <c r="R990" s="45"/>
      <c r="S990" s="45"/>
      <c r="T990" s="45"/>
      <c r="U990" s="45"/>
      <c r="V990" s="45"/>
      <c r="W990" s="45"/>
      <c r="X990" s="45"/>
      <c r="Y990" s="45"/>
      <c r="Z990" s="45"/>
      <c r="AA990" s="45"/>
      <c r="AB990" s="45"/>
      <c r="AC990" s="45"/>
      <c r="AD990" s="45"/>
      <c r="AE990" s="45"/>
      <c r="AF990" s="45"/>
      <c r="AG990" s="45"/>
      <c r="AH990" s="45"/>
      <c r="AI990" s="45"/>
      <c r="AJ990" s="45"/>
      <c r="AK990" s="45"/>
      <c r="AL990" s="45"/>
    </row>
  </sheetData>
  <conditionalFormatting sqref="B8:B13 D8:AD13">
    <cfRule type="expression" dxfId="2" priority="5" stopIfTrue="1">
      <formula>IF(COUNTA(#REF!)=0,0,MOD(SUBTOTAL(103,#REF!),2)=1)</formula>
    </cfRule>
  </conditionalFormatting>
  <conditionalFormatting sqref="AE8:AJ13">
    <cfRule type="expression" dxfId="1" priority="1" stopIfTrue="1">
      <formula>IF(COUNTA(#REF!)=0,0,MOD(SUBTOTAL(103,#REF!),2)=1)</formula>
    </cfRule>
  </conditionalFormatting>
  <conditionalFormatting sqref="AK8:AK13">
    <cfRule type="expression" dxfId="0" priority="9" stopIfTrue="1">
      <formula>IF(COUNTA(#REF!)=0,0,MOD(SUBTOTAL(103,#REF!),2)=1)</formula>
    </cfRule>
  </conditionalFormatting>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991"/>
  <sheetViews>
    <sheetView showGridLines="0" workbookViewId="0">
      <selection activeCell="AO17" sqref="AO17"/>
    </sheetView>
  </sheetViews>
  <sheetFormatPr baseColWidth="10" defaultColWidth="12.6640625" defaultRowHeight="15" customHeight="1" outlineLevelCol="1" x14ac:dyDescent="0.15"/>
  <cols>
    <col min="1" max="1" width="4.1640625" customWidth="1"/>
    <col min="2" max="2" width="26.6640625" customWidth="1"/>
    <col min="3" max="3" width="1" customWidth="1"/>
    <col min="4" max="4" width="10.33203125" hidden="1" customWidth="1" outlineLevel="1"/>
    <col min="5" max="5" width="1" hidden="1" customWidth="1" outlineLevel="1"/>
    <col min="6" max="9" width="10.33203125" hidden="1" customWidth="1" outlineLevel="1"/>
    <col min="10" max="10" width="1" hidden="1" customWidth="1" outlineLevel="1"/>
    <col min="11" max="11" width="10.33203125" hidden="1" customWidth="1" outlineLevel="1"/>
    <col min="12" max="12" width="1" hidden="1" customWidth="1" outlineLevel="1"/>
    <col min="13" max="16" width="10.33203125" hidden="1" customWidth="1" outlineLevel="1"/>
    <col min="17" max="17" width="1" hidden="1" customWidth="1" outlineLevel="1"/>
    <col min="18" max="18" width="10.33203125" customWidth="1" collapsed="1"/>
    <col min="19" max="19" width="1" customWidth="1"/>
    <col min="20" max="23" width="10.33203125" hidden="1" customWidth="1" outlineLevel="1"/>
    <col min="24" max="24" width="1" hidden="1" customWidth="1" outlineLevel="1"/>
    <col min="25" max="25" width="10.33203125" customWidth="1" collapsed="1"/>
    <col min="26" max="26" width="1" customWidth="1"/>
    <col min="27" max="30" width="10.33203125" hidden="1" customWidth="1" outlineLevel="1"/>
    <col min="31" max="31" width="1" hidden="1" customWidth="1" outlineLevel="1"/>
    <col min="32" max="32" width="10.33203125" customWidth="1" collapsed="1"/>
    <col min="33" max="33" width="1" customWidth="1"/>
    <col min="34" max="37" width="10.33203125" customWidth="1"/>
    <col min="38" max="38" width="1" customWidth="1"/>
    <col min="39" max="39" width="10.33203125" customWidth="1"/>
    <col min="40" max="40" width="1" customWidth="1"/>
    <col min="41" max="41" width="10.33203125" customWidth="1"/>
    <col min="42" max="42" width="3.1640625" customWidth="1"/>
    <col min="43" max="43" width="1" customWidth="1"/>
  </cols>
  <sheetData>
    <row r="1" spans="2:43" ht="12.75" customHeight="1" x14ac:dyDescent="0.15">
      <c r="AQ1" s="4"/>
    </row>
    <row r="2" spans="2:43" ht="12.75" customHeight="1" x14ac:dyDescent="0.15">
      <c r="B2" s="5"/>
      <c r="AQ2" s="4"/>
    </row>
    <row r="3" spans="2:43" ht="12.75" customHeight="1" x14ac:dyDescent="0.15">
      <c r="B3" s="5"/>
      <c r="AQ3" s="4"/>
    </row>
    <row r="4" spans="2:43" ht="12.75" customHeight="1" x14ac:dyDescent="0.15">
      <c r="B4" s="5"/>
      <c r="D4" s="8"/>
      <c r="W4" s="8"/>
      <c r="Y4" s="8"/>
      <c r="AQ4" s="4"/>
    </row>
    <row r="5" spans="2:43" ht="12.75" customHeight="1" x14ac:dyDescent="0.15">
      <c r="B5" s="9" t="s">
        <v>108</v>
      </c>
      <c r="C5" s="10"/>
      <c r="D5" s="11">
        <v>2019</v>
      </c>
      <c r="E5" s="12"/>
      <c r="F5" s="13" t="s">
        <v>48</v>
      </c>
      <c r="G5" s="13" t="s">
        <v>49</v>
      </c>
      <c r="H5" s="13" t="s">
        <v>50</v>
      </c>
      <c r="I5" s="13" t="s">
        <v>4</v>
      </c>
      <c r="J5" s="49"/>
      <c r="K5" s="11">
        <v>2020</v>
      </c>
      <c r="L5" s="14"/>
      <c r="M5" s="13" t="s">
        <v>5</v>
      </c>
      <c r="N5" s="13" t="s">
        <v>6</v>
      </c>
      <c r="O5" s="13" t="s">
        <v>7</v>
      </c>
      <c r="P5" s="13" t="s">
        <v>8</v>
      </c>
      <c r="Q5" s="14"/>
      <c r="R5" s="11">
        <v>2021</v>
      </c>
      <c r="S5" s="12"/>
      <c r="T5" s="13" t="s">
        <v>9</v>
      </c>
      <c r="U5" s="13" t="s">
        <v>10</v>
      </c>
      <c r="V5" s="13" t="s">
        <v>11</v>
      </c>
      <c r="W5" s="13" t="s">
        <v>12</v>
      </c>
      <c r="X5" s="14"/>
      <c r="Y5" s="11">
        <v>2022</v>
      </c>
      <c r="Z5" s="12"/>
      <c r="AA5" s="13" t="s">
        <v>13</v>
      </c>
      <c r="AB5" s="13" t="s">
        <v>14</v>
      </c>
      <c r="AC5" s="13" t="s">
        <v>15</v>
      </c>
      <c r="AD5" s="13" t="s">
        <v>16</v>
      </c>
      <c r="AE5" s="14"/>
      <c r="AF5" s="11">
        <v>2023</v>
      </c>
      <c r="AH5" s="13" t="s">
        <v>17</v>
      </c>
      <c r="AI5" s="13" t="s">
        <v>18</v>
      </c>
      <c r="AJ5" s="129" t="s">
        <v>141</v>
      </c>
      <c r="AK5" s="129" t="s">
        <v>143</v>
      </c>
      <c r="AL5" s="14"/>
      <c r="AM5" s="11">
        <v>2024</v>
      </c>
      <c r="AN5" s="80"/>
      <c r="AO5" s="98" t="s">
        <v>145</v>
      </c>
      <c r="AQ5" s="4"/>
    </row>
    <row r="6" spans="2:43" ht="9.75" customHeight="1" x14ac:dyDescent="0.15">
      <c r="B6" s="10"/>
      <c r="C6" s="10"/>
      <c r="D6" s="16"/>
      <c r="E6" s="16"/>
      <c r="F6" s="16"/>
      <c r="G6" s="16"/>
      <c r="H6" s="16"/>
      <c r="I6" s="16"/>
      <c r="J6" s="16"/>
      <c r="L6" s="16"/>
      <c r="M6" s="16"/>
      <c r="N6" s="16"/>
      <c r="O6" s="16"/>
      <c r="P6" s="16"/>
      <c r="Q6" s="16"/>
      <c r="R6" s="16"/>
      <c r="S6" s="16"/>
      <c r="T6" s="16"/>
      <c r="U6" s="16"/>
      <c r="V6" s="16"/>
      <c r="W6" s="16"/>
      <c r="X6" s="16"/>
      <c r="Y6" s="16"/>
      <c r="Z6" s="16"/>
      <c r="AA6" s="16"/>
      <c r="AB6" s="16"/>
      <c r="AC6" s="16"/>
      <c r="AQ6" s="4"/>
    </row>
    <row r="7" spans="2:43" ht="12.75" customHeight="1" x14ac:dyDescent="0.15">
      <c r="B7" s="17" t="s">
        <v>1</v>
      </c>
      <c r="D7" s="50">
        <v>241477</v>
      </c>
      <c r="E7" s="51"/>
      <c r="F7" s="50">
        <v>82588</v>
      </c>
      <c r="G7" s="50">
        <v>87888</v>
      </c>
      <c r="H7" s="50">
        <v>118373</v>
      </c>
      <c r="I7" s="50">
        <v>102616.99999999999</v>
      </c>
      <c r="J7" s="50"/>
      <c r="K7" s="26">
        <f>SUM(F7:I7)</f>
        <v>391466</v>
      </c>
      <c r="L7" s="51"/>
      <c r="M7" s="50">
        <v>128386</v>
      </c>
      <c r="N7" s="50">
        <v>153274</v>
      </c>
      <c r="O7" s="50">
        <v>140734</v>
      </c>
      <c r="P7" s="50">
        <v>138565</v>
      </c>
      <c r="Q7" s="50"/>
      <c r="R7" s="50">
        <v>560959</v>
      </c>
      <c r="S7" s="50"/>
      <c r="T7" s="50">
        <v>140125</v>
      </c>
      <c r="U7" s="50">
        <v>148047</v>
      </c>
      <c r="V7" s="26">
        <v>133165</v>
      </c>
      <c r="W7" s="26">
        <v>124751</v>
      </c>
      <c r="X7" s="26"/>
      <c r="Y7" s="26">
        <v>546088</v>
      </c>
      <c r="Z7" s="50"/>
      <c r="AA7" s="50">
        <v>151563</v>
      </c>
      <c r="AB7" s="50">
        <v>153148</v>
      </c>
      <c r="AC7" s="50">
        <v>150057</v>
      </c>
      <c r="AD7" s="26">
        <v>143999</v>
      </c>
      <c r="AE7" s="26"/>
      <c r="AF7" s="26">
        <v>598767</v>
      </c>
      <c r="AG7" s="52"/>
      <c r="AH7" s="26">
        <v>174631</v>
      </c>
      <c r="AI7" s="26">
        <v>186526</v>
      </c>
      <c r="AJ7" s="135">
        <v>198354</v>
      </c>
      <c r="AK7" s="135">
        <v>183497</v>
      </c>
      <c r="AL7" s="135"/>
      <c r="AM7" s="135">
        <v>743008</v>
      </c>
      <c r="AN7" s="135"/>
      <c r="AO7" s="135">
        <v>208025</v>
      </c>
      <c r="AP7" s="52"/>
      <c r="AQ7" s="53"/>
    </row>
    <row r="8" spans="2:43" ht="12.75" customHeight="1" x14ac:dyDescent="0.15">
      <c r="B8" s="3" t="s">
        <v>109</v>
      </c>
      <c r="D8" s="36">
        <v>1.8</v>
      </c>
      <c r="E8" s="54"/>
      <c r="F8" s="36">
        <v>0.6</v>
      </c>
      <c r="G8" s="36">
        <v>0.6</v>
      </c>
      <c r="H8" s="36">
        <v>1.1000000000000001</v>
      </c>
      <c r="I8" s="36">
        <v>0.9</v>
      </c>
      <c r="J8" s="36"/>
      <c r="K8" s="36">
        <v>3.3</v>
      </c>
      <c r="L8" s="36"/>
      <c r="M8" s="36">
        <v>1.3</v>
      </c>
      <c r="N8" s="36">
        <v>2.1</v>
      </c>
      <c r="O8" s="36">
        <v>2</v>
      </c>
      <c r="P8" s="55">
        <v>2500000000</v>
      </c>
      <c r="Q8" s="36"/>
      <c r="R8" s="55">
        <v>7900000000</v>
      </c>
      <c r="S8" s="36"/>
      <c r="T8" s="55">
        <v>2400000000</v>
      </c>
      <c r="U8" s="55">
        <v>2700000000</v>
      </c>
      <c r="V8" s="55">
        <v>2100000000</v>
      </c>
      <c r="W8" s="55">
        <v>1800000000</v>
      </c>
      <c r="X8" s="55"/>
      <c r="Y8" s="55">
        <v>9000000000</v>
      </c>
      <c r="Z8" s="36"/>
      <c r="AA8" s="55">
        <v>2400000000</v>
      </c>
      <c r="AB8" s="55">
        <v>2500000000</v>
      </c>
      <c r="AC8" s="55">
        <v>2100000000</v>
      </c>
      <c r="AD8" s="55">
        <v>1800000000</v>
      </c>
      <c r="AE8" s="55"/>
      <c r="AF8" s="55">
        <v>8800000000</v>
      </c>
      <c r="AG8" s="52"/>
      <c r="AH8" s="55">
        <v>2300000000</v>
      </c>
      <c r="AI8" s="55">
        <v>2400000000</v>
      </c>
      <c r="AJ8" s="136">
        <v>2500000000</v>
      </c>
      <c r="AK8" s="136">
        <v>2300000000</v>
      </c>
      <c r="AL8" s="136"/>
      <c r="AM8" s="136">
        <v>9500000000</v>
      </c>
      <c r="AN8" s="136"/>
      <c r="AO8" s="136">
        <v>2600000000</v>
      </c>
      <c r="AP8" s="52"/>
      <c r="AQ8" s="53"/>
    </row>
    <row r="9" spans="2:43" ht="12.75" customHeight="1" x14ac:dyDescent="0.15">
      <c r="B9" s="5" t="s">
        <v>110</v>
      </c>
      <c r="D9" s="56">
        <v>7346</v>
      </c>
      <c r="E9" s="56"/>
      <c r="F9" s="56">
        <v>7645</v>
      </c>
      <c r="G9" s="56">
        <v>7270</v>
      </c>
      <c r="H9" s="56">
        <v>9405</v>
      </c>
      <c r="I9" s="56">
        <v>8964</v>
      </c>
      <c r="J9" s="56"/>
      <c r="K9" s="56">
        <v>8438</v>
      </c>
      <c r="L9" s="56"/>
      <c r="M9" s="56">
        <v>10185</v>
      </c>
      <c r="N9" s="56">
        <v>13929</v>
      </c>
      <c r="O9" s="56">
        <v>14155</v>
      </c>
      <c r="P9" s="56">
        <v>17885</v>
      </c>
      <c r="Q9" s="56"/>
      <c r="R9" s="56">
        <v>14106</v>
      </c>
      <c r="S9" s="56"/>
      <c r="T9" s="56">
        <v>17078</v>
      </c>
      <c r="U9" s="56">
        <v>18363</v>
      </c>
      <c r="V9" s="57">
        <v>15872</v>
      </c>
      <c r="W9" s="57">
        <v>14041</v>
      </c>
      <c r="X9" s="57"/>
      <c r="Y9" s="57">
        <v>16439</v>
      </c>
      <c r="Z9" s="56"/>
      <c r="AA9" s="56">
        <v>15682</v>
      </c>
      <c r="AB9" s="56">
        <v>16062</v>
      </c>
      <c r="AC9" s="56">
        <v>14299</v>
      </c>
      <c r="AD9" s="57">
        <v>12843</v>
      </c>
      <c r="AE9" s="57"/>
      <c r="AF9" s="57">
        <v>14750</v>
      </c>
      <c r="AH9" s="57">
        <v>13129</v>
      </c>
      <c r="AI9" s="57">
        <v>13014</v>
      </c>
      <c r="AJ9" s="137">
        <v>12650</v>
      </c>
      <c r="AK9" s="137">
        <v>12265</v>
      </c>
      <c r="AL9" s="137"/>
      <c r="AM9" s="137">
        <v>12764</v>
      </c>
      <c r="AN9" s="137"/>
      <c r="AO9" s="137">
        <v>12609</v>
      </c>
      <c r="AQ9" s="53"/>
    </row>
    <row r="10" spans="2:43" ht="12.75" customHeight="1" x14ac:dyDescent="0.15">
      <c r="B10" s="5" t="s">
        <v>111</v>
      </c>
      <c r="D10" s="56">
        <v>283</v>
      </c>
      <c r="E10" s="56"/>
      <c r="F10" s="56">
        <v>309</v>
      </c>
      <c r="G10" s="56">
        <v>343</v>
      </c>
      <c r="H10" s="56">
        <v>371</v>
      </c>
      <c r="I10" s="56">
        <v>341</v>
      </c>
      <c r="J10" s="58"/>
      <c r="K10" s="56">
        <v>343</v>
      </c>
      <c r="L10" s="58"/>
      <c r="M10" s="56">
        <v>350</v>
      </c>
      <c r="N10" s="56">
        <v>392</v>
      </c>
      <c r="O10" s="56">
        <v>373</v>
      </c>
      <c r="P10" s="56">
        <v>410</v>
      </c>
      <c r="Q10" s="56"/>
      <c r="R10" s="56">
        <v>382</v>
      </c>
      <c r="S10" s="56"/>
      <c r="T10" s="56">
        <v>419</v>
      </c>
      <c r="U10" s="56">
        <v>442</v>
      </c>
      <c r="V10" s="56">
        <v>423</v>
      </c>
      <c r="W10" s="56">
        <v>443</v>
      </c>
      <c r="X10" s="56"/>
      <c r="Y10" s="56">
        <v>432</v>
      </c>
      <c r="Z10" s="56"/>
      <c r="AA10" s="56">
        <v>454</v>
      </c>
      <c r="AB10" s="56">
        <v>453</v>
      </c>
      <c r="AC10" s="56">
        <v>439</v>
      </c>
      <c r="AD10" s="56">
        <v>456</v>
      </c>
      <c r="AE10" s="56"/>
      <c r="AF10" s="56">
        <v>450</v>
      </c>
      <c r="AG10" s="154"/>
      <c r="AH10" s="56">
        <v>476</v>
      </c>
      <c r="AI10" s="56">
        <v>493</v>
      </c>
      <c r="AJ10" s="154">
        <v>506</v>
      </c>
      <c r="AK10" s="154">
        <v>500</v>
      </c>
      <c r="AL10" s="154"/>
      <c r="AM10" s="154">
        <v>494</v>
      </c>
      <c r="AN10" s="154"/>
      <c r="AO10" s="137">
        <v>513</v>
      </c>
      <c r="AP10" s="154"/>
      <c r="AQ10" s="53"/>
    </row>
    <row r="11" spans="2:43" ht="12.75" customHeight="1" x14ac:dyDescent="0.15">
      <c r="B11" s="3" t="s">
        <v>142</v>
      </c>
      <c r="D11" s="154">
        <v>441</v>
      </c>
      <c r="E11" s="154"/>
      <c r="F11" s="154"/>
      <c r="G11" s="154"/>
      <c r="H11" s="154"/>
      <c r="I11" s="154"/>
      <c r="J11" s="154"/>
      <c r="K11" s="154">
        <v>346</v>
      </c>
      <c r="L11" s="154"/>
      <c r="M11" s="154"/>
      <c r="N11" s="154"/>
      <c r="O11" s="154"/>
      <c r="P11" s="154"/>
      <c r="Q11" s="154"/>
      <c r="R11" s="154">
        <v>598</v>
      </c>
      <c r="S11" s="154"/>
      <c r="T11" s="154">
        <v>678</v>
      </c>
      <c r="U11" s="154">
        <v>722</v>
      </c>
      <c r="V11" s="154">
        <v>727</v>
      </c>
      <c r="W11" s="154">
        <v>721</v>
      </c>
      <c r="X11" s="154"/>
      <c r="Y11" s="154">
        <v>712</v>
      </c>
      <c r="Z11" s="154"/>
      <c r="AA11" s="154">
        <v>736</v>
      </c>
      <c r="AB11" s="154">
        <v>757</v>
      </c>
      <c r="AC11" s="154">
        <v>739</v>
      </c>
      <c r="AD11" s="154">
        <v>767</v>
      </c>
      <c r="AE11" s="154"/>
      <c r="AF11" s="154">
        <v>749</v>
      </c>
      <c r="AG11" s="154"/>
      <c r="AH11" s="154">
        <v>789</v>
      </c>
      <c r="AI11" s="154">
        <v>817</v>
      </c>
      <c r="AJ11" s="154">
        <v>822</v>
      </c>
      <c r="AK11" s="154">
        <v>822</v>
      </c>
      <c r="AL11" s="154"/>
      <c r="AM11" s="154">
        <v>813</v>
      </c>
      <c r="AN11" s="154"/>
      <c r="AO11" s="137">
        <v>838</v>
      </c>
      <c r="AP11" s="154"/>
      <c r="AQ11" s="53"/>
    </row>
    <row r="12" spans="2:43" ht="4.5" customHeight="1" x14ac:dyDescent="0.15">
      <c r="AD12" s="57"/>
      <c r="AE12" s="57"/>
      <c r="AF12" s="57"/>
      <c r="AH12" s="57"/>
      <c r="AI12" s="57"/>
      <c r="AJ12" s="137"/>
      <c r="AK12" s="137"/>
      <c r="AL12" s="137"/>
      <c r="AM12" s="137"/>
      <c r="AN12" s="137"/>
      <c r="AO12" s="137"/>
      <c r="AQ12" s="53"/>
    </row>
    <row r="13" spans="2:43" ht="12.75" customHeight="1" x14ac:dyDescent="0.15">
      <c r="B13" s="7" t="s">
        <v>112</v>
      </c>
      <c r="M13" s="44"/>
      <c r="N13" s="44"/>
      <c r="O13" s="44"/>
      <c r="P13" s="44"/>
      <c r="Q13" s="44"/>
      <c r="R13" s="44"/>
      <c r="S13" s="44"/>
      <c r="T13" s="44"/>
      <c r="U13" s="44"/>
      <c r="Z13" s="44"/>
      <c r="AA13" s="44"/>
      <c r="AB13" s="44"/>
      <c r="AC13" s="44"/>
      <c r="AQ13" s="53"/>
    </row>
    <row r="14" spans="2:43" ht="12.75" customHeight="1" x14ac:dyDescent="0.15">
      <c r="B14" s="17" t="s">
        <v>1</v>
      </c>
      <c r="F14" s="44">
        <v>1.06</v>
      </c>
      <c r="G14" s="44">
        <v>0.56999999999999995</v>
      </c>
      <c r="H14" s="44">
        <v>0.69</v>
      </c>
      <c r="I14" s="44">
        <v>0.37</v>
      </c>
      <c r="J14" s="44"/>
      <c r="K14" s="44">
        <v>0.62</v>
      </c>
      <c r="M14" s="44">
        <v>0.55000000000000004</v>
      </c>
      <c r="N14" s="44">
        <v>0.74</v>
      </c>
      <c r="O14" s="44">
        <v>0.19</v>
      </c>
      <c r="P14" s="44">
        <v>0.35</v>
      </c>
      <c r="Q14" s="44"/>
      <c r="R14" s="44">
        <v>0.43</v>
      </c>
      <c r="S14" s="44"/>
      <c r="T14" s="44">
        <v>0.09</v>
      </c>
      <c r="U14" s="44">
        <v>-0.03</v>
      </c>
      <c r="V14" s="44">
        <v>-0.05</v>
      </c>
      <c r="W14" s="44">
        <v>-0.1</v>
      </c>
      <c r="X14" s="44"/>
      <c r="Y14" s="44">
        <v>-2.6509958838346503E-2</v>
      </c>
      <c r="Z14" s="44"/>
      <c r="AA14" s="44">
        <v>0.08</v>
      </c>
      <c r="AB14" s="44">
        <v>0.03</v>
      </c>
      <c r="AC14" s="44">
        <v>0.13</v>
      </c>
      <c r="AD14" s="44">
        <v>0.15</v>
      </c>
      <c r="AE14" s="44"/>
      <c r="AF14" s="44">
        <v>9.6466137325852186E-2</v>
      </c>
      <c r="AH14" s="44">
        <v>0.15</v>
      </c>
      <c r="AI14" s="44">
        <v>0.22</v>
      </c>
      <c r="AJ14" s="138">
        <v>0.32</v>
      </c>
      <c r="AK14" s="138">
        <v>0.27</v>
      </c>
      <c r="AL14" s="138"/>
      <c r="AM14" s="138">
        <v>0.24</v>
      </c>
      <c r="AN14" s="138"/>
      <c r="AO14" s="138">
        <v>0.19</v>
      </c>
      <c r="AQ14" s="53"/>
    </row>
    <row r="15" spans="2:43" ht="12.75" customHeight="1" x14ac:dyDescent="0.15">
      <c r="B15" s="5" t="s">
        <v>0</v>
      </c>
      <c r="F15" s="44">
        <v>1.21</v>
      </c>
      <c r="G15" s="44">
        <v>0.51</v>
      </c>
      <c r="H15" s="44">
        <v>1.1000000000000001</v>
      </c>
      <c r="I15" s="44">
        <v>0.71</v>
      </c>
      <c r="J15" s="44"/>
      <c r="K15" s="44">
        <v>0.86</v>
      </c>
      <c r="L15" s="44"/>
      <c r="M15" s="44">
        <v>1.07</v>
      </c>
      <c r="N15" s="44">
        <v>2.34</v>
      </c>
      <c r="O15" s="44">
        <v>0.79</v>
      </c>
      <c r="P15" s="44">
        <v>1.69</v>
      </c>
      <c r="Q15" s="44"/>
      <c r="R15" s="44">
        <v>1.4</v>
      </c>
      <c r="S15" s="44"/>
      <c r="T15" s="44">
        <v>0.83</v>
      </c>
      <c r="U15" s="44">
        <v>0.27</v>
      </c>
      <c r="V15" s="44">
        <v>0.06</v>
      </c>
      <c r="W15" s="44">
        <v>-0.28999999999999998</v>
      </c>
      <c r="X15" s="44"/>
      <c r="Y15" s="44">
        <v>0.139240506329114</v>
      </c>
      <c r="Z15" s="44"/>
      <c r="AA15" s="44">
        <v>-0.01</v>
      </c>
      <c r="AB15" s="44">
        <v>-0.1</v>
      </c>
      <c r="AC15" s="44">
        <v>0.02</v>
      </c>
      <c r="AD15" s="44">
        <v>0.06</v>
      </c>
      <c r="AE15" s="44"/>
      <c r="AF15" s="44">
        <v>-2.2222222222222254E-2</v>
      </c>
      <c r="AH15" s="44">
        <v>-0.04</v>
      </c>
      <c r="AI15" s="44">
        <v>-0.01</v>
      </c>
      <c r="AJ15" s="138">
        <v>0.17</v>
      </c>
      <c r="AK15" s="138">
        <v>0.22</v>
      </c>
      <c r="AL15" s="138"/>
      <c r="AM15" s="138">
        <v>7.0000000000000007E-2</v>
      </c>
      <c r="AN15" s="138"/>
      <c r="AO15" s="138">
        <v>0.13</v>
      </c>
      <c r="AQ15" s="53"/>
    </row>
    <row r="16" spans="2:43" ht="12.75" customHeight="1" x14ac:dyDescent="0.15">
      <c r="B16" s="5" t="s">
        <v>110</v>
      </c>
      <c r="F16" s="44">
        <v>1.1200000000000001</v>
      </c>
      <c r="G16" s="44">
        <v>0.91</v>
      </c>
      <c r="H16" s="44">
        <v>1.3</v>
      </c>
      <c r="I16" s="44">
        <v>0.64</v>
      </c>
      <c r="J16" s="44"/>
      <c r="K16" s="44">
        <v>0.97</v>
      </c>
      <c r="L16" s="44"/>
      <c r="M16" s="44">
        <v>0.76</v>
      </c>
      <c r="N16" s="44">
        <v>0.99</v>
      </c>
      <c r="O16" s="44">
        <v>0.2</v>
      </c>
      <c r="P16" s="44">
        <v>0.62</v>
      </c>
      <c r="Q16" s="44"/>
      <c r="R16" s="44">
        <v>0.59</v>
      </c>
      <c r="S16" s="44"/>
      <c r="T16" s="44">
        <v>0.31</v>
      </c>
      <c r="U16" s="44">
        <v>0.09</v>
      </c>
      <c r="V16" s="44">
        <v>7.0000000000000007E-2</v>
      </c>
      <c r="W16" s="44">
        <v>-0.03</v>
      </c>
      <c r="X16" s="44"/>
      <c r="Y16" s="44">
        <v>9.9860009332711108E-2</v>
      </c>
      <c r="Z16" s="44"/>
      <c r="AA16" s="44">
        <v>-8.17425928094625E-2</v>
      </c>
      <c r="AB16" s="44">
        <v>-0.13</v>
      </c>
      <c r="AC16" s="44">
        <v>-0.1</v>
      </c>
      <c r="AD16" s="44">
        <v>-0.09</v>
      </c>
      <c r="AE16" s="44"/>
      <c r="AF16" s="44">
        <v>-0.10274347588052801</v>
      </c>
      <c r="AH16" s="44">
        <v>-0.16</v>
      </c>
      <c r="AI16" s="44">
        <v>-0.19</v>
      </c>
      <c r="AJ16" s="138">
        <v>-0.12</v>
      </c>
      <c r="AK16" s="138">
        <v>-0.04</v>
      </c>
      <c r="AL16" s="138"/>
      <c r="AM16" s="138">
        <v>-0.13</v>
      </c>
      <c r="AN16" s="138"/>
      <c r="AO16" s="138">
        <v>-0.04</v>
      </c>
      <c r="AQ16" s="4"/>
    </row>
    <row r="17" spans="1:43" ht="12.75" customHeight="1" x14ac:dyDescent="0.15">
      <c r="B17" s="5" t="s">
        <v>111</v>
      </c>
      <c r="F17" s="44">
        <v>3.1292636303191568E-2</v>
      </c>
      <c r="G17" s="44">
        <v>0.21616393442622939</v>
      </c>
      <c r="H17" s="44">
        <v>0.36640945995495278</v>
      </c>
      <c r="I17" s="44">
        <v>0.19650493198073948</v>
      </c>
      <c r="J17" s="44"/>
      <c r="K17" s="44">
        <f>K10/D10-1</f>
        <v>0.21201413427561833</v>
      </c>
      <c r="L17" s="44"/>
      <c r="M17" s="44">
        <f>M10/F10-1</f>
        <v>0.13268608414239491</v>
      </c>
      <c r="N17" s="44">
        <f>N10/G10-1</f>
        <v>0.14285714285714279</v>
      </c>
      <c r="O17" s="44">
        <f>O10/H10-1</f>
        <v>5.3908355795149188E-3</v>
      </c>
      <c r="P17" s="44">
        <f>P10/I10-1</f>
        <v>0.20234604105571852</v>
      </c>
      <c r="Q17" s="44"/>
      <c r="R17" s="44">
        <f>R10/K10-1</f>
        <v>0.1137026239067056</v>
      </c>
      <c r="S17" s="44"/>
      <c r="T17" s="44">
        <f t="shared" ref="T17:Y17" si="0">T10/M10-1</f>
        <v>0.19714285714285706</v>
      </c>
      <c r="U17" s="44">
        <f t="shared" si="0"/>
        <v>0.12755102040816335</v>
      </c>
      <c r="V17" s="44">
        <f t="shared" si="0"/>
        <v>0.13404825737265424</v>
      </c>
      <c r="W17" s="44">
        <f t="shared" si="0"/>
        <v>8.0487804878048852E-2</v>
      </c>
      <c r="X17" s="44" t="e">
        <f t="shared" si="0"/>
        <v>#DIV/0!</v>
      </c>
      <c r="Y17" s="44">
        <f t="shared" si="0"/>
        <v>0.13089005235602102</v>
      </c>
      <c r="Z17" s="44"/>
      <c r="AA17" s="44">
        <f>AA10/T10-1</f>
        <v>8.3532219570405797E-2</v>
      </c>
      <c r="AB17" s="44">
        <v>0.03</v>
      </c>
      <c r="AC17" s="44">
        <v>0.04</v>
      </c>
      <c r="AD17" s="44">
        <v>0.03</v>
      </c>
      <c r="AE17" s="44"/>
      <c r="AF17" s="44">
        <v>5.555555555555558E-2</v>
      </c>
      <c r="AH17" s="44">
        <v>0.05</v>
      </c>
      <c r="AI17" s="44">
        <v>0.09</v>
      </c>
      <c r="AJ17" s="138">
        <v>0.15</v>
      </c>
      <c r="AK17" s="138">
        <v>0.1</v>
      </c>
      <c r="AL17" s="138"/>
      <c r="AM17" s="138">
        <v>0.1</v>
      </c>
      <c r="AN17" s="138"/>
      <c r="AO17" s="138">
        <v>0.08</v>
      </c>
      <c r="AP17" s="138"/>
      <c r="AQ17" s="4"/>
    </row>
    <row r="18" spans="1:43" ht="12.75" customHeight="1" x14ac:dyDescent="0.15">
      <c r="B18" s="3" t="s">
        <v>142</v>
      </c>
      <c r="F18" s="44"/>
      <c r="G18" s="44"/>
      <c r="H18" s="44"/>
      <c r="I18" s="44"/>
      <c r="J18" s="44"/>
      <c r="K18" s="44">
        <f>K11/D11-1</f>
        <v>-0.21541950113378683</v>
      </c>
      <c r="L18" s="44"/>
      <c r="M18" s="44"/>
      <c r="N18" s="44"/>
      <c r="O18" s="44"/>
      <c r="P18" s="44"/>
      <c r="Q18" s="44"/>
      <c r="R18" s="44">
        <f>R11/K11-1</f>
        <v>0.72832369942196529</v>
      </c>
      <c r="S18" s="44"/>
      <c r="T18" s="44"/>
      <c r="U18" s="44"/>
      <c r="V18" s="44"/>
      <c r="W18" s="44"/>
      <c r="X18" s="44"/>
      <c r="Y18" s="155">
        <f>Y11/R11-1</f>
        <v>0.19063545150501682</v>
      </c>
      <c r="Z18" s="44"/>
      <c r="AA18" s="44">
        <f>AA11/T11-1</f>
        <v>8.5545722713864292E-2</v>
      </c>
      <c r="AB18" s="44">
        <f t="shared" ref="AB18:AD18" si="1">AB11/U11-1</f>
        <v>4.8476454293628901E-2</v>
      </c>
      <c r="AC18" s="44">
        <f t="shared" si="1"/>
        <v>1.6506189821182904E-2</v>
      </c>
      <c r="AD18" s="44">
        <f t="shared" si="1"/>
        <v>6.3800277392510374E-2</v>
      </c>
      <c r="AE18" s="44"/>
      <c r="AF18" s="44">
        <f>AF11/Y11-1</f>
        <v>5.1966292134831393E-2</v>
      </c>
      <c r="AH18" s="44">
        <f>AH11/AA11-1</f>
        <v>7.2010869565217295E-2</v>
      </c>
      <c r="AI18" s="44">
        <f t="shared" ref="AI18:AJ18" si="2">AI11/AB11-1</f>
        <v>7.9260237780713449E-2</v>
      </c>
      <c r="AJ18" s="44">
        <f t="shared" si="2"/>
        <v>0.11231393775372123</v>
      </c>
      <c r="AK18" s="44">
        <v>7.0000000000000007E-2</v>
      </c>
      <c r="AL18" s="138"/>
      <c r="AM18" s="44">
        <v>0.09</v>
      </c>
      <c r="AN18" s="44"/>
      <c r="AO18" s="138">
        <v>0.06</v>
      </c>
      <c r="AP18" s="138"/>
      <c r="AQ18" s="4"/>
    </row>
    <row r="19" spans="1:43" ht="12.75" customHeight="1" x14ac:dyDescent="0.15">
      <c r="D19" s="59"/>
      <c r="M19" s="19"/>
      <c r="AQ19" s="4"/>
    </row>
    <row r="20" spans="1:43" ht="6" customHeight="1" x14ac:dyDescent="0.15">
      <c r="A20" s="4"/>
      <c r="B20" s="4"/>
      <c r="C20" s="128"/>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2.75" customHeight="1" x14ac:dyDescent="0.15">
      <c r="I21" s="19"/>
      <c r="J21" s="19"/>
    </row>
    <row r="22" spans="1:43" ht="12.75" customHeight="1" x14ac:dyDescent="0.15"/>
    <row r="23" spans="1:43" ht="12.75" customHeight="1" x14ac:dyDescent="0.15">
      <c r="AO23" s="138"/>
    </row>
    <row r="24" spans="1:43" ht="12.75" customHeight="1" x14ac:dyDescent="0.15">
      <c r="AO24" s="138"/>
    </row>
    <row r="25" spans="1:43" ht="12.75" customHeight="1" x14ac:dyDescent="0.15">
      <c r="AO25" s="138"/>
    </row>
    <row r="26" spans="1:43" ht="12.75" customHeight="1" x14ac:dyDescent="0.15">
      <c r="AO26" s="138"/>
    </row>
    <row r="27" spans="1:43" ht="12.75" customHeight="1" x14ac:dyDescent="0.15">
      <c r="AO27" s="138"/>
    </row>
    <row r="28" spans="1:43" ht="12.75" customHeight="1" x14ac:dyDescent="0.15"/>
    <row r="29" spans="1:43" ht="12.75" customHeight="1" x14ac:dyDescent="0.15"/>
    <row r="30" spans="1:43" ht="12.75" customHeight="1" x14ac:dyDescent="0.15"/>
    <row r="31" spans="1:43" ht="12.75" customHeight="1" x14ac:dyDescent="0.15"/>
    <row r="32" spans="1:43"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sheetData>
  <pageMargins left="0.7" right="0.7" top="0.75" bottom="0.75" header="0" footer="0"/>
  <pageSetup paperSize="5" scale="56"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976"/>
  <sheetViews>
    <sheetView showGridLines="0" zoomScaleNormal="100" workbookViewId="0">
      <selection activeCell="AJ43" sqref="AJ43"/>
    </sheetView>
  </sheetViews>
  <sheetFormatPr baseColWidth="10" defaultColWidth="12.6640625" defaultRowHeight="15" customHeight="1" outlineLevelCol="1" x14ac:dyDescent="0.15"/>
  <cols>
    <col min="1" max="1" width="5.1640625" customWidth="1"/>
    <col min="2" max="2" width="30.33203125" customWidth="1"/>
    <col min="3" max="3" width="1" customWidth="1"/>
    <col min="4" max="4" width="10.33203125" hidden="1" customWidth="1" outlineLevel="1"/>
    <col min="5" max="5" width="1" hidden="1" customWidth="1" outlineLevel="1"/>
    <col min="6" max="6" width="10.33203125" hidden="1" customWidth="1" outlineLevel="1"/>
    <col min="7" max="7" width="1" hidden="1" customWidth="1" outlineLevel="1"/>
    <col min="8" max="8" width="10.33203125" customWidth="1" collapsed="1"/>
    <col min="9" max="9" width="1" customWidth="1"/>
    <col min="10" max="13" width="10.33203125" hidden="1" customWidth="1" outlineLevel="1"/>
    <col min="14" max="14" width="1" hidden="1" customWidth="1" outlineLevel="1"/>
    <col min="15" max="15" width="10.33203125" customWidth="1" collapsed="1"/>
    <col min="16" max="16" width="1" customWidth="1"/>
    <col min="17" max="20" width="10.33203125" hidden="1" customWidth="1" outlineLevel="1"/>
    <col min="21" max="21" width="1" hidden="1" customWidth="1" outlineLevel="1"/>
    <col min="22" max="22" width="10.33203125" customWidth="1" collapsed="1"/>
    <col min="23" max="23" width="1" customWidth="1"/>
    <col min="24" max="27" width="10.33203125" customWidth="1"/>
    <col min="28" max="28" width="1" customWidth="1"/>
    <col min="29" max="29" width="10.33203125" customWidth="1"/>
    <col min="30" max="30" width="1" customWidth="1"/>
    <col min="31" max="31" width="10.33203125" customWidth="1"/>
    <col min="32" max="32" width="2" customWidth="1"/>
    <col min="33" max="33" width="1" customWidth="1"/>
  </cols>
  <sheetData>
    <row r="1" spans="2:33" ht="12.75" customHeight="1" x14ac:dyDescent="0.15">
      <c r="AG1" s="4"/>
    </row>
    <row r="2" spans="2:33" ht="12.75" customHeight="1" x14ac:dyDescent="0.15">
      <c r="B2" s="5"/>
      <c r="L2" s="7"/>
      <c r="M2" s="7"/>
      <c r="N2" s="7"/>
      <c r="O2" s="7"/>
      <c r="P2" s="7"/>
      <c r="W2" s="7"/>
      <c r="X2" s="7"/>
      <c r="Y2" s="7"/>
      <c r="Z2" s="7"/>
      <c r="AA2" s="7"/>
      <c r="AB2" s="7"/>
      <c r="AC2" s="7"/>
      <c r="AD2" s="7"/>
      <c r="AE2" s="7"/>
      <c r="AF2" s="7"/>
      <c r="AG2" s="60"/>
    </row>
    <row r="3" spans="2:33" ht="12.75" customHeight="1" x14ac:dyDescent="0.15">
      <c r="B3" s="5"/>
      <c r="L3" s="7"/>
      <c r="M3" s="7"/>
      <c r="N3" s="7"/>
      <c r="O3" s="7"/>
      <c r="P3" s="7"/>
      <c r="W3" s="7"/>
      <c r="X3" s="7"/>
      <c r="Y3" s="7"/>
      <c r="Z3" s="7"/>
      <c r="AA3" s="7"/>
      <c r="AB3" s="7"/>
      <c r="AC3" s="7"/>
      <c r="AD3" s="7"/>
      <c r="AE3" s="7"/>
      <c r="AF3" s="7"/>
      <c r="AG3" s="60"/>
    </row>
    <row r="4" spans="2:33" ht="12.75" customHeight="1" x14ac:dyDescent="0.15">
      <c r="B4" s="5"/>
      <c r="D4" s="8"/>
      <c r="L4" s="7"/>
      <c r="M4" s="8"/>
      <c r="N4" s="7"/>
      <c r="O4" s="8"/>
      <c r="P4" s="7"/>
      <c r="W4" s="7"/>
      <c r="X4" s="7"/>
      <c r="Y4" s="7"/>
      <c r="Z4" s="7"/>
      <c r="AA4" s="7"/>
      <c r="AB4" s="7"/>
      <c r="AC4" s="7"/>
      <c r="AD4" s="7"/>
      <c r="AE4" s="7"/>
      <c r="AF4" s="7"/>
      <c r="AG4" s="60"/>
    </row>
    <row r="5" spans="2:33" ht="12.75" customHeight="1" x14ac:dyDescent="0.15">
      <c r="B5" s="9" t="s">
        <v>113</v>
      </c>
      <c r="C5" s="10"/>
      <c r="D5" s="11">
        <v>2019</v>
      </c>
      <c r="E5" s="12"/>
      <c r="F5" s="11">
        <v>2020</v>
      </c>
      <c r="G5" s="14"/>
      <c r="H5" s="11">
        <v>2021</v>
      </c>
      <c r="I5" s="12"/>
      <c r="J5" s="13" t="s">
        <v>9</v>
      </c>
      <c r="K5" s="13" t="s">
        <v>10</v>
      </c>
      <c r="L5" s="13" t="s">
        <v>11</v>
      </c>
      <c r="M5" s="13" t="s">
        <v>12</v>
      </c>
      <c r="N5" s="14"/>
      <c r="O5" s="11">
        <v>2022</v>
      </c>
      <c r="P5" s="14"/>
      <c r="Q5" s="13" t="s">
        <v>13</v>
      </c>
      <c r="R5" s="13" t="s">
        <v>14</v>
      </c>
      <c r="S5" s="13" t="s">
        <v>15</v>
      </c>
      <c r="T5" s="13" t="s">
        <v>16</v>
      </c>
      <c r="U5" s="14"/>
      <c r="V5" s="11">
        <v>2023</v>
      </c>
      <c r="W5" s="14"/>
      <c r="X5" s="13" t="s">
        <v>17</v>
      </c>
      <c r="Y5" s="13" t="s">
        <v>18</v>
      </c>
      <c r="Z5" s="129" t="s">
        <v>141</v>
      </c>
      <c r="AA5" s="129" t="s">
        <v>143</v>
      </c>
      <c r="AB5" s="14"/>
      <c r="AC5" s="157">
        <v>2024</v>
      </c>
      <c r="AD5" s="174"/>
      <c r="AE5" s="98" t="s">
        <v>145</v>
      </c>
      <c r="AF5" s="14"/>
      <c r="AG5" s="61"/>
    </row>
    <row r="6" spans="2:33" ht="9.75" customHeight="1" x14ac:dyDescent="0.15">
      <c r="B6" s="10"/>
      <c r="C6" s="10"/>
      <c r="D6" s="16"/>
      <c r="E6" s="16"/>
      <c r="G6" s="16"/>
      <c r="H6" s="16"/>
      <c r="I6" s="16"/>
      <c r="L6" s="16"/>
      <c r="M6" s="16"/>
      <c r="N6" s="16"/>
      <c r="O6" s="16"/>
      <c r="P6" s="16"/>
      <c r="S6" s="16"/>
      <c r="T6" s="16"/>
      <c r="U6" s="16"/>
      <c r="V6" s="16"/>
      <c r="W6" s="16"/>
      <c r="X6" s="16"/>
      <c r="Y6" s="16"/>
      <c r="Z6" s="16"/>
      <c r="AA6" s="16"/>
      <c r="AB6" s="16"/>
      <c r="AC6" s="16"/>
      <c r="AD6" s="16"/>
      <c r="AE6" s="16"/>
      <c r="AF6" s="16"/>
      <c r="AG6" s="28"/>
    </row>
    <row r="7" spans="2:33" ht="12.75" customHeight="1" x14ac:dyDescent="0.15">
      <c r="B7" s="7" t="s">
        <v>114</v>
      </c>
      <c r="C7" s="10"/>
      <c r="D7" s="16"/>
      <c r="E7" s="16"/>
      <c r="G7" s="16"/>
      <c r="H7" s="16"/>
      <c r="I7" s="16"/>
      <c r="L7" s="16"/>
      <c r="M7" s="16"/>
      <c r="N7" s="16"/>
      <c r="O7" s="16"/>
      <c r="P7" s="16"/>
      <c r="S7" s="16"/>
      <c r="T7" s="16"/>
      <c r="U7" s="16"/>
      <c r="V7" s="16"/>
      <c r="W7" s="16"/>
      <c r="X7" s="16"/>
      <c r="Y7" s="16"/>
      <c r="Z7" s="16"/>
      <c r="AA7" s="16"/>
      <c r="AB7" s="16"/>
      <c r="AC7" s="16"/>
      <c r="AD7" s="16"/>
      <c r="AE7" s="16"/>
      <c r="AF7" s="16"/>
      <c r="AG7" s="28"/>
    </row>
    <row r="8" spans="2:33" ht="12.75" customHeight="1" x14ac:dyDescent="0.15">
      <c r="B8" s="5" t="s">
        <v>115</v>
      </c>
      <c r="D8" s="33">
        <v>68.3</v>
      </c>
      <c r="E8" s="51"/>
      <c r="F8" s="33">
        <v>134.4</v>
      </c>
      <c r="G8" s="51"/>
      <c r="H8" s="33">
        <v>214.3</v>
      </c>
      <c r="I8" s="50"/>
      <c r="J8" s="51">
        <v>58700000</v>
      </c>
      <c r="K8" s="51">
        <v>65400000</v>
      </c>
      <c r="L8" s="51">
        <v>56300000</v>
      </c>
      <c r="M8" s="51">
        <v>55300000</v>
      </c>
      <c r="N8" s="51"/>
      <c r="O8" s="51">
        <v>235700000</v>
      </c>
      <c r="P8" s="51"/>
      <c r="Q8" s="51">
        <v>68800000</v>
      </c>
      <c r="R8" s="51">
        <v>69400000</v>
      </c>
      <c r="S8" s="51">
        <v>65900000</v>
      </c>
      <c r="T8" s="51">
        <v>65600000</v>
      </c>
      <c r="U8" s="51"/>
      <c r="V8" s="51">
        <v>269700000</v>
      </c>
      <c r="W8" s="51"/>
      <c r="X8" s="51">
        <v>83200000</v>
      </c>
      <c r="Y8" s="51">
        <v>91900000</v>
      </c>
      <c r="Z8" s="130">
        <v>100300000</v>
      </c>
      <c r="AA8" s="130">
        <v>91800000</v>
      </c>
      <c r="AB8" s="130"/>
      <c r="AC8" s="130">
        <v>367200000</v>
      </c>
      <c r="AD8" s="130"/>
      <c r="AE8" s="130">
        <v>106700000</v>
      </c>
      <c r="AF8" s="51"/>
      <c r="AG8" s="62"/>
    </row>
    <row r="9" spans="2:33" ht="12.75" customHeight="1" x14ac:dyDescent="0.15">
      <c r="B9" s="5" t="s">
        <v>116</v>
      </c>
      <c r="D9" s="33">
        <v>38.200000000000003</v>
      </c>
      <c r="E9" s="54"/>
      <c r="F9" s="33">
        <v>59.9</v>
      </c>
      <c r="G9" s="36"/>
      <c r="H9" s="33">
        <v>121</v>
      </c>
      <c r="I9" s="36"/>
      <c r="J9" s="51">
        <v>36300000</v>
      </c>
      <c r="K9" s="51">
        <v>41500000</v>
      </c>
      <c r="L9" s="51">
        <v>40500000</v>
      </c>
      <c r="M9" s="51">
        <v>34700000</v>
      </c>
      <c r="N9" s="51"/>
      <c r="O9" s="51">
        <v>153000000</v>
      </c>
      <c r="P9" s="51"/>
      <c r="Q9" s="51">
        <v>42700000</v>
      </c>
      <c r="R9" s="51">
        <v>46500000</v>
      </c>
      <c r="S9" s="51">
        <v>45000000</v>
      </c>
      <c r="T9" s="51">
        <v>44800000</v>
      </c>
      <c r="U9" s="51"/>
      <c r="V9" s="51">
        <v>179000000</v>
      </c>
      <c r="W9" s="51"/>
      <c r="X9" s="51">
        <v>54600000</v>
      </c>
      <c r="Y9" s="51">
        <v>60400000</v>
      </c>
      <c r="Z9" s="130">
        <v>62800000</v>
      </c>
      <c r="AA9" s="130">
        <v>58900000</v>
      </c>
      <c r="AB9" s="130"/>
      <c r="AC9" s="130">
        <v>236700000</v>
      </c>
      <c r="AD9" s="130"/>
      <c r="AE9" s="130">
        <v>67700000</v>
      </c>
      <c r="AF9" s="51"/>
      <c r="AG9" s="62"/>
    </row>
    <row r="10" spans="2:33" ht="12.75" customHeight="1" x14ac:dyDescent="0.15">
      <c r="B10" s="5" t="s">
        <v>117</v>
      </c>
      <c r="D10" s="33">
        <v>0.3</v>
      </c>
      <c r="F10" s="33">
        <v>14</v>
      </c>
      <c r="G10" s="33"/>
      <c r="H10" s="33">
        <v>23.1</v>
      </c>
      <c r="I10" s="18"/>
      <c r="J10" s="51">
        <v>8000000</v>
      </c>
      <c r="K10" s="51">
        <v>8200000</v>
      </c>
      <c r="L10" s="51">
        <v>8600000</v>
      </c>
      <c r="M10" s="51">
        <v>8000000</v>
      </c>
      <c r="N10" s="51"/>
      <c r="O10" s="51">
        <f>32900000</f>
        <v>32900000</v>
      </c>
      <c r="P10" s="51"/>
      <c r="Q10" s="51">
        <v>8200000</v>
      </c>
      <c r="R10" s="51">
        <v>8300000</v>
      </c>
      <c r="S10" s="51">
        <v>8100000</v>
      </c>
      <c r="T10" s="51">
        <v>8000000</v>
      </c>
      <c r="U10" s="51"/>
      <c r="V10" s="51">
        <v>32600000</v>
      </c>
      <c r="W10" s="51"/>
      <c r="X10" s="51">
        <v>7900000</v>
      </c>
      <c r="Y10" s="51">
        <v>8300000</v>
      </c>
      <c r="Z10" s="130">
        <v>8300000</v>
      </c>
      <c r="AA10" s="130">
        <v>8800000</v>
      </c>
      <c r="AB10" s="130"/>
      <c r="AC10" s="130">
        <v>33300000</v>
      </c>
      <c r="AD10" s="130"/>
      <c r="AE10" s="130">
        <v>8300000</v>
      </c>
      <c r="AF10" s="51"/>
      <c r="AG10" s="62"/>
    </row>
    <row r="11" spans="2:33" ht="12.75" customHeight="1" thickBot="1" x14ac:dyDescent="0.2">
      <c r="B11" s="5" t="s">
        <v>54</v>
      </c>
      <c r="D11" s="22">
        <f>D8+D9+D10</f>
        <v>106.8</v>
      </c>
      <c r="E11" s="19"/>
      <c r="F11" s="22">
        <f>F8+F9+F10</f>
        <v>208.3</v>
      </c>
      <c r="G11" s="19"/>
      <c r="H11" s="22">
        <f>H8+H9+H10</f>
        <v>358.40000000000003</v>
      </c>
      <c r="I11" s="18"/>
      <c r="J11" s="21">
        <v>103100000</v>
      </c>
      <c r="K11" s="21">
        <v>115100000</v>
      </c>
      <c r="L11" s="21">
        <v>105400000</v>
      </c>
      <c r="M11" s="21">
        <f>98000000</f>
        <v>98000000</v>
      </c>
      <c r="N11" s="18"/>
      <c r="O11" s="21">
        <f>421500000</f>
        <v>421500000</v>
      </c>
      <c r="P11" s="18"/>
      <c r="Q11" s="21">
        <v>119600000</v>
      </c>
      <c r="R11" s="21">
        <v>124200000</v>
      </c>
      <c r="S11" s="21">
        <v>119000000</v>
      </c>
      <c r="T11" s="21">
        <v>118400000</v>
      </c>
      <c r="U11" s="18"/>
      <c r="V11" s="21">
        <v>481200000</v>
      </c>
      <c r="W11" s="18"/>
      <c r="X11" s="21">
        <v>145700000</v>
      </c>
      <c r="Y11" s="21">
        <v>160600000</v>
      </c>
      <c r="Z11" s="131">
        <v>171300000</v>
      </c>
      <c r="AA11" s="131">
        <v>159600000</v>
      </c>
      <c r="AB11" s="156"/>
      <c r="AC11" s="131">
        <v>637200000</v>
      </c>
      <c r="AD11" s="156"/>
      <c r="AE11" s="131">
        <v>182700000</v>
      </c>
      <c r="AF11" s="18"/>
      <c r="AG11" s="63"/>
    </row>
    <row r="12" spans="2:33" ht="14.25" customHeight="1" thickTop="1" x14ac:dyDescent="0.15">
      <c r="F12" s="51"/>
      <c r="G12" s="51"/>
      <c r="H12" s="51"/>
      <c r="I12" s="51"/>
      <c r="AG12" s="4"/>
    </row>
    <row r="13" spans="2:33" ht="15" customHeight="1" x14ac:dyDescent="0.15">
      <c r="B13" s="7" t="s">
        <v>118</v>
      </c>
      <c r="F13" s="51"/>
      <c r="G13" s="51"/>
      <c r="H13" s="51"/>
      <c r="I13" s="51"/>
      <c r="AG13" s="4"/>
    </row>
    <row r="14" spans="2:33" ht="12.75" customHeight="1" x14ac:dyDescent="0.15">
      <c r="B14" s="17" t="s">
        <v>119</v>
      </c>
      <c r="D14" s="44">
        <f>D8/D11</f>
        <v>0.63951310861423216</v>
      </c>
      <c r="E14" s="44"/>
      <c r="F14" s="44">
        <f>F8/F11</f>
        <v>0.64522323571771478</v>
      </c>
      <c r="G14" s="44"/>
      <c r="H14" s="44">
        <f>H8/H11</f>
        <v>0.59793526785714279</v>
      </c>
      <c r="I14" s="44"/>
      <c r="J14" s="44">
        <v>0.56999999999999995</v>
      </c>
      <c r="K14" s="44">
        <v>0.56999999999999995</v>
      </c>
      <c r="L14" s="44">
        <v>0.53</v>
      </c>
      <c r="M14" s="44">
        <v>0.56000000000000005</v>
      </c>
      <c r="N14" s="44"/>
      <c r="O14" s="44">
        <v>0.56000000000000005</v>
      </c>
      <c r="P14" s="44"/>
      <c r="Q14" s="44">
        <v>0.56999999999999995</v>
      </c>
      <c r="R14" s="44">
        <v>0.56000000000000005</v>
      </c>
      <c r="S14" s="44">
        <v>0.55000000000000004</v>
      </c>
      <c r="T14" s="44">
        <v>0.55000000000000004</v>
      </c>
      <c r="U14" s="44"/>
      <c r="V14" s="44">
        <v>0.56000000000000005</v>
      </c>
      <c r="W14" s="44"/>
      <c r="X14" s="44">
        <v>0.56999999999999995</v>
      </c>
      <c r="Y14" s="44">
        <v>0.56999999999999995</v>
      </c>
      <c r="Z14" s="132">
        <v>0.59</v>
      </c>
      <c r="AA14" s="132">
        <v>0.57999999999999996</v>
      </c>
      <c r="AB14" s="132"/>
      <c r="AC14" s="132">
        <v>0.57999999999999996</v>
      </c>
      <c r="AD14" s="132"/>
      <c r="AE14" s="132">
        <v>0.57999999999999996</v>
      </c>
      <c r="AF14" s="44"/>
      <c r="AG14" s="64"/>
    </row>
    <row r="15" spans="2:33" ht="12.75" customHeight="1" x14ac:dyDescent="0.15">
      <c r="B15" s="5" t="s">
        <v>120</v>
      </c>
      <c r="D15" s="44">
        <f>D9/D11</f>
        <v>0.35767790262172289</v>
      </c>
      <c r="E15" s="44"/>
      <c r="F15" s="44">
        <f>F9/F11</f>
        <v>0.28756601056168984</v>
      </c>
      <c r="G15" s="65"/>
      <c r="H15" s="44">
        <f>H9/H11</f>
        <v>0.3376116071428571</v>
      </c>
      <c r="I15" s="44"/>
      <c r="J15" s="44">
        <v>0.35</v>
      </c>
      <c r="K15" s="44">
        <v>0.36</v>
      </c>
      <c r="L15" s="44">
        <v>0.38</v>
      </c>
      <c r="M15" s="44">
        <v>0.35</v>
      </c>
      <c r="N15" s="44"/>
      <c r="O15" s="44">
        <v>0.36</v>
      </c>
      <c r="P15" s="44"/>
      <c r="Q15" s="44">
        <v>0.36</v>
      </c>
      <c r="R15" s="44">
        <v>0.37</v>
      </c>
      <c r="S15" s="44">
        <v>0.38</v>
      </c>
      <c r="T15" s="44">
        <v>0.38</v>
      </c>
      <c r="U15" s="44"/>
      <c r="V15" s="44">
        <v>0.37</v>
      </c>
      <c r="W15" s="44"/>
      <c r="X15" s="44">
        <v>0.37</v>
      </c>
      <c r="Y15" s="44">
        <v>0.38</v>
      </c>
      <c r="Z15" s="133">
        <v>0.37</v>
      </c>
      <c r="AA15" s="133">
        <v>0.37</v>
      </c>
      <c r="AB15" s="132"/>
      <c r="AC15" s="133">
        <v>0.37</v>
      </c>
      <c r="AD15" s="133"/>
      <c r="AE15" s="133">
        <v>0.37</v>
      </c>
      <c r="AF15" s="44"/>
      <c r="AG15" s="64"/>
    </row>
    <row r="16" spans="2:33" ht="12.75" customHeight="1" x14ac:dyDescent="0.15">
      <c r="B16" s="5" t="s">
        <v>121</v>
      </c>
      <c r="D16" s="31">
        <f>D10/D11</f>
        <v>2.8089887640449437E-3</v>
      </c>
      <c r="E16" s="44"/>
      <c r="F16" s="44">
        <f>F10/F11</f>
        <v>6.721075372059529E-2</v>
      </c>
      <c r="G16" s="44"/>
      <c r="H16" s="44">
        <f>H10/H11</f>
        <v>6.4453125E-2</v>
      </c>
      <c r="I16" s="44"/>
      <c r="J16" s="44">
        <v>0.08</v>
      </c>
      <c r="K16" s="44">
        <v>7.0000000000000007E-2</v>
      </c>
      <c r="L16" s="44">
        <v>0.08</v>
      </c>
      <c r="M16" s="44">
        <v>0.08</v>
      </c>
      <c r="N16" s="44"/>
      <c r="O16" s="44">
        <v>0.08</v>
      </c>
      <c r="P16" s="44"/>
      <c r="Q16" s="44">
        <v>7.0000000000000007E-2</v>
      </c>
      <c r="R16" s="44">
        <v>7.0000000000000007E-2</v>
      </c>
      <c r="S16" s="44">
        <v>7.0000000000000007E-2</v>
      </c>
      <c r="T16" s="44">
        <v>7.0000000000000007E-2</v>
      </c>
      <c r="U16" s="44"/>
      <c r="V16" s="44">
        <v>7.0000000000000007E-2</v>
      </c>
      <c r="W16" s="44"/>
      <c r="X16" s="44">
        <v>0.05</v>
      </c>
      <c r="Y16" s="44">
        <v>0.05</v>
      </c>
      <c r="Z16" s="133">
        <v>0.05</v>
      </c>
      <c r="AA16" s="133">
        <v>0.05</v>
      </c>
      <c r="AB16" s="132"/>
      <c r="AC16" s="133">
        <v>0.05</v>
      </c>
      <c r="AD16" s="133"/>
      <c r="AE16" s="133">
        <v>0.05</v>
      </c>
      <c r="AF16" s="44"/>
      <c r="AG16" s="64"/>
    </row>
    <row r="17" spans="1:33" ht="12.75" customHeight="1" thickBot="1" x14ac:dyDescent="0.2">
      <c r="B17" s="5" t="s">
        <v>54</v>
      </c>
      <c r="D17" s="66">
        <f>SUM(D14:D16)</f>
        <v>0.99999999999999989</v>
      </c>
      <c r="E17" s="44"/>
      <c r="F17" s="66">
        <f>SUM(F14:F16)</f>
        <v>0.99999999999999989</v>
      </c>
      <c r="G17" s="44"/>
      <c r="H17" s="66">
        <f>SUM(H14:H16)</f>
        <v>0.99999999999999989</v>
      </c>
      <c r="I17" s="44"/>
      <c r="J17" s="66">
        <v>1</v>
      </c>
      <c r="K17" s="66">
        <v>1</v>
      </c>
      <c r="L17" s="66">
        <v>1</v>
      </c>
      <c r="M17" s="66">
        <v>1</v>
      </c>
      <c r="N17" s="44"/>
      <c r="O17" s="66">
        <v>1</v>
      </c>
      <c r="P17" s="44"/>
      <c r="Q17" s="66">
        <v>1</v>
      </c>
      <c r="R17" s="66">
        <v>1</v>
      </c>
      <c r="S17" s="66">
        <v>1</v>
      </c>
      <c r="T17" s="66">
        <v>1</v>
      </c>
      <c r="U17" s="44"/>
      <c r="V17" s="66">
        <v>1</v>
      </c>
      <c r="W17" s="44"/>
      <c r="X17" s="66">
        <v>1</v>
      </c>
      <c r="Y17" s="66">
        <v>1</v>
      </c>
      <c r="Z17" s="134">
        <v>1</v>
      </c>
      <c r="AA17" s="134">
        <v>1</v>
      </c>
      <c r="AB17" s="133"/>
      <c r="AC17" s="134">
        <v>1</v>
      </c>
      <c r="AD17" s="133"/>
      <c r="AE17" s="134">
        <v>1</v>
      </c>
      <c r="AF17" s="44"/>
      <c r="AG17" s="64"/>
    </row>
    <row r="18" spans="1:33" ht="4.5" customHeight="1" thickTop="1" x14ac:dyDescent="0.15">
      <c r="AG18" s="4"/>
    </row>
    <row r="19" spans="1:33" ht="12.75" customHeight="1" x14ac:dyDescent="0.15">
      <c r="B19" s="7" t="s">
        <v>112</v>
      </c>
      <c r="H19" s="44"/>
      <c r="I19" s="44"/>
      <c r="AG19" s="4"/>
    </row>
    <row r="20" spans="1:33" ht="12.75" customHeight="1" x14ac:dyDescent="0.15">
      <c r="B20" s="17" t="s">
        <v>119</v>
      </c>
      <c r="F20" s="44">
        <f t="shared" ref="F20:F21" si="0">F8/D8-1</f>
        <v>0.96778916544655935</v>
      </c>
      <c r="H20" s="44">
        <f>H8/F8-1</f>
        <v>0.59449404761904767</v>
      </c>
      <c r="I20" s="44"/>
      <c r="J20" s="44">
        <v>0.31</v>
      </c>
      <c r="K20" s="44">
        <v>0.09</v>
      </c>
      <c r="L20" s="44">
        <v>7.0000000000000007E-2</v>
      </c>
      <c r="M20" s="44">
        <v>-0.03</v>
      </c>
      <c r="N20" s="44"/>
      <c r="O20" s="44">
        <v>0.1</v>
      </c>
      <c r="P20" s="44"/>
      <c r="Q20" s="44">
        <v>0.17</v>
      </c>
      <c r="R20" s="44">
        <v>0.06</v>
      </c>
      <c r="S20" s="44">
        <v>0.17</v>
      </c>
      <c r="T20" s="44">
        <v>0.19</v>
      </c>
      <c r="U20" s="44"/>
      <c r="V20" s="44">
        <v>0.14425116673737803</v>
      </c>
      <c r="W20" s="44"/>
      <c r="X20" s="44">
        <v>0.21</v>
      </c>
      <c r="Y20" s="44">
        <v>0.33</v>
      </c>
      <c r="Z20" s="132">
        <v>0.52</v>
      </c>
      <c r="AA20" s="132">
        <v>0.4</v>
      </c>
      <c r="AB20" s="132"/>
      <c r="AC20" s="132">
        <v>0.36</v>
      </c>
      <c r="AD20" s="132"/>
      <c r="AE20" s="132">
        <v>0.28000000000000003</v>
      </c>
      <c r="AF20" s="44"/>
      <c r="AG20" s="64"/>
    </row>
    <row r="21" spans="1:33" ht="12.75" customHeight="1" x14ac:dyDescent="0.15">
      <c r="B21" s="5" t="s">
        <v>120</v>
      </c>
      <c r="F21" s="44">
        <f t="shared" si="0"/>
        <v>0.56806282722513068</v>
      </c>
      <c r="G21" s="44"/>
      <c r="H21" s="44">
        <f>H9/F9-1</f>
        <v>1.020033388981636</v>
      </c>
      <c r="I21" s="44"/>
      <c r="J21" s="44">
        <v>0.87</v>
      </c>
      <c r="K21" s="44">
        <v>0.23</v>
      </c>
      <c r="L21" s="44">
        <v>0.26</v>
      </c>
      <c r="M21" s="44">
        <v>-0.03</v>
      </c>
      <c r="N21" s="44"/>
      <c r="O21" s="44">
        <v>0.26</v>
      </c>
      <c r="P21" s="44"/>
      <c r="Q21" s="44">
        <v>0.17</v>
      </c>
      <c r="R21" s="44">
        <v>0.12</v>
      </c>
      <c r="S21" s="44">
        <v>0.11</v>
      </c>
      <c r="T21" s="44">
        <v>0.28999999999999998</v>
      </c>
      <c r="U21" s="44"/>
      <c r="V21" s="44">
        <v>0.16993464052287588</v>
      </c>
      <c r="W21" s="44"/>
      <c r="X21" s="44">
        <v>0.28000000000000003</v>
      </c>
      <c r="Y21" s="44">
        <v>0.3</v>
      </c>
      <c r="Z21" s="132">
        <v>0.39</v>
      </c>
      <c r="AA21" s="132">
        <v>0.31</v>
      </c>
      <c r="AB21" s="132"/>
      <c r="AC21" s="132">
        <v>0.32</v>
      </c>
      <c r="AD21" s="132"/>
      <c r="AE21" s="132">
        <v>0.24</v>
      </c>
      <c r="AF21" s="44"/>
      <c r="AG21" s="64"/>
    </row>
    <row r="22" spans="1:33" ht="12.75" customHeight="1" x14ac:dyDescent="0.15">
      <c r="B22" s="5" t="s">
        <v>121</v>
      </c>
      <c r="F22" s="67" t="s">
        <v>122</v>
      </c>
      <c r="G22" s="44"/>
      <c r="H22" s="44">
        <f>H10/F10-1</f>
        <v>0.65000000000000013</v>
      </c>
      <c r="I22" s="44"/>
      <c r="J22" s="44">
        <v>0.72</v>
      </c>
      <c r="K22" s="44">
        <v>1.27</v>
      </c>
      <c r="L22" s="44">
        <v>0.2</v>
      </c>
      <c r="M22" s="44">
        <v>0.05</v>
      </c>
      <c r="N22" s="44"/>
      <c r="O22" s="44">
        <v>0.42</v>
      </c>
      <c r="P22" s="44"/>
      <c r="Q22" s="44">
        <v>0.02</v>
      </c>
      <c r="R22" s="44">
        <v>0.01</v>
      </c>
      <c r="S22" s="44">
        <v>-0.06</v>
      </c>
      <c r="T22" s="44">
        <v>0</v>
      </c>
      <c r="U22" s="44"/>
      <c r="V22" s="44">
        <v>-9.1185410334346795E-3</v>
      </c>
      <c r="W22" s="44"/>
      <c r="X22" s="44">
        <v>-0.03</v>
      </c>
      <c r="Y22" s="44">
        <v>0.01</v>
      </c>
      <c r="Z22" s="132">
        <v>0.02</v>
      </c>
      <c r="AA22" s="132">
        <v>0.1</v>
      </c>
      <c r="AB22" s="132"/>
      <c r="AC22" s="132">
        <v>0.26</v>
      </c>
      <c r="AD22" s="132"/>
      <c r="AE22" s="132">
        <v>0.05</v>
      </c>
      <c r="AF22" s="44"/>
      <c r="AG22" s="64"/>
    </row>
    <row r="23" spans="1:33" ht="12.75" customHeight="1" thickBot="1" x14ac:dyDescent="0.2">
      <c r="B23" s="5" t="s">
        <v>54</v>
      </c>
      <c r="F23" s="66">
        <f>F11/D11-1</f>
        <v>0.95037453183520615</v>
      </c>
      <c r="G23" s="44"/>
      <c r="H23" s="66">
        <f>H11/F11-1</f>
        <v>0.72059529524723964</v>
      </c>
      <c r="I23" s="44"/>
      <c r="J23" s="66">
        <v>0.49</v>
      </c>
      <c r="K23" s="66">
        <v>0.18</v>
      </c>
      <c r="L23" s="66">
        <v>0.15</v>
      </c>
      <c r="M23" s="66">
        <v>-0.02</v>
      </c>
      <c r="N23" s="44"/>
      <c r="O23" s="66">
        <v>0.18</v>
      </c>
      <c r="P23" s="44"/>
      <c r="Q23" s="66">
        <v>0.16</v>
      </c>
      <c r="R23" s="66">
        <v>0.08</v>
      </c>
      <c r="S23" s="66">
        <v>0.13</v>
      </c>
      <c r="T23" s="66">
        <v>0.21</v>
      </c>
      <c r="U23" s="44"/>
      <c r="V23" s="66">
        <v>0.14163701067615664</v>
      </c>
      <c r="W23" s="44"/>
      <c r="X23" s="66">
        <v>0.22</v>
      </c>
      <c r="Y23" s="66">
        <v>0.28999999999999998</v>
      </c>
      <c r="Z23" s="134">
        <v>0.44</v>
      </c>
      <c r="AA23" s="134">
        <v>0.35</v>
      </c>
      <c r="AB23" s="132"/>
      <c r="AC23" s="134">
        <v>0.32</v>
      </c>
      <c r="AD23" s="133"/>
      <c r="AE23" s="134">
        <v>0.25</v>
      </c>
      <c r="AF23" s="44"/>
      <c r="AG23" s="64"/>
    </row>
    <row r="24" spans="1:33" ht="12.75" customHeight="1" thickTop="1" x14ac:dyDescent="0.15">
      <c r="B24" s="5"/>
      <c r="F24" s="44"/>
      <c r="G24" s="44"/>
      <c r="H24" s="44"/>
      <c r="I24" s="44"/>
      <c r="AG24" s="4"/>
    </row>
    <row r="25" spans="1:33" ht="12.75" customHeight="1" x14ac:dyDescent="0.15">
      <c r="B25" s="5" t="s">
        <v>123</v>
      </c>
      <c r="F25" s="44"/>
      <c r="G25" s="44"/>
      <c r="H25" s="44"/>
      <c r="I25" s="44"/>
      <c r="AG25" s="4"/>
    </row>
    <row r="26" spans="1:33" ht="12.75" customHeight="1" x14ac:dyDescent="0.15">
      <c r="B26" s="5" t="s">
        <v>124</v>
      </c>
      <c r="F26" s="44"/>
      <c r="G26" s="44"/>
      <c r="H26" s="44"/>
      <c r="I26" s="44"/>
      <c r="AG26" s="4"/>
    </row>
    <row r="27" spans="1:33" ht="12.75" customHeight="1" x14ac:dyDescent="0.15">
      <c r="B27" s="5" t="s">
        <v>125</v>
      </c>
      <c r="F27" s="44"/>
      <c r="G27" s="44"/>
      <c r="H27" s="44"/>
      <c r="I27" s="44"/>
      <c r="AG27" s="4"/>
    </row>
    <row r="28" spans="1:33" ht="13.5" customHeight="1" x14ac:dyDescent="0.15">
      <c r="A28" s="25" t="s">
        <v>46</v>
      </c>
      <c r="D28" s="59"/>
      <c r="AG28" s="4"/>
    </row>
    <row r="29" spans="1:33" ht="6" customHeight="1"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row>
    <row r="30" spans="1:33" ht="12.75" customHeight="1" x14ac:dyDescent="0.15"/>
    <row r="31" spans="1:33" ht="12.75" customHeight="1" x14ac:dyDescent="0.15">
      <c r="AE31" s="138"/>
    </row>
    <row r="32" spans="1:33" ht="12.75" customHeight="1" x14ac:dyDescent="0.15">
      <c r="AE32" s="138"/>
    </row>
    <row r="33" spans="31:31" ht="12.75" customHeight="1" x14ac:dyDescent="0.15">
      <c r="AE33" s="138"/>
    </row>
    <row r="34" spans="31:31" ht="12.75" customHeight="1" x14ac:dyDescent="0.15">
      <c r="AE34" s="138"/>
    </row>
    <row r="35" spans="31:31" ht="12.75" customHeight="1" x14ac:dyDescent="0.15"/>
    <row r="36" spans="31:31" ht="12.75" customHeight="1" x14ac:dyDescent="0.15"/>
    <row r="37" spans="31:31" ht="12.75" customHeight="1" x14ac:dyDescent="0.15"/>
    <row r="38" spans="31:31" ht="12.75" customHeight="1" x14ac:dyDescent="0.15"/>
    <row r="39" spans="31:31" ht="12.75" customHeight="1" x14ac:dyDescent="0.15"/>
    <row r="40" spans="31:31" ht="12.75" customHeight="1" x14ac:dyDescent="0.15"/>
    <row r="41" spans="31:31" ht="12.75" customHeight="1" x14ac:dyDescent="0.15"/>
    <row r="42" spans="31:31" ht="12.75" customHeight="1" x14ac:dyDescent="0.15"/>
    <row r="43" spans="31:31" ht="12.75" customHeight="1" x14ac:dyDescent="0.15"/>
    <row r="44" spans="31:31" ht="12.75" customHeight="1" x14ac:dyDescent="0.15"/>
    <row r="45" spans="31:31" ht="12.75" customHeight="1" x14ac:dyDescent="0.15"/>
    <row r="46" spans="31:31" ht="12.75" customHeight="1" x14ac:dyDescent="0.15"/>
    <row r="47" spans="31:31" ht="12.75" customHeight="1" x14ac:dyDescent="0.15"/>
    <row r="48" spans="31:31"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sheetData>
  <pageMargins left="0.7" right="0.7" top="0.75" bottom="0.75" header="0" footer="0"/>
  <pageSetup paperSize="5" scale="56"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1000"/>
  <sheetViews>
    <sheetView showGridLines="0" workbookViewId="0">
      <selection activeCell="Z35" sqref="Z35"/>
    </sheetView>
  </sheetViews>
  <sheetFormatPr baseColWidth="10" defaultColWidth="12.6640625" defaultRowHeight="15" customHeight="1" outlineLevelCol="1" x14ac:dyDescent="0.15"/>
  <cols>
    <col min="1" max="1" width="5.1640625" customWidth="1"/>
    <col min="2" max="2" width="37.1640625" customWidth="1"/>
    <col min="3" max="3" width="1" customWidth="1"/>
    <col min="4" max="4" width="10.33203125" hidden="1" customWidth="1" outlineLevel="1"/>
    <col min="5" max="5" width="1" hidden="1" customWidth="1" outlineLevel="1"/>
    <col min="6" max="6" width="10.33203125" hidden="1" customWidth="1" outlineLevel="1"/>
    <col min="7" max="7" width="1" hidden="1" customWidth="1" outlineLevel="1"/>
    <col min="8" max="8" width="10.33203125" customWidth="1" collapsed="1"/>
    <col min="9" max="9" width="1" customWidth="1"/>
    <col min="10" max="13" width="10.33203125" hidden="1" customWidth="1" outlineLevel="1"/>
    <col min="14" max="14" width="1" hidden="1" customWidth="1" outlineLevel="1"/>
    <col min="15" max="15" width="10.33203125" customWidth="1" collapsed="1"/>
    <col min="16" max="16" width="1" customWidth="1"/>
    <col min="17" max="20" width="10.33203125" hidden="1" customWidth="1" outlineLevel="1"/>
    <col min="21" max="21" width="1" hidden="1" customWidth="1" outlineLevel="1"/>
    <col min="22" max="22" width="10.33203125" customWidth="1" collapsed="1"/>
    <col min="23" max="23" width="1" customWidth="1"/>
    <col min="24" max="27" width="10.33203125" customWidth="1"/>
    <col min="28" max="28" width="1" customWidth="1"/>
    <col min="29" max="29" width="10.33203125" customWidth="1"/>
    <col min="30" max="30" width="1" customWidth="1"/>
    <col min="31" max="31" width="10.33203125" customWidth="1"/>
    <col min="32" max="32" width="1.6640625" customWidth="1"/>
    <col min="33" max="33" width="1" customWidth="1"/>
    <col min="34" max="34" width="8" customWidth="1"/>
  </cols>
  <sheetData>
    <row r="1" spans="2:34" ht="12.75" customHeight="1" x14ac:dyDescent="0.15">
      <c r="AG1" s="4"/>
      <c r="AH1" s="83"/>
    </row>
    <row r="2" spans="2:34" ht="12.75" customHeight="1" x14ac:dyDescent="0.15">
      <c r="B2" s="5"/>
      <c r="L2" s="7"/>
      <c r="M2" s="7"/>
      <c r="N2" s="7"/>
      <c r="O2" s="7"/>
      <c r="P2" s="7"/>
      <c r="Q2" s="7"/>
      <c r="R2" s="7"/>
      <c r="S2" s="7"/>
      <c r="T2" s="7"/>
      <c r="U2" s="7"/>
      <c r="V2" s="7"/>
      <c r="W2" s="7"/>
      <c r="X2" s="7"/>
      <c r="Y2" s="7"/>
      <c r="Z2" s="7"/>
      <c r="AA2" s="7"/>
      <c r="AB2" s="7"/>
      <c r="AC2" s="7"/>
      <c r="AD2" s="7"/>
      <c r="AE2" s="7"/>
      <c r="AF2" s="7"/>
      <c r="AG2" s="60"/>
      <c r="AH2" s="163"/>
    </row>
    <row r="3" spans="2:34" ht="12.75" customHeight="1" x14ac:dyDescent="0.15">
      <c r="B3" s="5"/>
      <c r="L3" s="7"/>
      <c r="M3" s="7"/>
      <c r="N3" s="7"/>
      <c r="O3" s="7"/>
      <c r="P3" s="7"/>
      <c r="Q3" s="7"/>
      <c r="R3" s="7"/>
      <c r="S3" s="7"/>
      <c r="T3" s="7"/>
      <c r="U3" s="7"/>
      <c r="V3" s="7"/>
      <c r="W3" s="7"/>
      <c r="X3" s="7"/>
      <c r="Y3" s="7"/>
      <c r="Z3" s="7"/>
      <c r="AA3" s="7"/>
      <c r="AB3" s="7"/>
      <c r="AC3" s="7"/>
      <c r="AD3" s="7"/>
      <c r="AE3" s="7"/>
      <c r="AF3" s="7"/>
      <c r="AG3" s="60"/>
      <c r="AH3" s="163"/>
    </row>
    <row r="4" spans="2:34" ht="12.75" customHeight="1" x14ac:dyDescent="0.15">
      <c r="B4" s="5"/>
      <c r="D4" s="8"/>
      <c r="L4" s="7"/>
      <c r="M4" s="8"/>
      <c r="N4" s="7"/>
      <c r="O4" s="8"/>
      <c r="P4" s="7"/>
      <c r="Q4" s="7"/>
      <c r="R4" s="7"/>
      <c r="S4" s="7"/>
      <c r="T4" s="7"/>
      <c r="U4" s="7"/>
      <c r="V4" s="7"/>
      <c r="W4" s="7"/>
      <c r="X4" s="7"/>
      <c r="Y4" s="7"/>
      <c r="Z4" s="7"/>
      <c r="AA4" s="7"/>
      <c r="AB4" s="7"/>
      <c r="AC4" s="7"/>
      <c r="AD4" s="7"/>
      <c r="AE4" s="7"/>
      <c r="AF4" s="7"/>
      <c r="AG4" s="60"/>
      <c r="AH4" s="163"/>
    </row>
    <row r="5" spans="2:34" ht="12.75" customHeight="1" x14ac:dyDescent="0.15">
      <c r="B5" s="9" t="s">
        <v>126</v>
      </c>
      <c r="C5" s="10"/>
      <c r="D5" s="11">
        <v>2019</v>
      </c>
      <c r="E5" s="12"/>
      <c r="F5" s="11">
        <v>2020</v>
      </c>
      <c r="G5" s="14"/>
      <c r="H5" s="11">
        <v>2021</v>
      </c>
      <c r="I5" s="12"/>
      <c r="J5" s="13" t="s">
        <v>9</v>
      </c>
      <c r="K5" s="13" t="s">
        <v>10</v>
      </c>
      <c r="L5" s="13" t="s">
        <v>11</v>
      </c>
      <c r="M5" s="13" t="s">
        <v>12</v>
      </c>
      <c r="N5" s="14"/>
      <c r="O5" s="11">
        <v>2022</v>
      </c>
      <c r="P5" s="14"/>
      <c r="Q5" s="13" t="s">
        <v>13</v>
      </c>
      <c r="R5" s="13" t="s">
        <v>14</v>
      </c>
      <c r="S5" s="13" t="s">
        <v>15</v>
      </c>
      <c r="T5" s="13" t="s">
        <v>16</v>
      </c>
      <c r="U5" s="12"/>
      <c r="V5" s="11">
        <v>2023</v>
      </c>
      <c r="W5" s="14"/>
      <c r="X5" s="13" t="s">
        <v>17</v>
      </c>
      <c r="Y5" s="13" t="s">
        <v>18</v>
      </c>
      <c r="Z5" s="129" t="s">
        <v>141</v>
      </c>
      <c r="AA5" s="129" t="s">
        <v>143</v>
      </c>
      <c r="AB5" s="14"/>
      <c r="AC5" s="157">
        <v>2024</v>
      </c>
      <c r="AD5" s="174"/>
      <c r="AE5" s="98" t="s">
        <v>145</v>
      </c>
      <c r="AF5" s="14"/>
      <c r="AG5" s="61"/>
      <c r="AH5" s="81"/>
    </row>
    <row r="6" spans="2:34" ht="9.75" customHeight="1" x14ac:dyDescent="0.15">
      <c r="B6" s="10"/>
      <c r="C6" s="10"/>
      <c r="D6" s="16"/>
      <c r="E6" s="16"/>
      <c r="G6" s="16"/>
      <c r="H6" s="16"/>
      <c r="I6" s="16"/>
      <c r="L6" s="16"/>
      <c r="M6" s="16"/>
      <c r="N6" s="16"/>
      <c r="O6" s="16"/>
      <c r="P6" s="16"/>
      <c r="Q6" s="16"/>
      <c r="R6" s="16"/>
      <c r="S6" s="16"/>
      <c r="T6" s="16"/>
      <c r="U6" s="16"/>
      <c r="V6" s="16"/>
      <c r="W6" s="16"/>
      <c r="X6" s="16"/>
      <c r="Y6" s="16"/>
      <c r="Z6" s="16"/>
      <c r="AA6" s="16"/>
      <c r="AB6" s="16"/>
      <c r="AC6" s="16"/>
      <c r="AD6" s="16"/>
      <c r="AE6" s="16"/>
      <c r="AF6" s="16"/>
      <c r="AG6" s="28"/>
      <c r="AH6" s="164"/>
    </row>
    <row r="7" spans="2:34" ht="12.75" customHeight="1" x14ac:dyDescent="0.15">
      <c r="B7" s="7" t="s">
        <v>127</v>
      </c>
      <c r="C7" s="10"/>
      <c r="D7" s="16"/>
      <c r="E7" s="16"/>
      <c r="G7" s="16"/>
      <c r="H7" s="16"/>
      <c r="I7" s="16"/>
      <c r="L7" s="16"/>
      <c r="M7" s="16"/>
      <c r="N7" s="16"/>
      <c r="O7" s="16"/>
      <c r="P7" s="16"/>
      <c r="Q7" s="16"/>
      <c r="R7" s="16"/>
      <c r="S7" s="16"/>
      <c r="T7" s="16"/>
      <c r="U7" s="16"/>
      <c r="V7" s="16"/>
      <c r="W7" s="16"/>
      <c r="X7" s="16"/>
      <c r="Y7" s="16"/>
      <c r="Z7" s="16"/>
      <c r="AA7" s="16"/>
      <c r="AB7" s="16"/>
      <c r="AC7" s="16"/>
      <c r="AD7" s="16"/>
      <c r="AE7" s="16"/>
      <c r="AF7" s="16"/>
      <c r="AG7" s="28"/>
      <c r="AH7" s="164"/>
    </row>
    <row r="8" spans="2:34" ht="12.75" customHeight="1" x14ac:dyDescent="0.15">
      <c r="B8" s="5" t="s">
        <v>128</v>
      </c>
      <c r="D8" s="51">
        <v>25000000</v>
      </c>
      <c r="E8" s="51"/>
      <c r="F8" s="51">
        <v>40600000</v>
      </c>
      <c r="G8" s="51"/>
      <c r="H8" s="51">
        <v>66200000</v>
      </c>
      <c r="I8" s="50"/>
      <c r="J8" s="51">
        <v>20300000</v>
      </c>
      <c r="K8" s="51">
        <v>22100000</v>
      </c>
      <c r="L8" s="51">
        <v>19500000</v>
      </c>
      <c r="M8" s="51">
        <v>19500000</v>
      </c>
      <c r="N8" s="51"/>
      <c r="O8" s="51">
        <v>81300000</v>
      </c>
      <c r="P8" s="51"/>
      <c r="Q8" s="51">
        <v>20300000</v>
      </c>
      <c r="R8" s="51">
        <v>22400000</v>
      </c>
      <c r="S8" s="51">
        <v>21900000</v>
      </c>
      <c r="T8" s="51">
        <v>22400000</v>
      </c>
      <c r="U8" s="51"/>
      <c r="V8" s="51">
        <v>87000000</v>
      </c>
      <c r="W8" s="51"/>
      <c r="X8" s="51">
        <v>22300000</v>
      </c>
      <c r="Y8" s="51">
        <v>28700000</v>
      </c>
      <c r="Z8" s="130">
        <v>29800000</v>
      </c>
      <c r="AA8" s="130">
        <v>30000000</v>
      </c>
      <c r="AB8" s="130"/>
      <c r="AC8" s="130">
        <v>110800000</v>
      </c>
      <c r="AD8" s="130"/>
      <c r="AE8" s="130">
        <v>30400000</v>
      </c>
      <c r="AF8" s="51"/>
      <c r="AG8" s="62"/>
      <c r="AH8" s="165"/>
    </row>
    <row r="9" spans="2:34" ht="12.75" customHeight="1" x14ac:dyDescent="0.15">
      <c r="B9" s="5" t="s">
        <v>129</v>
      </c>
      <c r="D9" s="51">
        <v>57700000</v>
      </c>
      <c r="E9" s="54"/>
      <c r="F9" s="51">
        <v>61700000</v>
      </c>
      <c r="G9" s="36"/>
      <c r="H9" s="51">
        <v>121000000</v>
      </c>
      <c r="I9" s="36"/>
      <c r="J9" s="51">
        <v>35200000</v>
      </c>
      <c r="K9" s="51">
        <v>36800000</v>
      </c>
      <c r="L9" s="51">
        <v>32800000</v>
      </c>
      <c r="M9" s="51">
        <v>27900000</v>
      </c>
      <c r="N9" s="51"/>
      <c r="O9" s="51">
        <v>132700000</v>
      </c>
      <c r="P9" s="51"/>
      <c r="Q9" s="51">
        <v>33500000</v>
      </c>
      <c r="R9" s="51">
        <v>35500000</v>
      </c>
      <c r="S9" s="51">
        <v>33300000</v>
      </c>
      <c r="T9" s="51">
        <v>32800000</v>
      </c>
      <c r="U9" s="51"/>
      <c r="V9" s="51">
        <v>135100000</v>
      </c>
      <c r="W9" s="51"/>
      <c r="X9" s="51">
        <v>40800000</v>
      </c>
      <c r="Y9" s="51">
        <v>44800000</v>
      </c>
      <c r="Z9" s="130">
        <v>46200000</v>
      </c>
      <c r="AA9" s="130">
        <v>41200000</v>
      </c>
      <c r="AB9" s="130"/>
      <c r="AC9" s="130">
        <v>173000000</v>
      </c>
      <c r="AD9" s="130"/>
      <c r="AE9" s="130">
        <v>47700000</v>
      </c>
      <c r="AF9" s="51"/>
      <c r="AG9" s="62"/>
      <c r="AH9" s="165"/>
    </row>
    <row r="10" spans="2:34" ht="12.75" customHeight="1" x14ac:dyDescent="0.15">
      <c r="B10" s="5" t="s">
        <v>130</v>
      </c>
      <c r="D10" s="51">
        <v>100000</v>
      </c>
      <c r="F10" s="51">
        <v>10700000</v>
      </c>
      <c r="G10" s="33"/>
      <c r="H10" s="51">
        <v>17300000</v>
      </c>
      <c r="I10" s="18"/>
      <c r="J10" s="51">
        <v>5300000</v>
      </c>
      <c r="K10" s="51">
        <v>5500000</v>
      </c>
      <c r="L10" s="51">
        <v>6000000</v>
      </c>
      <c r="M10" s="51">
        <v>5200000</v>
      </c>
      <c r="N10" s="51"/>
      <c r="O10" s="51">
        <v>22000000</v>
      </c>
      <c r="P10" s="51"/>
      <c r="Q10" s="51">
        <v>5700000</v>
      </c>
      <c r="R10" s="51">
        <v>5600000</v>
      </c>
      <c r="S10" s="51">
        <v>5000000</v>
      </c>
      <c r="T10" s="51">
        <v>5100000</v>
      </c>
      <c r="U10" s="51"/>
      <c r="V10" s="51">
        <v>21400000</v>
      </c>
      <c r="W10" s="51"/>
      <c r="X10" s="51">
        <v>5100000</v>
      </c>
      <c r="Y10" s="51">
        <v>5100000</v>
      </c>
      <c r="Z10" s="130">
        <v>5000000</v>
      </c>
      <c r="AA10" s="130">
        <v>5800000</v>
      </c>
      <c r="AB10" s="130"/>
      <c r="AC10" s="130">
        <v>21000000</v>
      </c>
      <c r="AD10" s="130"/>
      <c r="AE10" s="130">
        <v>5000000</v>
      </c>
      <c r="AF10" s="51"/>
      <c r="AG10" s="62"/>
      <c r="AH10" s="165"/>
    </row>
    <row r="11" spans="2:34" ht="12.75" customHeight="1" thickBot="1" x14ac:dyDescent="0.2">
      <c r="B11" s="5" t="s">
        <v>131</v>
      </c>
      <c r="D11" s="21">
        <v>82800000</v>
      </c>
      <c r="E11" s="19"/>
      <c r="F11" s="21">
        <v>113000000</v>
      </c>
      <c r="G11" s="19"/>
      <c r="H11" s="21">
        <v>204400000</v>
      </c>
      <c r="I11" s="18"/>
      <c r="J11" s="21">
        <v>60800000</v>
      </c>
      <c r="K11" s="21">
        <v>64300000</v>
      </c>
      <c r="L11" s="21">
        <v>58300000</v>
      </c>
      <c r="M11" s="21">
        <v>52600000</v>
      </c>
      <c r="N11" s="18"/>
      <c r="O11" s="21">
        <v>236000000</v>
      </c>
      <c r="P11" s="18"/>
      <c r="Q11" s="21">
        <v>59500000</v>
      </c>
      <c r="R11" s="21">
        <v>63500000</v>
      </c>
      <c r="S11" s="21">
        <v>60100000</v>
      </c>
      <c r="T11" s="21">
        <v>60400000</v>
      </c>
      <c r="U11" s="18"/>
      <c r="V11" s="21">
        <v>243500000</v>
      </c>
      <c r="W11" s="18"/>
      <c r="X11" s="21">
        <v>68300000</v>
      </c>
      <c r="Y11" s="21">
        <v>78600000</v>
      </c>
      <c r="Z11" s="131">
        <v>80900000</v>
      </c>
      <c r="AA11" s="131">
        <v>76600000</v>
      </c>
      <c r="AB11" s="156"/>
      <c r="AC11" s="131">
        <v>304400000</v>
      </c>
      <c r="AD11" s="156"/>
      <c r="AE11" s="131">
        <v>83100000</v>
      </c>
      <c r="AF11" s="18"/>
      <c r="AG11" s="63"/>
      <c r="AH11" s="84"/>
    </row>
    <row r="12" spans="2:34" ht="4.5" customHeight="1" thickTop="1" x14ac:dyDescent="0.15">
      <c r="F12" s="51"/>
      <c r="G12" s="51"/>
      <c r="H12" s="51"/>
      <c r="I12" s="51"/>
      <c r="AG12" s="4"/>
      <c r="AH12" s="83"/>
    </row>
    <row r="13" spans="2:34" ht="15" customHeight="1" x14ac:dyDescent="0.15">
      <c r="B13" s="7" t="s">
        <v>132</v>
      </c>
      <c r="F13" s="51"/>
      <c r="G13" s="51"/>
      <c r="H13" s="51"/>
      <c r="I13" s="51"/>
      <c r="AG13" s="4"/>
      <c r="AH13" s="83"/>
    </row>
    <row r="14" spans="2:34" ht="12.75" customHeight="1" x14ac:dyDescent="0.15">
      <c r="B14" s="17" t="s">
        <v>119</v>
      </c>
      <c r="D14" s="44">
        <v>0.37</v>
      </c>
      <c r="E14" s="44"/>
      <c r="F14" s="44">
        <v>0.3</v>
      </c>
      <c r="G14" s="44"/>
      <c r="H14" s="44">
        <v>0.31</v>
      </c>
      <c r="I14" s="44"/>
      <c r="J14" s="44">
        <v>0.35</v>
      </c>
      <c r="K14" s="44">
        <v>0.34</v>
      </c>
      <c r="L14" s="44">
        <v>0.35</v>
      </c>
      <c r="M14" s="44">
        <v>0.35</v>
      </c>
      <c r="N14" s="44"/>
      <c r="O14" s="44">
        <v>0.35</v>
      </c>
      <c r="P14" s="44"/>
      <c r="Q14" s="44">
        <v>0.3</v>
      </c>
      <c r="R14" s="44">
        <v>0.32</v>
      </c>
      <c r="S14" s="44">
        <v>0.33</v>
      </c>
      <c r="T14" s="44">
        <v>0.34</v>
      </c>
      <c r="U14" s="44"/>
      <c r="V14" s="44">
        <v>0.32</v>
      </c>
      <c r="W14" s="44"/>
      <c r="X14" s="44">
        <v>0.27</v>
      </c>
      <c r="Y14" s="44">
        <v>0.31</v>
      </c>
      <c r="Z14" s="132">
        <v>0.3</v>
      </c>
      <c r="AA14" s="132">
        <v>0.32679738562091504</v>
      </c>
      <c r="AB14" s="166"/>
      <c r="AC14" s="132">
        <v>0.3</v>
      </c>
      <c r="AD14" s="132"/>
      <c r="AE14" s="132">
        <v>0.28000000000000003</v>
      </c>
      <c r="AF14" s="44"/>
      <c r="AG14" s="64"/>
      <c r="AH14" s="166"/>
    </row>
    <row r="15" spans="2:34" ht="12.75" customHeight="1" x14ac:dyDescent="0.15">
      <c r="B15" s="5" t="s">
        <v>120</v>
      </c>
      <c r="D15" s="44">
        <v>1.51</v>
      </c>
      <c r="E15" s="44"/>
      <c r="F15" s="44">
        <v>1.03</v>
      </c>
      <c r="G15" s="65"/>
      <c r="H15" s="44">
        <v>1</v>
      </c>
      <c r="I15" s="44"/>
      <c r="J15" s="44">
        <v>0.97</v>
      </c>
      <c r="K15" s="44">
        <v>0.89</v>
      </c>
      <c r="L15" s="44">
        <v>0.81</v>
      </c>
      <c r="M15" s="44">
        <v>0.8</v>
      </c>
      <c r="N15" s="44"/>
      <c r="O15" s="44">
        <v>0.87</v>
      </c>
      <c r="P15" s="44"/>
      <c r="Q15" s="44">
        <v>0.79</v>
      </c>
      <c r="R15" s="44">
        <v>0.76</v>
      </c>
      <c r="S15" s="44">
        <v>0.74</v>
      </c>
      <c r="T15" s="44">
        <v>0.73</v>
      </c>
      <c r="U15" s="44"/>
      <c r="V15" s="44">
        <v>0.75</v>
      </c>
      <c r="W15" s="44"/>
      <c r="X15" s="44">
        <v>0.75</v>
      </c>
      <c r="Y15" s="44">
        <v>0.74</v>
      </c>
      <c r="Z15" s="133">
        <v>0.74</v>
      </c>
      <c r="AA15" s="133">
        <v>0.69949066213921907</v>
      </c>
      <c r="AB15" s="166"/>
      <c r="AC15" s="133">
        <v>0.73</v>
      </c>
      <c r="AD15" s="133"/>
      <c r="AE15" s="133">
        <v>0.7</v>
      </c>
      <c r="AF15" s="44"/>
      <c r="AG15" s="64"/>
      <c r="AH15" s="166"/>
    </row>
    <row r="16" spans="2:34" ht="12.75" customHeight="1" x14ac:dyDescent="0.15">
      <c r="B16" s="5" t="s">
        <v>121</v>
      </c>
      <c r="D16" s="44">
        <v>0.28000000000000003</v>
      </c>
      <c r="E16" s="44"/>
      <c r="F16" s="44">
        <v>0.77</v>
      </c>
      <c r="G16" s="44"/>
      <c r="H16" s="44">
        <v>0.75</v>
      </c>
      <c r="I16" s="44"/>
      <c r="J16" s="44">
        <v>0.65</v>
      </c>
      <c r="K16" s="44">
        <v>0.67</v>
      </c>
      <c r="L16" s="44">
        <v>0.7</v>
      </c>
      <c r="M16" s="44">
        <v>0.65</v>
      </c>
      <c r="N16" s="44"/>
      <c r="O16" s="44">
        <v>0.67</v>
      </c>
      <c r="P16" s="44"/>
      <c r="Q16" s="44">
        <v>0.7</v>
      </c>
      <c r="R16" s="44">
        <v>0.67</v>
      </c>
      <c r="S16" s="44">
        <v>0.61</v>
      </c>
      <c r="T16" s="44">
        <v>0.64</v>
      </c>
      <c r="U16" s="44"/>
      <c r="V16" s="44">
        <v>0.66</v>
      </c>
      <c r="W16" s="44"/>
      <c r="X16" s="44">
        <v>0.65</v>
      </c>
      <c r="Y16" s="44">
        <v>0.61</v>
      </c>
      <c r="Z16" s="133">
        <v>0.6</v>
      </c>
      <c r="AA16" s="133">
        <v>0.65909090909090906</v>
      </c>
      <c r="AB16" s="166"/>
      <c r="AC16" s="133">
        <v>0.62</v>
      </c>
      <c r="AD16" s="133"/>
      <c r="AE16" s="185">
        <v>0.6</v>
      </c>
      <c r="AF16" s="44"/>
      <c r="AG16" s="64"/>
      <c r="AH16" s="166"/>
    </row>
    <row r="17" spans="1:34" ht="12.75" customHeight="1" thickBot="1" x14ac:dyDescent="0.2">
      <c r="B17" s="5" t="s">
        <v>133</v>
      </c>
      <c r="D17" s="66">
        <v>0.77</v>
      </c>
      <c r="E17" s="44"/>
      <c r="F17" s="66">
        <v>0.54</v>
      </c>
      <c r="G17" s="44"/>
      <c r="H17" s="66">
        <v>0.56999999999999995</v>
      </c>
      <c r="I17" s="44"/>
      <c r="J17" s="66">
        <v>0.59</v>
      </c>
      <c r="K17" s="66">
        <v>0.56000000000000005</v>
      </c>
      <c r="L17" s="66">
        <v>0.55000000000000004</v>
      </c>
      <c r="M17" s="66">
        <v>0.54</v>
      </c>
      <c r="N17" s="44"/>
      <c r="O17" s="66">
        <v>0.56000000000000005</v>
      </c>
      <c r="P17" s="44"/>
      <c r="Q17" s="66">
        <v>0.5</v>
      </c>
      <c r="R17" s="66">
        <v>0.51</v>
      </c>
      <c r="S17" s="66">
        <v>0.51</v>
      </c>
      <c r="T17" s="66">
        <v>0.51</v>
      </c>
      <c r="U17" s="44"/>
      <c r="V17" s="66">
        <v>0.51</v>
      </c>
      <c r="W17" s="44"/>
      <c r="X17" s="66">
        <v>0.47</v>
      </c>
      <c r="Y17" s="66">
        <v>0.49</v>
      </c>
      <c r="Z17" s="134">
        <v>0.47</v>
      </c>
      <c r="AA17" s="134">
        <v>0.47994987468671679</v>
      </c>
      <c r="AB17" s="166"/>
      <c r="AC17" s="134">
        <v>0.48</v>
      </c>
      <c r="AD17" s="133"/>
      <c r="AE17" s="134">
        <v>0.45</v>
      </c>
      <c r="AF17" s="44"/>
      <c r="AG17" s="64"/>
      <c r="AH17" s="166"/>
    </row>
    <row r="18" spans="1:34" ht="4.5" customHeight="1" thickTop="1" x14ac:dyDescent="0.15">
      <c r="AG18" s="4"/>
      <c r="AH18" s="83"/>
    </row>
    <row r="19" spans="1:34" ht="12.75" customHeight="1" x14ac:dyDescent="0.15">
      <c r="B19" s="7" t="s">
        <v>112</v>
      </c>
      <c r="H19" s="44"/>
      <c r="I19" s="44"/>
      <c r="AG19" s="4"/>
      <c r="AH19" s="83"/>
    </row>
    <row r="20" spans="1:34" ht="12.75" customHeight="1" x14ac:dyDescent="0.15">
      <c r="B20" s="17" t="s">
        <v>119</v>
      </c>
      <c r="F20" s="44">
        <v>0.62</v>
      </c>
      <c r="H20" s="44">
        <v>0.63</v>
      </c>
      <c r="I20" s="44"/>
      <c r="J20" s="44">
        <v>0.5</v>
      </c>
      <c r="K20" s="44">
        <v>0.33</v>
      </c>
      <c r="L20" s="44">
        <v>0.1</v>
      </c>
      <c r="M20" s="44">
        <v>7.0000000000000007E-2</v>
      </c>
      <c r="N20" s="44"/>
      <c r="O20" s="44">
        <v>0.23</v>
      </c>
      <c r="P20" s="44"/>
      <c r="Q20" s="44">
        <v>0</v>
      </c>
      <c r="R20" s="44">
        <v>0.02</v>
      </c>
      <c r="S20" s="44">
        <v>0.12</v>
      </c>
      <c r="T20" s="44">
        <v>0.15</v>
      </c>
      <c r="U20" s="44"/>
      <c r="V20" s="44">
        <v>7.0110701107011009E-2</v>
      </c>
      <c r="W20" s="44"/>
      <c r="X20" s="44">
        <v>0.1</v>
      </c>
      <c r="Y20" s="44">
        <v>0.28000000000000003</v>
      </c>
      <c r="Z20" s="132">
        <v>0.36</v>
      </c>
      <c r="AA20" s="132">
        <v>0.3392857142857143</v>
      </c>
      <c r="AB20" s="132"/>
      <c r="AC20" s="132">
        <v>0.27</v>
      </c>
      <c r="AD20" s="132"/>
      <c r="AE20" s="132">
        <v>0.36</v>
      </c>
      <c r="AF20" s="44"/>
      <c r="AG20" s="64"/>
      <c r="AH20" s="166"/>
    </row>
    <row r="21" spans="1:34" ht="12.75" customHeight="1" x14ac:dyDescent="0.15">
      <c r="B21" s="5" t="s">
        <v>120</v>
      </c>
      <c r="F21" s="44">
        <v>7.0000000000000007E-2</v>
      </c>
      <c r="G21" s="44"/>
      <c r="H21" s="44">
        <v>0.96</v>
      </c>
      <c r="I21" s="44"/>
      <c r="J21" s="44">
        <v>0.76</v>
      </c>
      <c r="K21" s="44">
        <v>0.08</v>
      </c>
      <c r="L21" s="44">
        <v>0.03</v>
      </c>
      <c r="M21" s="44">
        <v>-0.21</v>
      </c>
      <c r="N21" s="44"/>
      <c r="O21" s="44">
        <v>0.1</v>
      </c>
      <c r="P21" s="44"/>
      <c r="Q21" s="44">
        <v>-0.05</v>
      </c>
      <c r="R21" s="44">
        <v>-0.03</v>
      </c>
      <c r="S21" s="44">
        <v>0.02</v>
      </c>
      <c r="T21" s="44">
        <v>0.18</v>
      </c>
      <c r="U21" s="44"/>
      <c r="V21" s="44">
        <v>1.8085908063300682E-2</v>
      </c>
      <c r="W21" s="44"/>
      <c r="X21" s="44">
        <v>0.22</v>
      </c>
      <c r="Y21" s="44">
        <v>0.26</v>
      </c>
      <c r="Z21" s="132">
        <v>0.39</v>
      </c>
      <c r="AA21" s="132">
        <v>0.25609756097560976</v>
      </c>
      <c r="AB21" s="132"/>
      <c r="AC21" s="132">
        <v>0.28000000000000003</v>
      </c>
      <c r="AD21" s="132"/>
      <c r="AE21" s="132">
        <v>0.17</v>
      </c>
      <c r="AF21" s="44"/>
      <c r="AG21" s="64"/>
      <c r="AH21" s="166"/>
    </row>
    <row r="22" spans="1:34" ht="12.75" customHeight="1" x14ac:dyDescent="0.15">
      <c r="B22" s="5" t="s">
        <v>121</v>
      </c>
      <c r="F22" s="67" t="s">
        <v>122</v>
      </c>
      <c r="G22" s="44"/>
      <c r="H22" s="44">
        <v>0.61</v>
      </c>
      <c r="I22" s="44"/>
      <c r="J22" s="44">
        <v>0</v>
      </c>
      <c r="K22" s="44">
        <v>0.76</v>
      </c>
      <c r="L22" s="44">
        <v>0.38</v>
      </c>
      <c r="M22" s="44">
        <v>0.15</v>
      </c>
      <c r="N22" s="44"/>
      <c r="O22" s="44">
        <v>0.27</v>
      </c>
      <c r="P22" s="44"/>
      <c r="Q22" s="44">
        <v>0.08</v>
      </c>
      <c r="R22" s="44">
        <v>0.01</v>
      </c>
      <c r="S22" s="44">
        <v>-0.17</v>
      </c>
      <c r="T22" s="44">
        <v>-0.02</v>
      </c>
      <c r="U22" s="44"/>
      <c r="V22" s="44">
        <v>-2.7272727272727226E-2</v>
      </c>
      <c r="W22" s="44"/>
      <c r="X22" s="44">
        <v>-0.1</v>
      </c>
      <c r="Y22" s="44">
        <v>-0.09</v>
      </c>
      <c r="Z22" s="132">
        <v>0</v>
      </c>
      <c r="AA22" s="132">
        <v>0.13725490196078433</v>
      </c>
      <c r="AB22" s="132"/>
      <c r="AC22" s="132">
        <v>-0.03</v>
      </c>
      <c r="AD22" s="132"/>
      <c r="AE22" s="132">
        <v>-0.02</v>
      </c>
      <c r="AF22" s="44"/>
      <c r="AG22" s="64"/>
      <c r="AH22" s="166"/>
    </row>
    <row r="23" spans="1:34" ht="12.75" customHeight="1" thickBot="1" x14ac:dyDescent="0.2">
      <c r="B23" s="5" t="s">
        <v>134</v>
      </c>
      <c r="F23" s="66">
        <v>0.37</v>
      </c>
      <c r="G23" s="44"/>
      <c r="H23" s="66">
        <v>0.81</v>
      </c>
      <c r="I23" s="44"/>
      <c r="J23" s="66">
        <v>0.56000000000000005</v>
      </c>
      <c r="K23" s="66">
        <v>0.19</v>
      </c>
      <c r="L23" s="66">
        <v>0.08</v>
      </c>
      <c r="M23" s="66">
        <v>-0.09</v>
      </c>
      <c r="N23" s="44"/>
      <c r="O23" s="66">
        <v>0.15</v>
      </c>
      <c r="P23" s="44"/>
      <c r="Q23" s="66">
        <v>-0.02</v>
      </c>
      <c r="R23" s="66">
        <v>-0.01</v>
      </c>
      <c r="S23" s="66">
        <v>0.03</v>
      </c>
      <c r="T23" s="66">
        <v>0.15</v>
      </c>
      <c r="U23" s="44"/>
      <c r="V23" s="66">
        <v>3.1779661016949179E-2</v>
      </c>
      <c r="W23" s="44"/>
      <c r="X23" s="66">
        <v>0.15</v>
      </c>
      <c r="Y23" s="66">
        <v>0.24</v>
      </c>
      <c r="Z23" s="134">
        <v>0.35</v>
      </c>
      <c r="AA23" s="134">
        <v>0.26821192052980131</v>
      </c>
      <c r="AB23" s="132"/>
      <c r="AC23" s="134">
        <v>0.25</v>
      </c>
      <c r="AD23" s="133"/>
      <c r="AE23" s="134">
        <v>0.22</v>
      </c>
      <c r="AF23" s="44"/>
      <c r="AG23" s="64"/>
      <c r="AH23" s="166"/>
    </row>
    <row r="24" spans="1:34" ht="12.75" customHeight="1" thickTop="1" x14ac:dyDescent="0.15">
      <c r="B24" s="5"/>
      <c r="F24" s="44"/>
      <c r="G24" s="44"/>
      <c r="H24" s="44"/>
      <c r="I24" s="44"/>
      <c r="AG24" s="4"/>
      <c r="AH24" s="83"/>
    </row>
    <row r="25" spans="1:34" ht="12.75" customHeight="1" x14ac:dyDescent="0.15">
      <c r="B25" s="5" t="s">
        <v>135</v>
      </c>
      <c r="F25" s="44"/>
      <c r="G25" s="44"/>
      <c r="H25" s="44"/>
      <c r="I25" s="44"/>
      <c r="S25" s="44"/>
      <c r="AG25" s="4"/>
      <c r="AH25" s="83"/>
    </row>
    <row r="26" spans="1:34" ht="12.75" customHeight="1" x14ac:dyDescent="0.15">
      <c r="B26" s="5" t="s">
        <v>136</v>
      </c>
      <c r="F26" s="44"/>
      <c r="G26" s="44"/>
      <c r="H26" s="44"/>
      <c r="I26" s="44"/>
      <c r="S26" s="44"/>
      <c r="AG26" s="4"/>
      <c r="AH26" s="83"/>
    </row>
    <row r="27" spans="1:34" ht="12.75" customHeight="1" x14ac:dyDescent="0.15">
      <c r="B27" s="5" t="s">
        <v>137</v>
      </c>
      <c r="F27" s="44"/>
      <c r="G27" s="44"/>
      <c r="H27" s="44"/>
      <c r="I27" s="44"/>
      <c r="S27" s="44"/>
      <c r="AG27" s="4"/>
      <c r="AH27" s="83"/>
    </row>
    <row r="28" spans="1:34" ht="13.5" customHeight="1" x14ac:dyDescent="0.15">
      <c r="A28" s="25" t="s">
        <v>46</v>
      </c>
      <c r="D28" s="59"/>
      <c r="AG28" s="4"/>
      <c r="AH28" s="83"/>
    </row>
    <row r="29" spans="1:34" ht="6" customHeight="1"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83"/>
    </row>
    <row r="30" spans="1:34" ht="12.75" customHeight="1" x14ac:dyDescent="0.15"/>
    <row r="31" spans="1:34" ht="12.75" customHeight="1" x14ac:dyDescent="0.15">
      <c r="H31" s="162"/>
      <c r="I31" s="162"/>
      <c r="J31" s="162"/>
      <c r="K31" s="162"/>
      <c r="L31" s="162"/>
      <c r="M31" s="162"/>
      <c r="N31" s="162"/>
      <c r="O31" s="162"/>
      <c r="P31" s="162"/>
      <c r="Q31" s="162"/>
      <c r="R31" s="162"/>
      <c r="S31" s="162"/>
      <c r="T31" s="162"/>
      <c r="U31" s="162"/>
      <c r="V31" s="162"/>
      <c r="W31" s="162"/>
      <c r="X31" s="162"/>
      <c r="Y31" s="162"/>
      <c r="Z31" s="162"/>
    </row>
    <row r="32" spans="1:34" ht="12.75" customHeight="1" x14ac:dyDescent="0.15">
      <c r="H32" s="162"/>
      <c r="I32" s="162"/>
      <c r="J32" s="162"/>
      <c r="K32" s="162"/>
      <c r="L32" s="162"/>
      <c r="M32" s="162"/>
      <c r="N32" s="162"/>
      <c r="O32" s="162"/>
      <c r="P32" s="162"/>
      <c r="Q32" s="162"/>
      <c r="R32" s="162"/>
      <c r="S32" s="162"/>
      <c r="T32" s="162"/>
      <c r="U32" s="162"/>
      <c r="V32" s="162"/>
      <c r="W32" s="162"/>
      <c r="X32" s="162"/>
      <c r="Y32" s="162"/>
      <c r="Z32" s="162"/>
    </row>
    <row r="33" spans="8:31" ht="12.75" customHeight="1" x14ac:dyDescent="0.15">
      <c r="H33" s="162"/>
      <c r="I33" s="162"/>
      <c r="J33" s="162"/>
      <c r="K33" s="162"/>
      <c r="L33" s="162"/>
      <c r="M33" s="162"/>
      <c r="N33" s="162"/>
      <c r="O33" s="162"/>
      <c r="P33" s="162"/>
      <c r="Q33" s="162"/>
      <c r="R33" s="162"/>
      <c r="S33" s="162"/>
      <c r="T33" s="162"/>
      <c r="U33" s="162"/>
      <c r="V33" s="162"/>
      <c r="W33" s="162"/>
      <c r="X33" s="162"/>
      <c r="Y33" s="162"/>
      <c r="Z33" s="162"/>
      <c r="AE33" s="138"/>
    </row>
    <row r="34" spans="8:31" ht="12.75" customHeight="1" x14ac:dyDescent="0.15">
      <c r="H34" s="162"/>
      <c r="I34" s="162"/>
      <c r="J34" s="162"/>
      <c r="K34" s="162"/>
      <c r="L34" s="162"/>
      <c r="M34" s="162"/>
      <c r="N34" s="162"/>
      <c r="O34" s="162"/>
      <c r="P34" s="162"/>
      <c r="Q34" s="162"/>
      <c r="R34" s="162"/>
      <c r="S34" s="162"/>
      <c r="T34" s="162"/>
      <c r="U34" s="162"/>
      <c r="V34" s="162"/>
      <c r="W34" s="162"/>
      <c r="X34" s="162"/>
      <c r="Y34" s="162"/>
      <c r="Z34" s="162"/>
      <c r="AE34" s="138"/>
    </row>
    <row r="35" spans="8:31" ht="12.75" customHeight="1" x14ac:dyDescent="0.15">
      <c r="H35" s="162"/>
      <c r="I35" s="162"/>
      <c r="J35" s="162"/>
      <c r="K35" s="162"/>
      <c r="L35" s="162"/>
      <c r="M35" s="162"/>
      <c r="N35" s="162"/>
      <c r="O35" s="162"/>
      <c r="P35" s="162"/>
      <c r="Q35" s="162"/>
      <c r="R35" s="162"/>
      <c r="S35" s="162"/>
      <c r="T35" s="162"/>
      <c r="U35" s="162"/>
      <c r="V35" s="162"/>
      <c r="W35" s="162"/>
      <c r="X35" s="162"/>
      <c r="Y35" s="162"/>
      <c r="Z35" s="162"/>
      <c r="AE35" s="184"/>
    </row>
    <row r="36" spans="8:31" ht="12.75" customHeight="1" x14ac:dyDescent="0.15">
      <c r="H36" s="162"/>
      <c r="I36" s="162"/>
      <c r="J36" s="162"/>
      <c r="K36" s="162"/>
      <c r="L36" s="162"/>
      <c r="M36" s="162"/>
      <c r="N36" s="162"/>
      <c r="O36" s="162"/>
      <c r="P36" s="162"/>
      <c r="Q36" s="162"/>
      <c r="R36" s="162"/>
      <c r="S36" s="162"/>
      <c r="T36" s="162"/>
      <c r="U36" s="162"/>
      <c r="V36" s="162"/>
      <c r="W36" s="162"/>
      <c r="X36" s="162"/>
      <c r="Y36" s="162"/>
      <c r="Z36" s="162"/>
      <c r="AE36" s="138"/>
    </row>
    <row r="37" spans="8:31" ht="12.75" customHeight="1" x14ac:dyDescent="0.15">
      <c r="H37" s="162"/>
      <c r="I37" s="162"/>
      <c r="J37" s="162"/>
      <c r="K37" s="162"/>
      <c r="L37" s="162"/>
      <c r="M37" s="162"/>
      <c r="N37" s="162"/>
      <c r="O37" s="162"/>
      <c r="P37" s="162"/>
      <c r="Q37" s="162"/>
      <c r="R37" s="162"/>
      <c r="S37" s="162"/>
      <c r="T37" s="162"/>
      <c r="U37" s="162"/>
      <c r="V37" s="162"/>
      <c r="W37" s="162"/>
      <c r="X37" s="162"/>
      <c r="Y37" s="162"/>
      <c r="Z37" s="162"/>
    </row>
    <row r="38" spans="8:31" ht="12.75" customHeight="1" x14ac:dyDescent="0.15">
      <c r="H38" s="162"/>
      <c r="I38" s="162"/>
      <c r="J38" s="162"/>
      <c r="K38" s="162"/>
      <c r="L38" s="162"/>
      <c r="M38" s="162"/>
      <c r="N38" s="162"/>
      <c r="O38" s="162"/>
      <c r="P38" s="162"/>
      <c r="Q38" s="162"/>
      <c r="R38" s="162"/>
      <c r="S38" s="162"/>
      <c r="T38" s="162"/>
      <c r="U38" s="162"/>
      <c r="V38" s="162"/>
      <c r="W38" s="162"/>
      <c r="X38" s="162"/>
      <c r="Y38" s="162"/>
      <c r="Z38" s="162"/>
    </row>
    <row r="39" spans="8:31" ht="12.75" customHeight="1" x14ac:dyDescent="0.15">
      <c r="H39" s="162"/>
      <c r="I39" s="162"/>
      <c r="J39" s="162"/>
      <c r="K39" s="162"/>
      <c r="L39" s="162"/>
      <c r="M39" s="162"/>
      <c r="N39" s="162"/>
      <c r="O39" s="162"/>
      <c r="P39" s="162"/>
      <c r="Q39" s="162"/>
      <c r="R39" s="162"/>
      <c r="S39" s="162"/>
      <c r="T39" s="162"/>
      <c r="U39" s="162"/>
      <c r="V39" s="162"/>
      <c r="W39" s="162"/>
      <c r="X39" s="162"/>
      <c r="Y39" s="162"/>
      <c r="Z39" s="162"/>
    </row>
    <row r="40" spans="8:31" ht="12.75" customHeight="1" x14ac:dyDescent="0.15">
      <c r="H40" s="162"/>
      <c r="I40" s="162"/>
      <c r="J40" s="162"/>
      <c r="K40" s="162"/>
      <c r="L40" s="162"/>
      <c r="M40" s="162"/>
      <c r="N40" s="162"/>
      <c r="O40" s="162"/>
      <c r="P40" s="162"/>
      <c r="Q40" s="162"/>
      <c r="R40" s="162"/>
      <c r="S40" s="162"/>
      <c r="T40" s="162"/>
      <c r="U40" s="162"/>
      <c r="V40" s="162"/>
      <c r="W40" s="162"/>
      <c r="X40" s="162"/>
      <c r="Y40" s="162"/>
      <c r="Z40" s="162"/>
    </row>
    <row r="41" spans="8:31" ht="12.75" customHeight="1" x14ac:dyDescent="0.15">
      <c r="H41" s="162"/>
      <c r="I41" s="162"/>
      <c r="J41" s="162"/>
      <c r="K41" s="162"/>
      <c r="L41" s="162"/>
      <c r="M41" s="162"/>
      <c r="N41" s="162"/>
      <c r="O41" s="162"/>
      <c r="P41" s="162"/>
      <c r="Q41" s="162"/>
      <c r="R41" s="162"/>
      <c r="S41" s="162"/>
      <c r="T41" s="162"/>
      <c r="U41" s="162"/>
      <c r="V41" s="162"/>
      <c r="W41" s="162"/>
      <c r="X41" s="162"/>
      <c r="Y41" s="162"/>
      <c r="Z41" s="162"/>
    </row>
    <row r="42" spans="8:31" ht="12.75" customHeight="1" x14ac:dyDescent="0.15">
      <c r="H42" s="162"/>
      <c r="I42" s="162"/>
      <c r="J42" s="162"/>
      <c r="K42" s="162"/>
      <c r="L42" s="162"/>
      <c r="M42" s="162"/>
      <c r="N42" s="162"/>
      <c r="O42" s="162"/>
      <c r="P42" s="162"/>
      <c r="Q42" s="162"/>
      <c r="R42" s="162"/>
      <c r="S42" s="162"/>
      <c r="T42" s="162"/>
      <c r="U42" s="162"/>
      <c r="V42" s="162"/>
      <c r="W42" s="162"/>
      <c r="X42" s="162"/>
      <c r="Y42" s="162"/>
      <c r="Z42" s="162"/>
    </row>
    <row r="43" spans="8:31" ht="12.75" customHeight="1" x14ac:dyDescent="0.15">
      <c r="H43" s="162"/>
      <c r="I43" s="162"/>
      <c r="J43" s="162"/>
      <c r="K43" s="162"/>
      <c r="L43" s="162"/>
      <c r="M43" s="162"/>
      <c r="N43" s="162"/>
      <c r="O43" s="162"/>
      <c r="P43" s="162"/>
      <c r="Q43" s="162"/>
      <c r="R43" s="162"/>
      <c r="S43" s="162"/>
      <c r="T43" s="162"/>
      <c r="U43" s="162"/>
      <c r="V43" s="162"/>
      <c r="W43" s="162"/>
      <c r="X43" s="162"/>
      <c r="Y43" s="162"/>
      <c r="Z43" s="162"/>
    </row>
    <row r="44" spans="8:31" ht="12.75" customHeight="1" x14ac:dyDescent="0.15">
      <c r="H44" s="162"/>
      <c r="I44" s="162"/>
      <c r="J44" s="162"/>
      <c r="K44" s="162"/>
      <c r="L44" s="162"/>
      <c r="M44" s="162"/>
      <c r="N44" s="162"/>
      <c r="O44" s="162"/>
      <c r="P44" s="162"/>
      <c r="Q44" s="162"/>
      <c r="R44" s="162"/>
      <c r="S44" s="162"/>
      <c r="T44" s="162"/>
      <c r="U44" s="162"/>
      <c r="V44" s="162"/>
      <c r="W44" s="162"/>
      <c r="X44" s="162"/>
      <c r="Y44" s="162"/>
      <c r="Z44" s="162"/>
    </row>
    <row r="45" spans="8:31" ht="12.75" customHeight="1" x14ac:dyDescent="0.15">
      <c r="H45" s="162"/>
      <c r="I45" s="162"/>
      <c r="J45" s="162"/>
      <c r="K45" s="162"/>
      <c r="L45" s="162"/>
      <c r="M45" s="162"/>
      <c r="N45" s="162"/>
      <c r="O45" s="162"/>
      <c r="P45" s="162"/>
      <c r="Q45" s="162"/>
      <c r="R45" s="162"/>
      <c r="S45" s="162"/>
      <c r="T45" s="162"/>
      <c r="U45" s="162"/>
      <c r="V45" s="162"/>
      <c r="W45" s="162"/>
      <c r="X45" s="162"/>
      <c r="Y45" s="162"/>
      <c r="Z45" s="162"/>
    </row>
    <row r="46" spans="8:31" ht="12.75" customHeight="1" x14ac:dyDescent="0.15">
      <c r="H46" s="162"/>
      <c r="I46" s="162"/>
      <c r="J46" s="162"/>
      <c r="K46" s="162"/>
      <c r="L46" s="162"/>
      <c r="M46" s="162"/>
      <c r="N46" s="162"/>
      <c r="O46" s="162"/>
      <c r="P46" s="162"/>
      <c r="Q46" s="162"/>
      <c r="R46" s="162"/>
      <c r="S46" s="162"/>
      <c r="T46" s="162"/>
      <c r="U46" s="162"/>
      <c r="V46" s="162"/>
      <c r="W46" s="162"/>
      <c r="X46" s="162"/>
      <c r="Y46" s="162"/>
      <c r="Z46" s="162"/>
    </row>
    <row r="47" spans="8:31" ht="12.75" customHeight="1" x14ac:dyDescent="0.15">
      <c r="H47" s="162"/>
      <c r="I47" s="162"/>
      <c r="J47" s="162"/>
      <c r="K47" s="162"/>
      <c r="L47" s="162"/>
      <c r="M47" s="162"/>
      <c r="N47" s="162"/>
      <c r="O47" s="162"/>
      <c r="P47" s="162"/>
      <c r="Q47" s="162"/>
      <c r="R47" s="162"/>
      <c r="S47" s="162"/>
      <c r="T47" s="162"/>
      <c r="U47" s="162"/>
      <c r="V47" s="162"/>
      <c r="W47" s="162"/>
      <c r="X47" s="162"/>
      <c r="Y47" s="162"/>
      <c r="Z47" s="162"/>
    </row>
    <row r="48" spans="8:31"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pageMargins left="0.7" right="0.7" top="0.75" bottom="0.75" header="0" footer="0"/>
  <pageSetup paperSize="5" scale="56"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02d3638-cea0-45ef-a248-56a506b6976d">
      <Terms xmlns="http://schemas.microsoft.com/office/infopath/2007/PartnerControls"/>
    </lcf76f155ced4ddcb4097134ff3c332f>
    <TaxCatchAll xmlns="d7896531-b8b4-45fa-9f16-9171dd77c26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DFC1E5E9E807F4ABC31197AA3F24D6A" ma:contentTypeVersion="19" ma:contentTypeDescription="Create a new document." ma:contentTypeScope="" ma:versionID="31dc755dc5604a8c3300529f276a52ae">
  <xsd:schema xmlns:xsd="http://www.w3.org/2001/XMLSchema" xmlns:xs="http://www.w3.org/2001/XMLSchema" xmlns:p="http://schemas.microsoft.com/office/2006/metadata/properties" xmlns:ns2="a02d3638-cea0-45ef-a248-56a506b6976d" xmlns:ns3="d7896531-b8b4-45fa-9f16-9171dd77c26f" targetNamespace="http://schemas.microsoft.com/office/2006/metadata/properties" ma:root="true" ma:fieldsID="05073127d0d7863fbc1cce0a369683a0" ns2:_="" ns3:_="">
    <xsd:import namespace="a02d3638-cea0-45ef-a248-56a506b6976d"/>
    <xsd:import namespace="d7896531-b8b4-45fa-9f16-9171dd77c2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2d3638-cea0-45ef-a248-56a506b697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cc5b656-488c-40f3-bcc5-8d2a23c69c9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896531-b8b4-45fa-9f16-9171dd77c26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78dce76-2f5b-42c8-8b80-1bffcd49a85a}" ma:internalName="TaxCatchAll" ma:showField="CatchAllData" ma:web="d7896531-b8b4-45fa-9f16-9171dd77c2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7AC808-242E-4E3D-BAA4-799F95608173}">
  <ds:schemaRefs>
    <ds:schemaRef ds:uri="http://schemas.microsoft.com/office/2006/metadata/properties"/>
    <ds:schemaRef ds:uri="http://schemas.microsoft.com/office/infopath/2007/PartnerControls"/>
    <ds:schemaRef ds:uri="a02d3638-cea0-45ef-a248-56a506b6976d"/>
    <ds:schemaRef ds:uri="d7896531-b8b4-45fa-9f16-9171dd77c26f"/>
  </ds:schemaRefs>
</ds:datastoreItem>
</file>

<file path=customXml/itemProps2.xml><?xml version="1.0" encoding="utf-8"?>
<ds:datastoreItem xmlns:ds="http://schemas.openxmlformats.org/officeDocument/2006/customXml" ds:itemID="{BE3051F3-7628-4C2D-B7C8-B424C79E60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2d3638-cea0-45ef-a248-56a506b6976d"/>
    <ds:schemaRef ds:uri="d7896531-b8b4-45fa-9f16-9171dd77c2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B530BE-C4DC-4C31-BF33-63395A5EEF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CrossfireHiddenWorksheet</vt:lpstr>
      <vt:lpstr>OfficeConnectCellHighlights</vt:lpstr>
      <vt:lpstr>1. Disclosures</vt:lpstr>
      <vt:lpstr>2. Balance Sheet </vt:lpstr>
      <vt:lpstr>3. Income Statement</vt:lpstr>
      <vt:lpstr>4. GAAP to NonGAAP Recon</vt:lpstr>
      <vt:lpstr>5. Cash Flow</vt:lpstr>
      <vt:lpstr>6. Key Metrics</vt:lpstr>
      <vt:lpstr>7. Product Line Revenue</vt:lpstr>
      <vt:lpstr>8. Product Line Cost of Revenue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Mohr</dc:creator>
  <cp:lastModifiedBy>Tim Fox</cp:lastModifiedBy>
  <dcterms:created xsi:type="dcterms:W3CDTF">2021-03-05T22:57:18Z</dcterms:created>
  <dcterms:modified xsi:type="dcterms:W3CDTF">2025-05-07T16:35:07Z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ject">
    <vt:lpwstr/>
  </property>
  <property fmtid="{D5CDD505-2E9C-101B-9397-08002B2CF9AE}" pid="3" name="TitusGUID">
    <vt:lpwstr>2a84f53f-dbed-454b-a440-4ae53c3d68c2</vt:lpwstr>
  </property>
  <property fmtid="{D5CDD505-2E9C-101B-9397-08002B2CF9AE}" pid="4" name="ContentTypeId">
    <vt:lpwstr>0x0101004DFC1E5E9E807F4ABC31197AA3F24D6A</vt:lpwstr>
  </property>
  <property fmtid="{D5CDD505-2E9C-101B-9397-08002B2CF9AE}" pid="5" name="AdaptiveReportingVersion">
    <vt:lpwstr>5</vt:lpwstr>
  </property>
  <property fmtid="{D5CDD505-2E9C-101B-9397-08002B2CF9AE}" pid="6" name="AdaptiveReportingRevision">
    <vt:lpwstr>0</vt:lpwstr>
  </property>
  <property fmtid="{D5CDD505-2E9C-101B-9397-08002B2CF9AE}" pid="7" name="AdaptiveCustomXmlPartId">
    <vt:lpwstr>09b24e69-f5d0-470f-a49d-95558274108c</vt:lpwstr>
  </property>
  <property fmtid="{D5CDD505-2E9C-101B-9397-08002B2CF9AE}" pid="8" name="MediaServiceImageTags">
    <vt:lpwstr/>
  </property>
</Properties>
</file>