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autoCompressPictures="0" defaultThemeVersion="124226"/>
  <xr:revisionPtr revIDLastSave="0" documentId="13_ncr:1_{9CCF961D-6F61-4167-B4CC-FEBF8D1E14CC}" xr6:coauthVersionLast="45" xr6:coauthVersionMax="47" xr10:uidLastSave="{00000000-0000-0000-0000-000000000000}"/>
  <bookViews>
    <workbookView xWindow="-28920" yWindow="-120" windowWidth="29040" windowHeight="15840" tabRatio="765"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3" hidden="1">{"subs",#N/A,FALSE,"database ";"proportional",#N/A,FALSE,"database "}</definedName>
    <definedName name="__" hidden="1">{"subs",#N/A,FALSE,"database ";"proportional",#N/A,FALSE,"database "}</definedName>
    <definedName name="___thinkcell1EUAAAEAAAAEAAAAv28x54.Skkit3OSOx.Ci8w" localSheetId="3" hidden="1">#REF!</definedName>
    <definedName name="___thinkcell1EUAAAEAAAAEAAAAv28x54.Skkit3OSOx.Ci8w" hidden="1">#REF!</definedName>
    <definedName name="__123Graph_A" localSheetId="3" hidden="1">[1]Rend98_99!#REF!</definedName>
    <definedName name="__123Graph_A" hidden="1">[2]Rend98_99!#REF!</definedName>
    <definedName name="__123Graph_B" localSheetId="3" hidden="1">'[3]DCT_titu98+Rend'!#REF!</definedName>
    <definedName name="__123Graph_B" hidden="1">'[4]DCT_titu98+Rend'!#REF!</definedName>
    <definedName name="__123Graph_D" hidden="1">'[5]Detail mensuel'!$D$1:$D$1</definedName>
    <definedName name="__123Graph_X" localSheetId="3" hidden="1">[1]Rend98_99!#REF!</definedName>
    <definedName name="__123Graph_X" hidden="1">[2]Rend98_99!#REF!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[6]MS!#REF!</definedName>
    <definedName name="__G12" hidden="1">[7]MS!#REF!</definedName>
    <definedName name="__IntlFixup" hidden="1">TRUE</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'[8]Capex-C'!#REF!</definedName>
    <definedName name="_102ÿ_0Price_Microw" hidden="1">'[8]Capex-C'!#REF!</definedName>
    <definedName name="_10ÿ_0CAPEX_Microw" localSheetId="3" hidden="1">'[8]Capex-C'!#REF!</definedName>
    <definedName name="_10ÿ_0CAPEX_Microw" hidden="1">'[8]Capex-C'!#REF!</definedName>
    <definedName name="_11ÿ_0CAPEX_office_furnit" localSheetId="3" hidden="1">'[8]Capex-C'!#REF!</definedName>
    <definedName name="_11ÿ_0CAPEX_office_furnit" hidden="1">'[8]Capex-C'!#REF!</definedName>
    <definedName name="_12ÿ_0CAPEX_billing_VMS_" localSheetId="3" hidden="1">'[8]Capex-C'!#REF!</definedName>
    <definedName name="_12ÿ_0CAPEX_billing_VMS_" hidden="1">'[8]Capex-C'!#REF!</definedName>
    <definedName name="_12ÿ_0CAPEX_Subscri" localSheetId="3" hidden="1">'[8]Capex-C'!#REF!</definedName>
    <definedName name="_12ÿ_0CAPEX_Subscri" hidden="1">'[8]Capex-C'!#REF!</definedName>
    <definedName name="_13_0__123Grap" localSheetId="3" hidden="1">#REF!</definedName>
    <definedName name="_13_0__123Grap" hidden="1">#REF!</definedName>
    <definedName name="_13ÿ_0Cum._Invest_bill" localSheetId="3" hidden="1">'[8]Capex-C'!#REF!</definedName>
    <definedName name="_13ÿ_0Cum._Invest_bill" hidden="1">'[8]Capex-C'!#REF!</definedName>
    <definedName name="_14_0__123Grap" localSheetId="3" hidden="1">#REF!</definedName>
    <definedName name="_14_0__123Grap" hidden="1">#REF!</definedName>
    <definedName name="_14ÿ_0Depr_base_bill" localSheetId="3" hidden="1">'[8]Capex-C'!#REF!</definedName>
    <definedName name="_14ÿ_0Depr_base_bill" hidden="1">'[8]Capex-C'!#REF!</definedName>
    <definedName name="_15_0__123Grap" localSheetId="3" hidden="1">#REF!</definedName>
    <definedName name="_15_0__123Grap" hidden="1">#REF!</definedName>
    <definedName name="_15ÿ_0CAPEX_Civil_Wo" localSheetId="3" hidden="1">'[8]Capex-C'!#REF!</definedName>
    <definedName name="_15ÿ_0CAPEX_Civil_Wo" hidden="1">'[8]Capex-C'!#REF!</definedName>
    <definedName name="_15ÿ_0Depr_base_equipm" localSheetId="3" hidden="1">'[8]Capex-C'!#REF!</definedName>
    <definedName name="_15ÿ_0Depr_base_equipm" hidden="1">'[8]Capex-C'!#REF!</definedName>
    <definedName name="_16_0__123Grap" localSheetId="3" hidden="1">#REF!</definedName>
    <definedName name="_16_0__123Grap" hidden="1">#REF!</definedName>
    <definedName name="_16ÿ_0Depr_bill" localSheetId="3" hidden="1">'[8]Capex-C'!#REF!</definedName>
    <definedName name="_16ÿ_0Depr_bill" hidden="1">'[8]Capex-C'!#REF!</definedName>
    <definedName name="_17ÿ_0Depr_civil_wo" localSheetId="3" hidden="1">'[8]Capex-C'!#REF!</definedName>
    <definedName name="_17ÿ_0Depr_civil_wo" hidden="1">'[8]Capex-C'!#REF!</definedName>
    <definedName name="_18ÿ_0CAPEX_computer_softw" localSheetId="3" hidden="1">'[8]Capex-C'!#REF!</definedName>
    <definedName name="_18ÿ_0CAPEX_computer_softw" hidden="1">'[8]Capex-C'!#REF!</definedName>
    <definedName name="_18ÿ_0Depr_computer_softw" localSheetId="3" hidden="1">'[8]Capex-C'!#REF!</definedName>
    <definedName name="_18ÿ_0Depr_computer_softw" hidden="1">'[8]Capex-C'!#REF!</definedName>
    <definedName name="_19ÿ_0Depr_equipm" localSheetId="3" hidden="1">'[8]Capex-C'!#REF!</definedName>
    <definedName name="_19ÿ_0Depr_equipm" hidden="1">'[8]Capex-C'!#REF!</definedName>
    <definedName name="_2_123Grap" localSheetId="3" hidden="1">#REF!</definedName>
    <definedName name="_2_123Grap" hidden="1">#REF!</definedName>
    <definedName name="_20ÿ_0Depr_lice" localSheetId="3" hidden="1">'[8]Capex-C'!#REF!</definedName>
    <definedName name="_20ÿ_0Depr_lice" hidden="1">'[8]Capex-C'!#REF!</definedName>
    <definedName name="_21ÿ_0CAPEX_Equipm" localSheetId="3" hidden="1">'[8]Capex-C'!#REF!</definedName>
    <definedName name="_21ÿ_0CAPEX_Equipm" hidden="1">'[8]Capex-C'!#REF!</definedName>
    <definedName name="_21ÿ_0Depr_office_furnit" localSheetId="3" hidden="1">'[8]Capex-C'!#REF!</definedName>
    <definedName name="_21ÿ_0Depr_office_furnit" hidden="1">'[8]Capex-C'!#REF!</definedName>
    <definedName name="_22ÿ_0GSM_In" localSheetId="3" hidden="1">'[8]Capex-C'!#REF!</definedName>
    <definedName name="_22ÿ_0GSM_In" hidden="1">'[8]Capex-C'!#REF!</definedName>
    <definedName name="_23_123Grap" localSheetId="3" hidden="1">#REF!</definedName>
    <definedName name="_23_123Grap" hidden="1">#REF!</definedName>
    <definedName name="_23ÿ_0Invest" localSheetId="3" hidden="1">'[8]Capex-C'!#REF!</definedName>
    <definedName name="_23ÿ_0Invest" hidden="1">'[8]Capex-C'!#REF!</definedName>
    <definedName name="_24ÿ_0CAPEX_Gateway_Equipm" localSheetId="3" hidden="1">'[8]Capex-C'!#REF!</definedName>
    <definedName name="_24ÿ_0CAPEX_Gateway_Equipm" hidden="1">'[8]Capex-C'!#REF!</definedName>
    <definedName name="_24ÿ_0Invest_" localSheetId="3" hidden="1">'[8]Capex-C'!#REF!</definedName>
    <definedName name="_24ÿ_0Invest_" hidden="1">'[8]Capex-C'!#REF!</definedName>
    <definedName name="_25ÿ_0Invest_Gatew" localSheetId="3" hidden="1">'[8]Capex-C'!#REF!</definedName>
    <definedName name="_25ÿ_0Invest_Gatew" hidden="1">'[8]Capex-C'!#REF!</definedName>
    <definedName name="_26ÿ_0Invest_Microw" localSheetId="3" hidden="1">'[8]Capex-C'!#REF!</definedName>
    <definedName name="_26ÿ_0Invest_Microw" hidden="1">'[8]Capex-C'!#REF!</definedName>
    <definedName name="_27ÿ_0CAPEX_Licence_" localSheetId="3" hidden="1">'[8]Capex-C'!#REF!</definedName>
    <definedName name="_27ÿ_0CAPEX_Licence_" hidden="1">'[8]Capex-C'!#REF!</definedName>
    <definedName name="_27ÿ_0Number" localSheetId="3" hidden="1">'[8]Capex-C'!#REF!</definedName>
    <definedName name="_27ÿ_0Number" hidden="1">'[8]Capex-C'!#REF!</definedName>
    <definedName name="_28ÿ_0Number_" localSheetId="3" hidden="1">'[8]Capex-C'!#REF!</definedName>
    <definedName name="_28ÿ_0Number_" hidden="1">'[8]Capex-C'!#REF!</definedName>
    <definedName name="_29ÿ_0Number_Gatew" localSheetId="3" hidden="1">'[8]Capex-C'!#REF!</definedName>
    <definedName name="_29ÿ_0Number_Gatew" hidden="1">'[8]Capex-C'!#REF!</definedName>
    <definedName name="_2ÿ_0CAPEX" localSheetId="3" hidden="1">'[8]Capex-C'!#REF!</definedName>
    <definedName name="_2ÿ_0CAPEX" hidden="1">'[8]Capex-C'!#REF!</definedName>
    <definedName name="_3_0__123Grap" localSheetId="3" hidden="1">#REF!</definedName>
    <definedName name="_3_0__123Grap" hidden="1">#REF!</definedName>
    <definedName name="_30ÿ_0CAPEX_Microw" localSheetId="3" hidden="1">'[8]Capex-C'!#REF!</definedName>
    <definedName name="_30ÿ_0CAPEX_Microw" hidden="1">'[8]Capex-C'!#REF!</definedName>
    <definedName name="_30ÿ_0Number_Microw" localSheetId="3" hidden="1">'[8]Capex-C'!#REF!</definedName>
    <definedName name="_30ÿ_0Number_Microw" hidden="1">'[8]Capex-C'!#REF!</definedName>
    <definedName name="_31ÿ_0Price" localSheetId="3" hidden="1">'[8]Capex-C'!#REF!</definedName>
    <definedName name="_31ÿ_0Price" hidden="1">'[8]Capex-C'!#REF!</definedName>
    <definedName name="_32ÿ_0Price_" localSheetId="3" hidden="1">'[8]Capex-C'!#REF!</definedName>
    <definedName name="_32ÿ_0Price_" hidden="1">'[8]Capex-C'!#REF!</definedName>
    <definedName name="_33ÿ_0CAPEX_office_furnit" localSheetId="3" hidden="1">'[8]Capex-C'!#REF!</definedName>
    <definedName name="_33ÿ_0CAPEX_office_furnit" hidden="1">'[8]Capex-C'!#REF!</definedName>
    <definedName name="_33ÿ_0Price_Gate" localSheetId="3" hidden="1">'[8]Capex-C'!#REF!</definedName>
    <definedName name="_33ÿ_0Price_Gate" hidden="1">'[8]Capex-C'!#REF!</definedName>
    <definedName name="_34ÿ_0Price_Microw" localSheetId="3" hidden="1">'[8]Capex-C'!#REF!</definedName>
    <definedName name="_34ÿ_0Price_Microw" hidden="1">'[8]Capex-C'!#REF!</definedName>
    <definedName name="_36_0__123Grap" localSheetId="3" hidden="1">#REF!</definedName>
    <definedName name="_36_0__123Grap" hidden="1">#REF!</definedName>
    <definedName name="_36ÿ_0CAPEX_Subscri" localSheetId="3" hidden="1">'[8]Capex-C'!#REF!</definedName>
    <definedName name="_36ÿ_0CAPEX_Subscri" hidden="1">'[8]Capex-C'!#REF!</definedName>
    <definedName name="_37_0__123Grap" localSheetId="3" hidden="1">#REF!</definedName>
    <definedName name="_37_0__123Grap" hidden="1">#REF!</definedName>
    <definedName name="_39ÿ_0Cum._Invest_bill" localSheetId="3" hidden="1">'[8]Capex-C'!#REF!</definedName>
    <definedName name="_39ÿ_0Cum._Invest_bill" hidden="1">'[8]Capex-C'!#REF!</definedName>
    <definedName name="_3ÿ_0CAPEX_" localSheetId="3" hidden="1">'[8]Capex-C'!#REF!</definedName>
    <definedName name="_3ÿ_0CAPEX_" hidden="1">'[8]Capex-C'!#REF!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'[8]Capex-C'!#REF!</definedName>
    <definedName name="_42ÿ_0Depr_base_bill" hidden="1">'[8]Capex-C'!#REF!</definedName>
    <definedName name="_45ÿ_0Depr_base_equipm" localSheetId="3" hidden="1">'[8]Capex-C'!#REF!</definedName>
    <definedName name="_45ÿ_0Depr_base_equipm" hidden="1">'[8]Capex-C'!#REF!</definedName>
    <definedName name="_48ÿ_0Depr_bill" localSheetId="3" hidden="1">'[8]Capex-C'!#REF!</definedName>
    <definedName name="_48ÿ_0Depr_bill" hidden="1">'[8]Capex-C'!#REF!</definedName>
    <definedName name="_4ÿ_0CAPEX_billing_VMS_" localSheetId="3" hidden="1">'[8]Capex-C'!#REF!</definedName>
    <definedName name="_4ÿ_0CAPEX_billing_VMS_" hidden="1">'[8]Capex-C'!#REF!</definedName>
    <definedName name="_5_0__123Grap" localSheetId="3" hidden="1">#REF!</definedName>
    <definedName name="_5_0__123Grap" hidden="1">#REF!</definedName>
    <definedName name="_51ÿ_0Depr_civil_wo" localSheetId="3" hidden="1">'[8]Capex-C'!#REF!</definedName>
    <definedName name="_51ÿ_0Depr_civil_wo" hidden="1">'[8]Capex-C'!#REF!</definedName>
    <definedName name="_54ÿ_0Depr_computer_softw" localSheetId="3" hidden="1">'[8]Capex-C'!#REF!</definedName>
    <definedName name="_54ÿ_0Depr_computer_softw" hidden="1">'[8]Capex-C'!#REF!</definedName>
    <definedName name="_57ÿ_0Depr_equipm" localSheetId="3" hidden="1">'[8]Capex-C'!#REF!</definedName>
    <definedName name="_57ÿ_0Depr_equipm" hidden="1">'[8]Capex-C'!#REF!</definedName>
    <definedName name="_5ÿ_0CAPEX_Civil_Wo" localSheetId="3" hidden="1">'[8]Capex-C'!#REF!</definedName>
    <definedName name="_5ÿ_0CAPEX_Civil_Wo" hidden="1">'[8]Capex-C'!#REF!</definedName>
    <definedName name="_6_123Grap" localSheetId="3" hidden="1">#REF!</definedName>
    <definedName name="_6_123Grap" hidden="1">#REF!</definedName>
    <definedName name="_60ÿ_0Depr_lice" localSheetId="3" hidden="1">'[8]Capex-C'!#REF!</definedName>
    <definedName name="_60ÿ_0Depr_lice" hidden="1">'[8]Capex-C'!#REF!</definedName>
    <definedName name="_63ÿ_0Depr_office_furnit" localSheetId="3" hidden="1">'[8]Capex-C'!#REF!</definedName>
    <definedName name="_63ÿ_0Depr_office_furnit" hidden="1">'[8]Capex-C'!#REF!</definedName>
    <definedName name="_66ÿ_0GSM_In" localSheetId="3" hidden="1">'[8]Capex-C'!#REF!</definedName>
    <definedName name="_66ÿ_0GSM_In" hidden="1">'[8]Capex-C'!#REF!</definedName>
    <definedName name="_69ÿ_0Invest" localSheetId="3" hidden="1">'[8]Capex-C'!#REF!</definedName>
    <definedName name="_69ÿ_0Invest" hidden="1">'[8]Capex-C'!#REF!</definedName>
    <definedName name="_6ÿ_0CAPEX" localSheetId="3" hidden="1">'[8]Capex-C'!#REF!</definedName>
    <definedName name="_6ÿ_0CAPEX" hidden="1">'[8]Capex-C'!#REF!</definedName>
    <definedName name="_6ÿ_0CAPEX_computer_softw" localSheetId="3" hidden="1">'[8]Capex-C'!#REF!</definedName>
    <definedName name="_6ÿ_0CAPEX_computer_softw" hidden="1">'[8]Capex-C'!#REF!</definedName>
    <definedName name="_72ÿ_0Invest_" localSheetId="3" hidden="1">'[8]Capex-C'!#REF!</definedName>
    <definedName name="_72ÿ_0Invest_" hidden="1">'[8]Capex-C'!#REF!</definedName>
    <definedName name="_75ÿ_0Invest_Gatew" localSheetId="3" hidden="1">'[8]Capex-C'!#REF!</definedName>
    <definedName name="_75ÿ_0Invest_Gatew" hidden="1">'[8]Capex-C'!#REF!</definedName>
    <definedName name="_78ÿ_0Invest_Microw" localSheetId="3" hidden="1">'[8]Capex-C'!#REF!</definedName>
    <definedName name="_78ÿ_0Invest_Microw" hidden="1">'[8]Capex-C'!#REF!</definedName>
    <definedName name="_7ÿ_0CAPEX_Equipm" localSheetId="3" hidden="1">'[8]Capex-C'!#REF!</definedName>
    <definedName name="_7ÿ_0CAPEX_Equipm" hidden="1">'[8]Capex-C'!#REF!</definedName>
    <definedName name="_8_0__123Grap" localSheetId="3" hidden="1">#REF!</definedName>
    <definedName name="_8_0__123Grap" hidden="1">#REF!</definedName>
    <definedName name="_81ÿ_0Number" localSheetId="3" hidden="1">'[8]Capex-C'!#REF!</definedName>
    <definedName name="_81ÿ_0Number" hidden="1">'[8]Capex-C'!#REF!</definedName>
    <definedName name="_84ÿ_0Number_" localSheetId="3" hidden="1">'[8]Capex-C'!#REF!</definedName>
    <definedName name="_84ÿ_0Number_" hidden="1">'[8]Capex-C'!#REF!</definedName>
    <definedName name="_87ÿ_0Number_Gatew" localSheetId="3" hidden="1">'[8]Capex-C'!#REF!</definedName>
    <definedName name="_87ÿ_0Number_Gatew" hidden="1">'[8]Capex-C'!#REF!</definedName>
    <definedName name="_8ÿ_0CAPEX_Gateway_Equipm" localSheetId="3" hidden="1">'[8]Capex-C'!#REF!</definedName>
    <definedName name="_8ÿ_0CAPEX_Gateway_Equipm" hidden="1">'[8]Capex-C'!#REF!</definedName>
    <definedName name="_90ÿ_0Number_Microw" localSheetId="3" hidden="1">'[8]Capex-C'!#REF!</definedName>
    <definedName name="_90ÿ_0Number_Microw" hidden="1">'[8]Capex-C'!#REF!</definedName>
    <definedName name="_93ÿ_0Price" localSheetId="3" hidden="1">'[8]Capex-C'!#REF!</definedName>
    <definedName name="_93ÿ_0Price" hidden="1">'[8]Capex-C'!#REF!</definedName>
    <definedName name="_96ÿ_0Price_" localSheetId="3" hidden="1">'[8]Capex-C'!#REF!</definedName>
    <definedName name="_96ÿ_0Price_" hidden="1">'[8]Capex-C'!#REF!</definedName>
    <definedName name="_99ÿ_0Price_Gate" localSheetId="3" hidden="1">'[8]Capex-C'!#REF!</definedName>
    <definedName name="_99ÿ_0Price_Gate" hidden="1">'[8]Capex-C'!#REF!</definedName>
    <definedName name="_9ÿ_0CAPEX_" localSheetId="3" hidden="1">'[8]Capex-C'!#REF!</definedName>
    <definedName name="_9ÿ_0CAPEX_" hidden="1">'[8]Capex-C'!#REF!</definedName>
    <definedName name="_9ÿ_0CAPEX_Licence_" localSheetId="3" hidden="1">'[8]Capex-C'!#REF!</definedName>
    <definedName name="_9ÿ_0CAPEX_Licence_" hidden="1">'[8]Capex-C'!#REF!</definedName>
    <definedName name="_Fill" localSheetId="3" hidden="1">[6]MS!#REF!</definedName>
    <definedName name="_Fill" hidden="1">[7]MS!#REF!</definedName>
    <definedName name="_G12" localSheetId="3" hidden="1">[6]MS!#REF!</definedName>
    <definedName name="_G12" hidden="1">[7]MS!#REF!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Regression_Int" hidden="1">1</definedName>
    <definedName name="_Sort" localSheetId="3" hidden="1">#REF!</definedName>
    <definedName name="_Sort" hidden="1">#REF!</definedName>
    <definedName name="_Table2_Out" localSheetId="3" hidden="1">#REF!</definedName>
    <definedName name="_Table2_Out" hidden="1">#REF!</definedName>
    <definedName name="aa" hidden="1">[9]Links!A1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[3]Rend98_99!#REF!</definedName>
    <definedName name="aaaaaaaaaa" hidden="1">[4]Rend98_99!#REF!</definedName>
    <definedName name="aaaaaaaaaaaaaaaaaaaaa" localSheetId="3" hidden="1">'[10]DCT_titu98+Rend'!#REF!</definedName>
    <definedName name="aaaaaaaaaaaaaaaaaaaaa" hidden="1">'[11]DCT_titu98+Rend'!#REF!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d" hidden="1">[12]XREF!$A$6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[13]Links!A1</definedName>
    <definedName name="AS2ReportLS" hidden="1">1</definedName>
    <definedName name="AS2StaticLS1" hidden="1">[13]Lead!A1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cb_sChart41E9A35_opts" hidden="1">"1, 9, 1, False, 2, False, False, , 0, False, True, 1, 1"</definedName>
    <definedName name="CBWorkbookPriority" hidden="1">-1264563189</definedName>
    <definedName name="CIQWBGuid" hidden="1">"93803dab-2c71-4159-b06c-5a710bbcdbe8"</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gjhgjhgjghhg" hidden="1">#N/A</definedName>
    <definedName name="dgsfd" localSheetId="3" hidden="1">[3]Rend98_99!#REF!</definedName>
    <definedName name="dgsfd" hidden="1">[4]Rend98_99!#REF!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yhj" hidden="1">#N/A</definedName>
    <definedName name="dz" localSheetId="3" hidden="1">{"test2",#N/A,TRUE,"Prices"}</definedName>
    <definedName name="dz" hidden="1">{"test2",#N/A,TRUE,"Prices"}</definedName>
    <definedName name="é" localSheetId="3" hidden="1">'[8]Capex-C'!#REF!</definedName>
    <definedName name="é" hidden="1">'[8]Capex-C'!#REF!</definedName>
    <definedName name="edneia" localSheetId="0" hidden="1">{"'27.11 à 28.11'!$A$1:$Q$70"}</definedName>
    <definedName name="edneia" localSheetId="3" hidden="1">{"'27.11 à 28.11'!$A$1:$Q$70"}</definedName>
    <definedName name="edneia" hidden="1">{"'27.11 à 28.11'!$A$1:$Q$70"}</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d" localSheetId="3" hidden="1">{"Belgium_Total",#N/A,FALSE,"Belg Wksheet"}</definedName>
    <definedName name="fd" hidden="1">{"Belgium_Total",#N/A,FALSE,"Belg Wksheet"}</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g" localSheetId="3" hidden="1">#REF!</definedName>
    <definedName name="g" hidden="1">#REF!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'[14]Mov.IRDif.PL (dez.03)'!#REF!</definedName>
    <definedName name="i" hidden="1">'[15]Mov.IRDif.PL (dez.03)'!#REF!</definedName>
    <definedName name="Img_ML_5h6q3g8u" hidden="1">"IMG_4"</definedName>
    <definedName name="Img_ML_8b9j5t1p" hidden="1">"IMG_4"</definedName>
    <definedName name="Img_ML_8r1k8t4y" hidden="1">"IMG_4"</definedName>
    <definedName name="ImportFile" hidden="1">#N/A</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ColHidden" hidden="1">FALSE</definedName>
    <definedName name="IsLTMColHidden" hidden="1">FALSE</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u" localSheetId="3" hidden="1">{"IS",#N/A,FALSE,"IS";"RPTIS",#N/A,FALSE,"RPTIS";"STATS",#N/A,FALSE,"STATS";"BS",#N/A,FALSE,"BS"}</definedName>
    <definedName name="mu" hidden="1">{"IS",#N/A,FALSE,"IS";"RPTIS",#N/A,FALSE,"RPTIS";"STATS",#N/A,FALSE,"STATS";"BS",#N/A,FALSE,"BS"}</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PAM" hidden="1">#N/A</definedName>
    <definedName name="Portails" localSheetId="3" hidden="1">{"' calendrier 2000'!$A$1:$Q$38"}</definedName>
    <definedName name="Portails" hidden="1">{"' calendrier 2000'!$A$1:$Q$38"}</definedName>
    <definedName name="_xlnm.Print_Area" localSheetId="0">Cover!$A$1:$F$12</definedName>
    <definedName name="_xlnm.Print_Area" localSheetId="1">Financials!$B$1:$R$39</definedName>
    <definedName name="_xlnm.Print_Area" localSheetId="2">KPIs!$B$1:$R$44</definedName>
    <definedName name="_xlnm.Print_Area" localSheetId="3">Programming!$B$1:$R$8</definedName>
    <definedName name="PUB_UserID" hidden="1">"MAYERX"</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yqyqery" hidden="1">#N/A</definedName>
    <definedName name="qzetqt" hidden="1">#N/A</definedName>
    <definedName name="qztze" hidden="1">#N/A</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qerger" hidden="1">#N/A</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ncount" hidden="1">1</definedName>
    <definedName name="sfze" localSheetId="3" hidden="1">{#N/A,#N/A,FALSE,"Contribution Analysis"}</definedName>
    <definedName name="sfze" hidden="1">{#N/A,#N/A,FALSE,"Contribution Analysis"}</definedName>
    <definedName name="sh" hidden="1">#N/A</definedName>
    <definedName name="shdrhjrt" hidden="1">#N/A</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ephanie" localSheetId="3" hidden="1">{"orixcsc",#N/A,FALSE,"ORIX CSC";"orixcsc2",#N/A,FALSE,"ORIX CSC"}</definedName>
    <definedName name="stephanie" hidden="1">{"orixcsc",#N/A,FALSE,"ORIX CSC";"orixcsc2",#N/A,FALSE,"ORIX CSC"}</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tatat" localSheetId="3" hidden="1">{"IS",#N/A,FALSE,"IS";"RPTIS",#N/A,FALSE,"RPTIS";"STATS",#N/A,FALSE,"STATS";"CELL",#N/A,FALSE,"CELL";"BS",#N/A,FALSE,"BS"}</definedName>
    <definedName name="tatat" hidden="1">{"IS",#N/A,FALSE,"IS";"RPTIS",#N/A,FALSE,"RPTIS";"STATS",#N/A,FALSE,"STATS";"CELL",#N/A,FALSE,"CELL";"BS",#N/A,FALSE,"BS"}</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ykfu" hidden="1">#N/A</definedName>
    <definedName name="v" localSheetId="3" hidden="1">#REF!</definedName>
    <definedName name="v" hidden="1">#REF!</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IN" localSheetId="3" hidden="1">{"' calendrier 2000'!$A$1:$Q$38"}</definedName>
    <definedName name="WIN" hidden="1">{"' calendrier 2000'!$A$1:$Q$38"}</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[16]JOA!#REF!</definedName>
    <definedName name="XREF_COLUMN_12" hidden="1">[17]JOA!#REF!</definedName>
    <definedName name="XREF_COLUMN_14" localSheetId="3" hidden="1">'[14]Mov.IRDif.PL (dez.03)'!#REF!</definedName>
    <definedName name="XREF_COLUMN_14" hidden="1">'[15]Mov.IRDif.PL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'[14]Mov.IRDif.PL (dez.03)'!#REF!</definedName>
    <definedName name="XREF_COLUMN_23" hidden="1">'[15]Mov.IRDif.PL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'[18]rec-USGAAP-TCP'!#REF!</definedName>
    <definedName name="XREF_COLUMN_56" hidden="1">'[18]rec-USGAAP-TCP'!#REF!</definedName>
    <definedName name="XREF_COLUMN_6" localSheetId="3" hidden="1">'[19]Mov.IRDif.PL'!#REF!</definedName>
    <definedName name="XREF_COLUMN_6" hidden="1">'[19]Mov.IRDif.PL'!#REF!</definedName>
    <definedName name="XREF_COLUMN_7" localSheetId="3" hidden="1">#REF!</definedName>
    <definedName name="XREF_COLUMN_7" hidden="1">#REF!</definedName>
    <definedName name="XREF_COLUMN_8" localSheetId="3" hidden="1">'[20]ativo diferido'!#REF!</definedName>
    <definedName name="XREF_COLUMN_8" hidden="1">'[20]ativo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[16]XREF!#REF!</definedName>
    <definedName name="XRefCopy21Row" hidden="1">[17]XREF!#REF!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[21]XREF!#REF!</definedName>
    <definedName name="XRefCopy2Row" hidden="1">[22]XREF!#REF!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'[14]Mov.IRDif.PL (dez.03)'!#REF!</definedName>
    <definedName name="XRefCopy38" hidden="1">'[15]Mov.IRDif.PL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'[14]Mov.IRDif.PL (dez.03)'!#REF!</definedName>
    <definedName name="XRefCopy52" hidden="1">'[15]Mov.IRDif.PL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'[18]rec-USGAAP-TCP'!#REF!</definedName>
    <definedName name="XRefCopy97" hidden="1">'[18]rec-USGAAP-TCP'!#REF!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'[23]Taxa FISTEL'!#REF!</definedName>
    <definedName name="XRefPaste21" hidden="1">'[24]Taxa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'[14]Mov.IRDif.PL (dez.03)'!#REF!</definedName>
    <definedName name="XRefPaste28" hidden="1">'[15]Mov.IRDif.PL (dez.03)'!#REF!</definedName>
    <definedName name="XRefPaste28Row" localSheetId="3" hidden="1">#REF!</definedName>
    <definedName name="XRefPaste28Row" hidden="1">#REF!</definedName>
    <definedName name="XRefPaste29" localSheetId="3" hidden="1">'[14]Mov.IRDif.PL (dez.03)'!#REF!</definedName>
    <definedName name="XRefPaste29" hidden="1">'[15]Mov.IRDif.PL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[9]XREF!$A$2:$IV$2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[9]XREF!$A$5:$IV$5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[9]XREF!$A$6:$IV$6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[20]XREF!#REF!</definedName>
    <definedName name="XRefPaste8Row" hidden="1">[20]XREF!#REF!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ze" localSheetId="3" hidden="1">'[8]Capex-C'!#REF!</definedName>
    <definedName name="zerze" hidden="1">'[8]Capex-C'!#REF!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34" l="1"/>
  <c r="M10" i="34" l="1"/>
  <c r="L10" i="34"/>
  <c r="K10" i="34"/>
  <c r="J10" i="34"/>
  <c r="O22" i="35"/>
  <c r="N22" i="35"/>
  <c r="M22" i="35"/>
  <c r="L22" i="35"/>
  <c r="K22" i="35"/>
  <c r="J22" i="35"/>
  <c r="I22" i="35"/>
  <c r="G22" i="35"/>
  <c r="F22" i="35"/>
  <c r="E22" i="35"/>
  <c r="D22" i="35"/>
  <c r="O9" i="35"/>
</calcChain>
</file>

<file path=xl/sharedStrings.xml><?xml version="1.0" encoding="utf-8"?>
<sst xmlns="http://schemas.openxmlformats.org/spreadsheetml/2006/main" count="156" uniqueCount="74">
  <si>
    <t>Adjusted EBITDA</t>
  </si>
  <si>
    <t>Accrued Capex</t>
  </si>
  <si>
    <t xml:space="preserve">Broadband </t>
  </si>
  <si>
    <t>Telephony</t>
  </si>
  <si>
    <t>Residential</t>
  </si>
  <si>
    <t>Altice USA Programming Costs</t>
  </si>
  <si>
    <t>Altice USA</t>
  </si>
  <si>
    <t>Q1-18</t>
  </si>
  <si>
    <t>Cash Capex</t>
  </si>
  <si>
    <t>Residential (B2C)</t>
  </si>
  <si>
    <t>SMB (B2B)</t>
  </si>
  <si>
    <t>Total Unique Customer Relationships</t>
  </si>
  <si>
    <t>Broadband</t>
  </si>
  <si>
    <t>Q2-18</t>
  </si>
  <si>
    <t>Q3-18</t>
  </si>
  <si>
    <t>FY-18</t>
  </si>
  <si>
    <t>Q4-18</t>
  </si>
  <si>
    <t>Q1-19</t>
  </si>
  <si>
    <t>Video</t>
  </si>
  <si>
    <t>Q2-19</t>
  </si>
  <si>
    <t>Q3-19</t>
  </si>
  <si>
    <t>Revenue</t>
  </si>
  <si>
    <t>Mobile</t>
  </si>
  <si>
    <t>Q4-19</t>
  </si>
  <si>
    <t>FY-19</t>
  </si>
  <si>
    <t>Other</t>
  </si>
  <si>
    <t>News and Advertising</t>
  </si>
  <si>
    <t>Q1-20</t>
  </si>
  <si>
    <t>Q2-20</t>
  </si>
  <si>
    <t>Q3-20</t>
  </si>
  <si>
    <t>Q4-20</t>
  </si>
  <si>
    <t>FY-20</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</si>
  <si>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</si>
  <si>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</si>
  <si>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</si>
  <si>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</si>
  <si>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</si>
  <si>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</si>
  <si>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</si>
  <si>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</si>
  <si>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</si>
  <si>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</si>
  <si>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Operating Free Cash Flow (1)</t>
  </si>
  <si>
    <t>Free Cash Flow (1)</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</si>
  <si>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</si>
  <si>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</si>
  <si>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</si>
  <si>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</si>
  <si>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Residential Net Additions (1)</t>
  </si>
  <si>
    <t>$ In millions (unaudited)</t>
  </si>
  <si>
    <t>Databook</t>
  </si>
  <si>
    <t>Residential unique customer relationships</t>
  </si>
  <si>
    <t>Residential ARPU ($)</t>
  </si>
  <si>
    <t>Altice USA Financials</t>
  </si>
  <si>
    <t xml:space="preserve">Business Services and Wholesale </t>
  </si>
  <si>
    <t>Financials Summary</t>
  </si>
  <si>
    <t>Total Programming Costs</t>
  </si>
  <si>
    <t>Q2-21</t>
  </si>
  <si>
    <t>Residential KPIs (1)</t>
  </si>
  <si>
    <t>Q3-21</t>
  </si>
  <si>
    <t>Total Passing's</t>
  </si>
  <si>
    <t>Q4-21</t>
  </si>
  <si>
    <t>FY-21</t>
  </si>
  <si>
    <t>Fiber (FTTH) Customer Metrics (2)</t>
  </si>
  <si>
    <t>FTTH Total Passings</t>
  </si>
  <si>
    <t>FTTH Total customer relationships</t>
  </si>
  <si>
    <t>Penetration of FTTH total passings</t>
  </si>
  <si>
    <t>Fiber (FTTH) Customer Metrics Net Additions (2)</t>
  </si>
  <si>
    <t>(1)  Service Electric Cable T.V. of New Jersey (“Service Electric”) acquired subscribers are included in metrics beginning in Q3-20. Service Electric of New Jersey subscribers added in Q3-20 are 34.4k residential customer relationships, 29.7k broadband, 18.6k video, and 5.9k voice.
Morris Broadband (“Morris Broadband”) acquired subscribers are included in metrics beginning in Q2-21. Morris subscribers added in Q2-21 are 35.1k residential customer relationships, 30.3k broadband, 12.2k video, and 5.9k voice.</t>
  </si>
  <si>
    <r>
      <t>FTTH Residential</t>
    </r>
    <r>
      <rPr>
        <sz val="9"/>
        <color rgb="FF000000"/>
        <rFont val="Calibri"/>
        <family val="2"/>
        <scheme val="minor"/>
      </rPr>
      <t xml:space="preserve"> </t>
    </r>
  </si>
  <si>
    <r>
      <t>FTTH SMB</t>
    </r>
    <r>
      <rPr>
        <sz val="9"/>
        <color rgb="FF000000"/>
        <rFont val="Calibri"/>
        <family val="2"/>
        <scheme val="minor"/>
      </rPr>
      <t xml:space="preserve"> </t>
    </r>
  </si>
  <si>
    <t xml:space="preserve">(2)  FTTH Customer Metrics presented for FY 2019 and all quarters subsequent to FY 2019. FTTH total passings represent the estimated number of single residence homes, apartments and condominium units passed by Altice USA’s Fiber-to-the Home (FTTH) network in areas serviceable without further extending the transmission lines. In addition, it includes commercial establishments that have connected to our FTTH network. The figures shown here represent those FTTH passings available for marketing to customers as reflected in Altice USA’s billing system (FTTH passings “ready for sales”), differing to previously reported FTTH coverage figures which represented those FTTH passings where the network had been constructed (FTTH passings “ready for service”) but were not yet necessarily available for sale to customers. </t>
  </si>
  <si>
    <r>
      <t>FTTH Residential</t>
    </r>
    <r>
      <rPr>
        <i/>
        <sz val="9"/>
        <color rgb="FF000000"/>
        <rFont val="Calibri"/>
        <family val="2"/>
        <scheme val="minor"/>
      </rPr>
      <t xml:space="preserve"> </t>
    </r>
  </si>
  <si>
    <r>
      <t>FTTH SMB</t>
    </r>
    <r>
      <rPr>
        <i/>
        <sz val="9"/>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</si>
</sst>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0.0%"/>
  </numFmts>
  <fonts count="16">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9"/>
      <color rgb="FFFF0000"/>
      <name val="Calibri"/>
      <family val="2"/>
      <scheme val="minor"/>
    </font>
    <font>
      <sz val="9"/>
      <color rgb="FF000000"/>
      <name val="Calibri"/>
      <family val="2"/>
      <scheme val="minor"/>
    </font>
    <font>
      <b/>
      <i/>
      <sz val="9"/>
      <color theme="1"/>
      <name val="Calibri"/>
      <family val="2"/>
      <scheme val="minor"/>
    </font>
    <font>
      <sz val="9"/>
      <color rgb="FFFF0000"/>
      <name val="Calibri"/>
      <family val="2"/>
      <scheme val="minor"/>
    </font>
    <font>
      <i/>
      <sz val="9"/>
      <color rgb="FF000000"/>
      <name val="Calibri"/>
      <family val="2"/>
      <scheme val="minor"/>
    </font>
  </fonts>
  <fills count="2">
    <fill>
      <patternFill patternType="none"/>
    </fill>
    <fill>
      <patternFill patternType="gray125"/>
    </fill>
  </fills>
  <borders count="10">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12">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43" fontId="4" fillId="0" borderId="0" xfId="11" applyFont="1" applyFill="1" applyAlignment="1">
      <alignment horizontal="right" vertical="center"/>
    </xf>
    <xf numFmtId="43" fontId="5" fillId="0" borderId="4" xfId="11" applyFont="1" applyFill="1" applyBorder="1" applyAlignment="1">
      <alignment vertical="center"/>
    </xf>
    <xf numFmtId="169" fontId="4" fillId="0" borderId="0" xfId="11" applyNumberFormat="1" applyFont="1" applyFill="1"/>
    <xf numFmtId="169" fontId="4" fillId="0" borderId="0" xfId="11" applyNumberFormat="1" applyFont="1" applyFill="1" applyAlignment="1">
      <alignment horizontal="center" vertical="center"/>
    </xf>
    <xf numFmtId="169" fontId="10" fillId="0" borderId="2" xfId="11" applyNumberFormat="1" applyFont="1" applyFill="1" applyBorder="1" applyAlignment="1">
      <alignment vertical="center"/>
    </xf>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10" fillId="0" borderId="0" xfId="11" applyNumberFormat="1" applyFont="1" applyFill="1" applyBorder="1" applyAlignment="1">
      <alignmen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4" fillId="0" borderId="0" xfId="11" applyNumberFormat="1" applyFont="1" applyFill="1" applyAlignment="1">
      <alignment vertical="center"/>
    </xf>
    <xf numFmtId="169" fontId="7" fillId="0" borderId="0" xfId="11" applyNumberFormat="1" applyFont="1" applyFill="1"/>
    <xf numFmtId="169" fontId="5" fillId="0" borderId="0" xfId="11" applyNumberFormat="1" applyFont="1" applyFill="1" applyAlignment="1">
      <alignment horizontal="right" vertical="center"/>
    </xf>
    <xf numFmtId="170" fontId="5" fillId="0" borderId="0" xfId="11" applyNumberFormat="1" applyFont="1" applyAlignment="1">
      <alignment vertical="center"/>
    </xf>
    <xf numFmtId="170" fontId="4" fillId="0" borderId="0" xfId="11" applyNumberFormat="1" applyFont="1"/>
    <xf numFmtId="170" fontId="4" fillId="0" borderId="0" xfId="11" applyNumberFormat="1" applyFont="1" applyFill="1"/>
    <xf numFmtId="170" fontId="4" fillId="0" borderId="0" xfId="11" applyNumberFormat="1" applyFont="1" applyFill="1" applyAlignment="1">
      <alignment horizontal="center" vertical="center"/>
    </xf>
    <xf numFmtId="170" fontId="5" fillId="0" borderId="2" xfId="11" applyNumberFormat="1" applyFont="1" applyFill="1" applyBorder="1" applyAlignment="1">
      <alignment horizontal="right" vertical="center"/>
    </xf>
    <xf numFmtId="170" fontId="5" fillId="0" borderId="3" xfId="11" applyNumberFormat="1" applyFont="1" applyFill="1" applyBorder="1" applyAlignment="1">
      <alignment horizontal="right" vertical="center"/>
    </xf>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0" fontId="4" fillId="0" borderId="0" xfId="11" applyNumberFormat="1" applyFont="1" applyFill="1" applyAlignment="1">
      <alignment horizontal="right" vertical="center"/>
    </xf>
    <xf numFmtId="171" fontId="5" fillId="0" borderId="0" xfId="4" applyNumberFormat="1" applyFont="1" applyFill="1" applyAlignment="1">
      <alignment horizontal="right" vertical="center"/>
    </xf>
    <xf numFmtId="171" fontId="4" fillId="0" borderId="0" xfId="4" applyNumberFormat="1" applyFont="1" applyFill="1" applyAlignment="1">
      <alignment horizontal="right" vertical="center"/>
    </xf>
    <xf numFmtId="171" fontId="5" fillId="0" borderId="0" xfId="4" applyNumberFormat="1" applyFont="1" applyFill="1" applyBorder="1" applyAlignment="1">
      <alignment horizontal="right" vertical="center"/>
    </xf>
    <xf numFmtId="169" fontId="11" fillId="0" borderId="0" xfId="11" applyNumberFormat="1" applyFont="1" applyFill="1"/>
    <xf numFmtId="169" fontId="5" fillId="0" borderId="0" xfId="11" applyNumberFormat="1" applyFont="1" applyFill="1"/>
    <xf numFmtId="169" fontId="4" fillId="0" borderId="0" xfId="11" applyNumberFormat="1" applyFont="1" applyFill="1" applyBorder="1"/>
    <xf numFmtId="169" fontId="5" fillId="0" borderId="4" xfId="11" applyNumberFormat="1" applyFont="1" applyFill="1" applyBorder="1" applyAlignment="1">
      <alignment vertical="center"/>
    </xf>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9" fontId="4" fillId="0" borderId="0" xfId="11" applyNumberFormat="1" applyFont="1" applyFill="1" applyAlignment="1">
      <alignment horizontal="left" vertical="center" indent="2"/>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4" fillId="0" borderId="0" xfId="11" applyNumberFormat="1" applyFont="1" applyFill="1" applyAlignment="1">
      <alignment horizontal="left" vertical="center" indent="1"/>
    </xf>
    <xf numFmtId="169" fontId="7" fillId="0" borderId="0" xfId="11" applyNumberFormat="1" applyFont="1" applyFill="1" applyBorder="1" applyAlignment="1">
      <alignment horizontal="left" vertical="center" indent="1"/>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left" vertical="center" indent="1"/>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vertical="center"/>
    </xf>
    <xf numFmtId="169" fontId="5" fillId="0" borderId="6" xfId="11" applyNumberFormat="1" applyFont="1" applyFill="1" applyBorder="1" applyAlignment="1">
      <alignment horizontal="right" vertical="center"/>
    </xf>
    <xf numFmtId="169" fontId="5" fillId="0" borderId="9" xfId="11" applyNumberFormat="1" applyFont="1" applyFill="1" applyBorder="1" applyAlignment="1">
      <alignment horizontal="right" vertical="center"/>
    </xf>
    <xf numFmtId="171" fontId="5" fillId="0" borderId="6" xfId="4" applyNumberFormat="1" applyFont="1" applyFill="1" applyBorder="1" applyAlignment="1">
      <alignment horizontal="right" vertical="center"/>
    </xf>
    <xf numFmtId="171" fontId="5" fillId="0" borderId="9" xfId="4" applyNumberFormat="1" applyFont="1" applyFill="1" applyBorder="1" applyAlignment="1">
      <alignment horizontal="right" vertical="center"/>
    </xf>
    <xf numFmtId="171" fontId="5" fillId="0" borderId="7" xfId="4" applyNumberFormat="1" applyFont="1" applyFill="1" applyBorder="1" applyAlignment="1">
      <alignment horizontal="right" vertical="center"/>
    </xf>
    <xf numFmtId="171" fontId="5" fillId="0" borderId="8" xfId="4" applyNumberFormat="1" applyFont="1" applyFill="1" applyBorder="1" applyAlignment="1">
      <alignment horizontal="right" vertical="center"/>
    </xf>
    <xf numFmtId="166" fontId="4" fillId="0" borderId="0" xfId="4" applyFont="1" applyFill="1" applyAlignment="1">
      <alignment horizontal="left" vertical="center" indent="1"/>
    </xf>
    <xf numFmtId="171" fontId="4" fillId="0" borderId="1" xfId="4" applyNumberFormat="1" applyFont="1" applyFill="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43" fontId="10" fillId="0" borderId="2" xfId="11" applyFont="1" applyFill="1" applyBorder="1" applyAlignment="1">
      <alignment horizontal="center" vertical="center"/>
    </xf>
    <xf numFmtId="166" fontId="5" fillId="0" borderId="0" xfId="4" applyFont="1" applyFill="1" applyAlignment="1">
      <alignment vertical="center"/>
    </xf>
    <xf numFmtId="169" fontId="4" fillId="0" borderId="7" xfId="11" applyNumberFormat="1" applyFont="1" applyFill="1" applyBorder="1" applyAlignment="1">
      <alignment horizontal="left" vertical="center" indent="2"/>
    </xf>
    <xf numFmtId="170" fontId="4" fillId="0" borderId="4" xfId="11" applyNumberFormat="1" applyFont="1" applyFill="1" applyBorder="1" applyAlignment="1">
      <alignment vertical="center"/>
    </xf>
    <xf numFmtId="170" fontId="4" fillId="0" borderId="4" xfId="11" applyNumberFormat="1" applyFont="1" applyFill="1" applyBorder="1" applyAlignment="1">
      <alignment horizontal="right" vertical="center"/>
    </xf>
    <xf numFmtId="170" fontId="4" fillId="0" borderId="5" xfId="11" applyNumberFormat="1" applyFont="1" applyFill="1" applyBorder="1" applyAlignment="1">
      <alignment horizontal="right" vertical="center"/>
    </xf>
    <xf numFmtId="169" fontId="5" fillId="0" borderId="0" xfId="11" applyNumberFormat="1" applyFont="1" applyFill="1" applyBorder="1" applyAlignment="1">
      <alignment horizontal="left" vertical="center" indent="1"/>
    </xf>
    <xf numFmtId="169" fontId="4" fillId="0" borderId="0" xfId="11" applyNumberFormat="1" applyFont="1" applyFill="1" applyBorder="1" applyAlignment="1">
      <alignment vertical="center" wrapText="1"/>
    </xf>
    <xf numFmtId="169" fontId="4" fillId="0" borderId="0" xfId="11" applyNumberFormat="1" applyFont="1" applyFill="1" applyBorder="1" applyAlignment="1">
      <alignment horizontal="left" vertical="center" indent="2"/>
    </xf>
    <xf numFmtId="169" fontId="5" fillId="0" borderId="0" xfId="11" applyNumberFormat="1" applyFont="1" applyFill="1" applyBorder="1" applyAlignment="1">
      <alignment horizontal="left" vertical="center"/>
    </xf>
    <xf numFmtId="43" fontId="4" fillId="0" borderId="0" xfId="11" applyFont="1" applyFill="1" applyBorder="1"/>
    <xf numFmtId="167" fontId="8" fillId="0" borderId="0" xfId="6" applyFont="1" applyAlignment="1"/>
    <xf numFmtId="167" fontId="3" fillId="0" borderId="0" xfId="6" applyAlignment="1">
      <alignment horizontal="centerContinuous"/>
    </xf>
    <xf numFmtId="167" fontId="8" fillId="0" borderId="0" xfId="6" applyFont="1" applyAlignment="1">
      <alignment horizontal="centerContinuous"/>
    </xf>
    <xf numFmtId="169" fontId="4" fillId="0" borderId="0" xfId="11" applyNumberFormat="1" applyFont="1" applyFill="1" applyBorder="1" applyAlignment="1">
      <alignment horizontal="left" vertical="center" indent="1"/>
    </xf>
    <xf numFmtId="43" fontId="10" fillId="0" borderId="0" xfId="11" applyFont="1" applyFill="1"/>
    <xf numFmtId="169" fontId="10" fillId="0" borderId="0" xfId="11" applyNumberFormat="1" applyFont="1" applyFill="1" applyBorder="1" applyAlignment="1">
      <alignment horizontal="left" vertical="center" indent="1"/>
    </xf>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169" fontId="10" fillId="0" borderId="0" xfId="11" applyNumberFormat="1" applyFont="1" applyFill="1" applyBorder="1" applyAlignment="1">
      <alignment horizontal="left" vertical="center" indent="2"/>
    </xf>
    <xf numFmtId="169" fontId="13" fillId="0" borderId="0" xfId="11" applyNumberFormat="1" applyFont="1" applyFill="1" applyBorder="1" applyAlignment="1">
      <alignment horizontal="left" vertical="center"/>
    </xf>
    <xf numFmtId="43" fontId="5" fillId="0" borderId="7" xfId="11" applyFont="1" applyFill="1" applyBorder="1"/>
    <xf numFmtId="0" fontId="12" fillId="0" borderId="0" xfId="0" applyFont="1" applyFill="1" applyAlignment="1"/>
    <xf numFmtId="169" fontId="14" fillId="0" borderId="7" xfId="11" applyNumberFormat="1" applyFont="1" applyFill="1" applyBorder="1" applyAlignment="1">
      <alignment horizontal="right" vertical="center"/>
    </xf>
    <xf numFmtId="169" fontId="14" fillId="0" borderId="0" xfId="11" applyNumberFormat="1" applyFont="1" applyFill="1" applyBorder="1" applyAlignment="1">
      <alignment horizontal="right" vertical="center"/>
    </xf>
    <xf numFmtId="43" fontId="4" fillId="0" borderId="0" xfId="11" applyNumberFormat="1" applyFont="1"/>
    <xf numFmtId="43" fontId="10" fillId="0" borderId="2" xfId="11" applyFont="1" applyFill="1" applyBorder="1" applyAlignment="1">
      <alignment horizontal="left" vertical="center"/>
    </xf>
    <xf numFmtId="43" fontId="4" fillId="0" borderId="0" xfId="11" applyFont="1" applyFill="1" applyAlignment="1">
      <alignment horizontal="right"/>
    </xf>
    <xf numFmtId="43" fontId="5" fillId="0" borderId="2" xfId="11" applyFont="1" applyFill="1" applyBorder="1" applyAlignment="1">
      <alignment horizontal="right" vertical="center"/>
    </xf>
    <xf numFmtId="43" fontId="5" fillId="0" borderId="3" xfId="11" applyFont="1" applyFill="1" applyBorder="1" applyAlignment="1">
      <alignment horizontal="right" vertical="center"/>
    </xf>
    <xf numFmtId="169" fontId="7" fillId="0" borderId="0" xfId="11" applyNumberFormat="1" applyFont="1" applyFill="1" applyAlignment="1">
      <alignment horizontal="right" vertical="center"/>
    </xf>
    <xf numFmtId="43" fontId="5" fillId="0" borderId="0" xfId="11" applyFont="1" applyFill="1" applyBorder="1"/>
    <xf numFmtId="172" fontId="4" fillId="0" borderId="1" xfId="12" applyNumberFormat="1" applyFont="1" applyFill="1" applyBorder="1" applyAlignment="1">
      <alignment horizontal="right" vertical="center"/>
    </xf>
    <xf numFmtId="172" fontId="4" fillId="0" borderId="0" xfId="12" applyNumberFormat="1" applyFont="1" applyFill="1" applyAlignment="1">
      <alignment horizontal="right" vertical="center"/>
    </xf>
    <xf numFmtId="43" fontId="13" fillId="0" borderId="0" xfId="11" applyFont="1" applyFill="1" applyBorder="1"/>
    <xf numFmtId="169" fontId="10" fillId="0" borderId="8" xfId="11" applyNumberFormat="1" applyFont="1" applyFill="1" applyBorder="1" applyAlignment="1">
      <alignment horizontal="right" vertical="center"/>
    </xf>
    <xf numFmtId="169" fontId="10" fillId="0" borderId="7" xfId="11" applyNumberFormat="1" applyFont="1" applyFill="1" applyBorder="1" applyAlignment="1">
      <alignment horizontal="right" vertical="center"/>
    </xf>
    <xf numFmtId="166" fontId="5" fillId="0" borderId="0" xfId="4" applyFont="1" applyFill="1" applyAlignment="1">
      <alignment horizontal="left" vertical="center"/>
    </xf>
    <xf numFmtId="43" fontId="5" fillId="0" borderId="0" xfId="11" applyFont="1" applyFill="1" applyAlignment="1">
      <alignment vertical="center"/>
    </xf>
    <xf numFmtId="43" fontId="4" fillId="0" borderId="7" xfId="11" applyFont="1" applyFill="1" applyBorder="1"/>
    <xf numFmtId="169" fontId="5" fillId="0" borderId="0" xfId="11" applyNumberFormat="1" applyFont="1" applyFill="1" applyBorder="1"/>
    <xf numFmtId="0" fontId="4"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Fill="1" applyAlignment="1">
      <alignment horizontal="left" wrapText="1"/>
    </xf>
    <xf numFmtId="171" fontId="10" fillId="0" borderId="0" xfId="4" applyNumberFormat="1" applyFont="1" applyFill="1" applyAlignment="1">
      <alignment horizontal="right" vertical="center"/>
    </xf>
    <xf numFmtId="169" fontId="13" fillId="0" borderId="0" xfId="11" applyNumberFormat="1" applyFont="1" applyFill="1"/>
    <xf numFmtId="169" fontId="10" fillId="0" borderId="7" xfId="11" applyNumberFormat="1" applyFont="1" applyFill="1" applyBorder="1" applyAlignment="1">
      <alignment horizontal="left" vertical="center" indent="2"/>
    </xf>
    <xf numFmtId="171" fontId="10" fillId="0" borderId="7" xfId="4" applyNumberFormat="1" applyFont="1" applyFill="1" applyBorder="1" applyAlignment="1">
      <alignment horizontal="right" vertical="center"/>
    </xf>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 name="Percent" xfId="12" builtinId="5"/>
  </cellStyles>
  <dxfs count="0"/>
  <tableStyles count="0" defaultTableStyle="TableStyleMedium2" defaultPivotStyle="PivotStyleMedium9"/>
  <colors>
    <mruColors>
      <color rgb="FF006600"/>
      <color rgb="FF3333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2215445</xdr:colOff>
      <xdr:row>3</xdr:row>
      <xdr:rowOff>0</xdr:rowOff>
    </xdr:from>
    <xdr:to>
      <xdr:col>2</xdr:col>
      <xdr:colOff>0</xdr:colOff>
      <xdr:row>4</xdr:row>
      <xdr:rowOff>21167</xdr:rowOff>
    </xdr:to>
    <xdr:sp macro="" textlink="">
      <xdr:nvSpPr>
        <xdr:cNvPr id="2" name="TextBox 1">
          <a:extLst>
            <a:ext uri="{FF2B5EF4-FFF2-40B4-BE49-F238E27FC236}">
              <a16:creationId xmlns:a16="http://schemas.microsoft.com/office/drawing/2014/main" id="{E2AFF0C0-08AE-437A-84C4-CC8999A8DF92}"/>
            </a:ext>
          </a:extLst>
        </xdr:cNvPr>
        <xdr:cNvSpPr txBox="1"/>
      </xdr:nvSpPr>
      <xdr:spPr>
        <a:xfrm>
          <a:off x="2462389" y="381000"/>
          <a:ext cx="366889" cy="21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16</xdr:row>
      <xdr:rowOff>119943</xdr:rowOff>
    </xdr:from>
    <xdr:to>
      <xdr:col>13</xdr:col>
      <xdr:colOff>395111</xdr:colOff>
      <xdr:row>18</xdr:row>
      <xdr:rowOff>28221</xdr:rowOff>
    </xdr:to>
    <xdr:sp macro="" textlink="">
      <xdr:nvSpPr>
        <xdr:cNvPr id="16" name="TextBox 15">
          <a:extLst>
            <a:ext uri="{FF2B5EF4-FFF2-40B4-BE49-F238E27FC236}">
              <a16:creationId xmlns:a16="http://schemas.microsoft.com/office/drawing/2014/main" id="{A86D1DA0-3480-45A6-AF3A-CF0DC2A3DD37}"/>
            </a:ext>
          </a:extLst>
        </xdr:cNvPr>
        <xdr:cNvSpPr txBox="1"/>
      </xdr:nvSpPr>
      <xdr:spPr>
        <a:xfrm>
          <a:off x="11702638" y="2396358"/>
          <a:ext cx="46992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504474</xdr:colOff>
      <xdr:row>14</xdr:row>
      <xdr:rowOff>144638</xdr:rowOff>
    </xdr:from>
    <xdr:to>
      <xdr:col>13</xdr:col>
      <xdr:colOff>349250</xdr:colOff>
      <xdr:row>16</xdr:row>
      <xdr:rowOff>88193</xdr:rowOff>
    </xdr:to>
    <xdr:sp macro="" textlink="">
      <xdr:nvSpPr>
        <xdr:cNvPr id="19" name="TextBox 18">
          <a:extLst>
            <a:ext uri="{FF2B5EF4-FFF2-40B4-BE49-F238E27FC236}">
              <a16:creationId xmlns:a16="http://schemas.microsoft.com/office/drawing/2014/main" id="{0C4CCA7B-0E0C-46EF-A679-AAD35D46C519}"/>
            </a:ext>
          </a:extLst>
        </xdr:cNvPr>
        <xdr:cNvSpPr txBox="1"/>
      </xdr:nvSpPr>
      <xdr:spPr>
        <a:xfrm>
          <a:off x="11670889" y="2121525"/>
          <a:ext cx="45581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13</xdr:col>
      <xdr:colOff>536223</xdr:colOff>
      <xdr:row>16</xdr:row>
      <xdr:rowOff>119943</xdr:rowOff>
    </xdr:from>
    <xdr:to>
      <xdr:col>14</xdr:col>
      <xdr:colOff>395111</xdr:colOff>
      <xdr:row>18</xdr:row>
      <xdr:rowOff>28221</xdr:rowOff>
    </xdr:to>
    <xdr:sp macro="" textlink="">
      <xdr:nvSpPr>
        <xdr:cNvPr id="8" name="TextBox 7">
          <a:extLst>
            <a:ext uri="{FF2B5EF4-FFF2-40B4-BE49-F238E27FC236}">
              <a16:creationId xmlns:a16="http://schemas.microsoft.com/office/drawing/2014/main" id="{329C35D5-2D63-43CF-8E42-3B9904B8B53A}"/>
            </a:ext>
          </a:extLst>
        </xdr:cNvPr>
        <xdr:cNvSpPr txBox="1"/>
      </xdr:nvSpPr>
      <xdr:spPr>
        <a:xfrm>
          <a:off x="12421506" y="2396358"/>
          <a:ext cx="475916" cy="207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504474</xdr:colOff>
      <xdr:row>14</xdr:row>
      <xdr:rowOff>144638</xdr:rowOff>
    </xdr:from>
    <xdr:to>
      <xdr:col>14</xdr:col>
      <xdr:colOff>349250</xdr:colOff>
      <xdr:row>16</xdr:row>
      <xdr:rowOff>88193</xdr:rowOff>
    </xdr:to>
    <xdr:sp macro="" textlink="">
      <xdr:nvSpPr>
        <xdr:cNvPr id="9" name="TextBox 8">
          <a:extLst>
            <a:ext uri="{FF2B5EF4-FFF2-40B4-BE49-F238E27FC236}">
              <a16:creationId xmlns:a16="http://schemas.microsoft.com/office/drawing/2014/main" id="{5C4847AB-735B-4A1E-B240-F3C794FA69FB}"/>
            </a:ext>
          </a:extLst>
        </xdr:cNvPr>
        <xdr:cNvSpPr txBox="1"/>
      </xdr:nvSpPr>
      <xdr:spPr>
        <a:xfrm>
          <a:off x="12389757" y="2121525"/>
          <a:ext cx="461804"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14</xdr:col>
      <xdr:colOff>504474</xdr:colOff>
      <xdr:row>14</xdr:row>
      <xdr:rowOff>144638</xdr:rowOff>
    </xdr:from>
    <xdr:to>
      <xdr:col>15</xdr:col>
      <xdr:colOff>349250</xdr:colOff>
      <xdr:row>16</xdr:row>
      <xdr:rowOff>88193</xdr:rowOff>
    </xdr:to>
    <xdr:sp macro="" textlink="">
      <xdr:nvSpPr>
        <xdr:cNvPr id="13" name="TextBox 12">
          <a:extLst>
            <a:ext uri="{FF2B5EF4-FFF2-40B4-BE49-F238E27FC236}">
              <a16:creationId xmlns:a16="http://schemas.microsoft.com/office/drawing/2014/main" id="{C99EF68E-9446-4FE2-8E32-3E65FFA8ED01}"/>
            </a:ext>
          </a:extLst>
        </xdr:cNvPr>
        <xdr:cNvSpPr txBox="1"/>
      </xdr:nvSpPr>
      <xdr:spPr>
        <a:xfrm>
          <a:off x="13006785" y="2121525"/>
          <a:ext cx="461805" cy="24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0" name="TextBox 9">
          <a:extLst>
            <a:ext uri="{FF2B5EF4-FFF2-40B4-BE49-F238E27FC236}">
              <a16:creationId xmlns:a16="http://schemas.microsoft.com/office/drawing/2014/main" id="{E0A84C88-82C0-4FAB-A232-6588576A23A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24</xdr:row>
      <xdr:rowOff>0</xdr:rowOff>
    </xdr:from>
    <xdr:to>
      <xdr:col>2</xdr:col>
      <xdr:colOff>0</xdr:colOff>
      <xdr:row>25</xdr:row>
      <xdr:rowOff>21167</xdr:rowOff>
    </xdr:to>
    <xdr:sp macro="" textlink="">
      <xdr:nvSpPr>
        <xdr:cNvPr id="11" name="TextBox 10">
          <a:extLst>
            <a:ext uri="{FF2B5EF4-FFF2-40B4-BE49-F238E27FC236}">
              <a16:creationId xmlns:a16="http://schemas.microsoft.com/office/drawing/2014/main" id="{B08876CE-4A5E-4BB9-BE1A-ECE8B29C9D3D}"/>
            </a:ext>
          </a:extLst>
        </xdr:cNvPr>
        <xdr:cNvSpPr txBox="1"/>
      </xdr:nvSpPr>
      <xdr:spPr>
        <a:xfrm>
          <a:off x="2498078" y="390698"/>
          <a:ext cx="411377" cy="2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536223</xdr:colOff>
      <xdr:row>19</xdr:row>
      <xdr:rowOff>119943</xdr:rowOff>
    </xdr:from>
    <xdr:to>
      <xdr:col>13</xdr:col>
      <xdr:colOff>395111</xdr:colOff>
      <xdr:row>21</xdr:row>
      <xdr:rowOff>28221</xdr:rowOff>
    </xdr:to>
    <xdr:sp macro="" textlink="">
      <xdr:nvSpPr>
        <xdr:cNvPr id="14" name="TextBox 13">
          <a:extLst>
            <a:ext uri="{FF2B5EF4-FFF2-40B4-BE49-F238E27FC236}">
              <a16:creationId xmlns:a16="http://schemas.microsoft.com/office/drawing/2014/main" id="{D795B8E7-030D-4481-83F0-77B840C3EA09}"/>
            </a:ext>
          </a:extLst>
        </xdr:cNvPr>
        <xdr:cNvSpPr txBox="1"/>
      </xdr:nvSpPr>
      <xdr:spPr>
        <a:xfrm>
          <a:off x="922302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13</xdr:col>
      <xdr:colOff>536223</xdr:colOff>
      <xdr:row>19</xdr:row>
      <xdr:rowOff>119943</xdr:rowOff>
    </xdr:from>
    <xdr:to>
      <xdr:col>14</xdr:col>
      <xdr:colOff>395111</xdr:colOff>
      <xdr:row>21</xdr:row>
      <xdr:rowOff>28221</xdr:rowOff>
    </xdr:to>
    <xdr:sp macro="" textlink="">
      <xdr:nvSpPr>
        <xdr:cNvPr id="15" name="TextBox 14">
          <a:extLst>
            <a:ext uri="{FF2B5EF4-FFF2-40B4-BE49-F238E27FC236}">
              <a16:creationId xmlns:a16="http://schemas.microsoft.com/office/drawing/2014/main" id="{06F5B0B9-0E77-4DBD-A1A2-E8F025B887E6}"/>
            </a:ext>
          </a:extLst>
        </xdr:cNvPr>
        <xdr:cNvSpPr txBox="1"/>
      </xdr:nvSpPr>
      <xdr:spPr>
        <a:xfrm>
          <a:off x="982500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14</xdr:col>
      <xdr:colOff>536223</xdr:colOff>
      <xdr:row>19</xdr:row>
      <xdr:rowOff>119943</xdr:rowOff>
    </xdr:from>
    <xdr:to>
      <xdr:col>15</xdr:col>
      <xdr:colOff>395111</xdr:colOff>
      <xdr:row>21</xdr:row>
      <xdr:rowOff>28221</xdr:rowOff>
    </xdr:to>
    <xdr:sp macro="" textlink="">
      <xdr:nvSpPr>
        <xdr:cNvPr id="17" name="TextBox 16">
          <a:extLst>
            <a:ext uri="{FF2B5EF4-FFF2-40B4-BE49-F238E27FC236}">
              <a16:creationId xmlns:a16="http://schemas.microsoft.com/office/drawing/2014/main" id="{46A687D9-127A-4E79-980D-65E022CAAFA8}"/>
            </a:ext>
          </a:extLst>
        </xdr:cNvPr>
        <xdr:cNvSpPr txBox="1"/>
      </xdr:nvSpPr>
      <xdr:spPr>
        <a:xfrm>
          <a:off x="10426983" y="2428803"/>
          <a:ext cx="460868" cy="213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3</xdr:row>
      <xdr:rowOff>8141</xdr:rowOff>
    </xdr:from>
    <xdr:to>
      <xdr:col>2</xdr:col>
      <xdr:colOff>0</xdr:colOff>
      <xdr:row>4</xdr:row>
      <xdr:rowOff>105833</xdr:rowOff>
    </xdr:to>
    <xdr:sp macro="" textlink="">
      <xdr:nvSpPr>
        <xdr:cNvPr id="18" name="TextBox 17">
          <a:extLst>
            <a:ext uri="{FF2B5EF4-FFF2-40B4-BE49-F238E27FC236}">
              <a16:creationId xmlns:a16="http://schemas.microsoft.com/office/drawing/2014/main" id="{97B80B28-4684-4098-B7D9-6AC06E2267FE}"/>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0" name="TextBox 19">
          <a:extLst>
            <a:ext uri="{FF2B5EF4-FFF2-40B4-BE49-F238E27FC236}">
              <a16:creationId xmlns:a16="http://schemas.microsoft.com/office/drawing/2014/main" id="{45483706-3DE7-45A0-AB54-5B6CAA8D22F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3</xdr:row>
      <xdr:rowOff>0</xdr:rowOff>
    </xdr:from>
    <xdr:to>
      <xdr:col>2</xdr:col>
      <xdr:colOff>0</xdr:colOff>
      <xdr:row>4</xdr:row>
      <xdr:rowOff>21167</xdr:rowOff>
    </xdr:to>
    <xdr:sp macro="" textlink="">
      <xdr:nvSpPr>
        <xdr:cNvPr id="21" name="TextBox 20">
          <a:extLst>
            <a:ext uri="{FF2B5EF4-FFF2-40B4-BE49-F238E27FC236}">
              <a16:creationId xmlns:a16="http://schemas.microsoft.com/office/drawing/2014/main" id="{A188DEBF-8027-463E-97C2-7A4D2DDB970C}"/>
            </a:ext>
          </a:extLst>
        </xdr:cNvPr>
        <xdr:cNvSpPr txBox="1"/>
      </xdr:nvSpPr>
      <xdr:spPr>
        <a:xfrm>
          <a:off x="2478970" y="3651250"/>
          <a:ext cx="235655" cy="22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2157372</xdr:colOff>
      <xdr:row>2</xdr:row>
      <xdr:rowOff>8141</xdr:rowOff>
    </xdr:from>
    <xdr:to>
      <xdr:col>2</xdr:col>
      <xdr:colOff>0</xdr:colOff>
      <xdr:row>3</xdr:row>
      <xdr:rowOff>105833</xdr:rowOff>
    </xdr:to>
    <xdr:sp macro="" textlink="">
      <xdr:nvSpPr>
        <xdr:cNvPr id="2" name="TextBox 1">
          <a:extLst>
            <a:ext uri="{FF2B5EF4-FFF2-40B4-BE49-F238E27FC236}">
              <a16:creationId xmlns:a16="http://schemas.microsoft.com/office/drawing/2014/main" id="{42FBB2F5-89FC-46DA-B785-0CAF30B84885}"/>
            </a:ext>
          </a:extLst>
        </xdr:cNvPr>
        <xdr:cNvSpPr txBox="1"/>
      </xdr:nvSpPr>
      <xdr:spPr>
        <a:xfrm>
          <a:off x="2401603" y="382628"/>
          <a:ext cx="464038" cy="28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26</xdr:row>
      <xdr:rowOff>8141</xdr:rowOff>
    </xdr:from>
    <xdr:to>
      <xdr:col>2</xdr:col>
      <xdr:colOff>0</xdr:colOff>
      <xdr:row>27</xdr:row>
      <xdr:rowOff>105833</xdr:rowOff>
    </xdr:to>
    <xdr:sp macro="" textlink="">
      <xdr:nvSpPr>
        <xdr:cNvPr id="3" name="TextBox 2">
          <a:extLst>
            <a:ext uri="{FF2B5EF4-FFF2-40B4-BE49-F238E27FC236}">
              <a16:creationId xmlns:a16="http://schemas.microsoft.com/office/drawing/2014/main" id="{79A01F76-1F64-4A28-BB80-21A14084DC0D}"/>
            </a:ext>
          </a:extLst>
        </xdr:cNvPr>
        <xdr:cNvSpPr txBox="1"/>
      </xdr:nvSpPr>
      <xdr:spPr>
        <a:xfrm>
          <a:off x="2423379" y="398839"/>
          <a:ext cx="477763" cy="288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2219325</xdr:colOff>
      <xdr:row>2</xdr:row>
      <xdr:rowOff>19050</xdr:rowOff>
    </xdr:from>
    <xdr:to>
      <xdr:col>2</xdr:col>
      <xdr:colOff>0</xdr:colOff>
      <xdr:row>3</xdr:row>
      <xdr:rowOff>95250</xdr:rowOff>
    </xdr:to>
    <xdr:sp macro="" textlink="">
      <xdr:nvSpPr>
        <xdr:cNvPr id="2" name="TextBox 1">
          <a:extLst>
            <a:ext uri="{FF2B5EF4-FFF2-40B4-BE49-F238E27FC236}">
              <a16:creationId xmlns:a16="http://schemas.microsoft.com/office/drawing/2014/main" id="{6ABFFDAB-B3AE-432A-A851-EF38CF9C6C48}"/>
            </a:ext>
          </a:extLst>
        </xdr:cNvPr>
        <xdr:cNvSpPr txBox="1"/>
      </xdr:nvSpPr>
      <xdr:spPr>
        <a:xfrm>
          <a:off x="2466975" y="323850"/>
          <a:ext cx="34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12</xdr:col>
      <xdr:colOff>523875</xdr:colOff>
      <xdr:row>1</xdr:row>
      <xdr:rowOff>114300</xdr:rowOff>
    </xdr:from>
    <xdr:to>
      <xdr:col>13</xdr:col>
      <xdr:colOff>438150</xdr:colOff>
      <xdr:row>3</xdr:row>
      <xdr:rowOff>19050</xdr:rowOff>
    </xdr:to>
    <xdr:sp macro="" textlink="">
      <xdr:nvSpPr>
        <xdr:cNvPr id="12" name="TextBox 11">
          <a:extLst>
            <a:ext uri="{FF2B5EF4-FFF2-40B4-BE49-F238E27FC236}">
              <a16:creationId xmlns:a16="http://schemas.microsoft.com/office/drawing/2014/main" id="{112B5727-40B3-474E-AF45-67A57D3C49AE}"/>
            </a:ext>
          </a:extLst>
        </xdr:cNvPr>
        <xdr:cNvSpPr txBox="1"/>
      </xdr:nvSpPr>
      <xdr:spPr>
        <a:xfrm>
          <a:off x="11698688" y="268599"/>
          <a:ext cx="525537" cy="21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2215445</xdr:colOff>
      <xdr:row>2</xdr:row>
      <xdr:rowOff>0</xdr:rowOff>
    </xdr:from>
    <xdr:to>
      <xdr:col>2</xdr:col>
      <xdr:colOff>0</xdr:colOff>
      <xdr:row>3</xdr:row>
      <xdr:rowOff>21167</xdr:rowOff>
    </xdr:to>
    <xdr:sp macro="" textlink="">
      <xdr:nvSpPr>
        <xdr:cNvPr id="4" name="TextBox 3">
          <a:extLst>
            <a:ext uri="{FF2B5EF4-FFF2-40B4-BE49-F238E27FC236}">
              <a16:creationId xmlns:a16="http://schemas.microsoft.com/office/drawing/2014/main" id="{D218A05E-1DB7-4E29-BF92-420BE56226D2}"/>
            </a:ext>
          </a:extLst>
        </xdr:cNvPr>
        <xdr:cNvSpPr txBox="1"/>
      </xdr:nvSpPr>
      <xdr:spPr>
        <a:xfrm>
          <a:off x="2474525" y="365760"/>
          <a:ext cx="192475" cy="20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twoCellAnchor>
    <xdr:from>
      <xdr:col>1</xdr:col>
      <xdr:colOff>2157372</xdr:colOff>
      <xdr:row>2</xdr:row>
      <xdr:rowOff>8141</xdr:rowOff>
    </xdr:from>
    <xdr:to>
      <xdr:col>2</xdr:col>
      <xdr:colOff>0</xdr:colOff>
      <xdr:row>3</xdr:row>
      <xdr:rowOff>105833</xdr:rowOff>
    </xdr:to>
    <xdr:sp macro="" textlink="">
      <xdr:nvSpPr>
        <xdr:cNvPr id="5" name="TextBox 4">
          <a:extLst>
            <a:ext uri="{FF2B5EF4-FFF2-40B4-BE49-F238E27FC236}">
              <a16:creationId xmlns:a16="http://schemas.microsoft.com/office/drawing/2014/main" id="{A11BCE48-5EB9-4B56-8457-4BF7C1431A3D}"/>
            </a:ext>
          </a:extLst>
        </xdr:cNvPr>
        <xdr:cNvSpPr txBox="1"/>
      </xdr:nvSpPr>
      <xdr:spPr>
        <a:xfrm>
          <a:off x="2416452" y="373901"/>
          <a:ext cx="250548" cy="280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dr\AppData\Local\Packages\Microsoft.MicrosoftEdge_8wekyb3d8bbwe\TempState\Downloads\Worksheet%20in%20(C)%202293%20Reconcilia&#231;&#227;o%20US%20Gaap%20-%20TCP"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cdr\AppData\Local\Packages\Microsoft.MicrosoftEdge_8wekyb3d8bbwe\TempState\Downloads\Worksheet%20in%202291%20Reconcilia&#231;&#227;o%20USGAAP%20-%2031.12.0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dr\AppData\Local\Packages\Microsoft.MicrosoftEdge_8wekyb3d8bbwe\TempState\Downloads\Worksheet%20in%202910%20Reconcilia&#231;&#227;o%20USGAAP-%2031.03.0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98_99"/>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ACTIF"/>
      <sheetName val="PARAM"/>
      <sheetName val="ELIM_16"/>
      <sheetName val="IP"/>
      <sheetName val="TUP"/>
      <sheetName val="INFO_06"/>
      <sheetName val="INFO_07"/>
      <sheetName val="OUTPUT_03"/>
      <sheetName val="OUVERTURE"/>
      <sheetName val="Worksheet in (C) 2930 Reconcili"/>
      <sheetName val="Worksheet%20in%20(C)%202930%20R"/>
      <sheetName val="Lead"/>
      <sheetName val="Links"/>
      <sheetName val="cpm_edt000194NC"/>
      <sheetName val="Informações "/>
      <sheetName val="AcumuladoMatriz"/>
      <sheetName val="taxa_de_aval"/>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 val="Paramètr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dez.0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SGAAP-TCP"/>
      <sheetName val="mutPL-BR-telesp"/>
      <sheetName val="goodwill"/>
      <sheetName val="RecLL-USGaap-TCP"/>
      <sheetName val="MutPL-USGaap-TCP"/>
      <sheetName val="RecPL-USGaap-TCP"/>
      <sheetName val="Sheet1"/>
      <sheetName val="XREF"/>
      <sheetName val="Tickmarks"/>
      <sheetName val="JOA"/>
      <sheetName val="SMI-RURALCEL"/>
      <sheetName val="Invest. TCP "/>
      <sheetName val="Mov.IRDif.PL (dez.03)"/>
    </sheetNames>
    <sheetDataSet>
      <sheetData sheetId="0"/>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 val="Anexo VI (2)"/>
      <sheetName val="Mov.IRDif.PL (dez.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ivo diferido"/>
      <sheetName val="XREF"/>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Conc. PL LSx20F"/>
      <sheetName val="IR_Dif_Ef_Perm"/>
      <sheetName val="FAS87_106"/>
      <sheetName val="goodwill"/>
      <sheetName val="goodwill (2)"/>
      <sheetName val="% minoritáriaPL"/>
      <sheetName val="Resumo"/>
      <sheetName val="Tickmarks"/>
      <sheetName val="Mov.IRDif.PL"/>
      <sheetName val="rec-USGAAP-TCP"/>
      <sheetName val="assumption"/>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FISTE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SMI-RURALCEL"/>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 val="Perfil dos Recursos"/>
      <sheetName val="Formulas"/>
      <sheetName val="Listas Validacao"/>
      <sheetName val="Proforma"/>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1">
          <cell r="E1" t="str">
            <v>Name</v>
          </cell>
        </row>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tabSelected="1" zoomScale="87" zoomScaleNormal="70" zoomScaleSheetLayoutView="85" zoomScalePageLayoutView="70" workbookViewId="0"/>
  </sheetViews>
  <sheetFormatPr defaultColWidth="9.44140625" defaultRowHeight="14.4"/>
  <cols>
    <col min="1" max="14" width="9.44140625" style="2"/>
    <col min="15" max="15" width="5.5546875" style="2" customWidth="1"/>
    <col min="16" max="16384" width="9.44140625" style="2"/>
  </cols>
  <sheetData>
    <row r="1" spans="1:6" ht="15.6">
      <c r="A1" s="1"/>
    </row>
    <row r="4" spans="1:6" ht="38.4">
      <c r="E4" s="75"/>
    </row>
    <row r="8" spans="1:6" ht="29.4" customHeight="1">
      <c r="A8" s="77" t="s">
        <v>6</v>
      </c>
      <c r="B8" s="76"/>
      <c r="C8" s="77"/>
      <c r="D8" s="77"/>
      <c r="E8" s="77"/>
      <c r="F8" s="76"/>
    </row>
    <row r="9" spans="1:6" ht="29.4" customHeight="1">
      <c r="A9" s="77" t="s">
        <v>50</v>
      </c>
      <c r="B9" s="76"/>
      <c r="C9" s="77"/>
      <c r="D9" s="77"/>
      <c r="E9" s="76"/>
      <c r="F9" s="76"/>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W38"/>
  <sheetViews>
    <sheetView showGridLines="0" zoomScaleNormal="100" zoomScaleSheetLayoutView="106" workbookViewId="0">
      <pane xSplit="2" ySplit="6" topLeftCell="J7" activePane="bottomRight" state="frozen"/>
      <selection activeCell="B11" sqref="B11"/>
      <selection pane="topRight" activeCell="B11" sqref="B11"/>
      <selection pane="bottomLeft" activeCell="B11" sqref="B11"/>
      <selection pane="bottomRight"/>
    </sheetView>
  </sheetViews>
  <sheetFormatPr defaultColWidth="8.5546875" defaultRowHeight="12"/>
  <cols>
    <col min="1" max="1" width="3.5546875" style="9" customWidth="1"/>
    <col min="2" max="2" width="35.21875" style="9" customWidth="1"/>
    <col min="3" max="7" width="8.5546875" style="9" customWidth="1"/>
    <col min="8" max="16384" width="8.5546875" style="9"/>
  </cols>
  <sheetData>
    <row r="2" spans="2:49">
      <c r="B2" s="65" t="s">
        <v>53</v>
      </c>
    </row>
    <row r="3" spans="2:49">
      <c r="B3" s="65"/>
    </row>
    <row r="4" spans="2:49">
      <c r="B4" s="101" t="s">
        <v>55</v>
      </c>
      <c r="C4" s="10"/>
      <c r="G4" s="10"/>
      <c r="H4" s="10"/>
      <c r="I4" s="10"/>
      <c r="J4" s="10"/>
      <c r="K4" s="10"/>
      <c r="L4" s="10"/>
      <c r="M4" s="10"/>
      <c r="N4" s="10"/>
      <c r="O4" s="10"/>
      <c r="P4" s="10"/>
      <c r="Q4" s="10"/>
      <c r="R4" s="10"/>
      <c r="S4" s="10"/>
      <c r="T4" s="10"/>
      <c r="U4" s="10"/>
      <c r="V4" s="10"/>
    </row>
    <row r="5" spans="2:49" ht="12.6" thickBot="1">
      <c r="B5" s="90" t="s">
        <v>49</v>
      </c>
      <c r="C5" s="12" t="s">
        <v>7</v>
      </c>
      <c r="D5" s="12" t="s">
        <v>13</v>
      </c>
      <c r="E5" s="12" t="s">
        <v>14</v>
      </c>
      <c r="F5" s="12" t="s">
        <v>16</v>
      </c>
      <c r="G5" s="13" t="s">
        <v>15</v>
      </c>
      <c r="H5" s="12" t="s">
        <v>17</v>
      </c>
      <c r="I5" s="12" t="s">
        <v>19</v>
      </c>
      <c r="J5" s="12" t="s">
        <v>20</v>
      </c>
      <c r="K5" s="12" t="s">
        <v>23</v>
      </c>
      <c r="L5" s="13" t="s">
        <v>24</v>
      </c>
      <c r="M5" s="12" t="s">
        <v>27</v>
      </c>
      <c r="N5" s="12" t="s">
        <v>28</v>
      </c>
      <c r="O5" s="12" t="s">
        <v>29</v>
      </c>
      <c r="P5" s="12" t="s">
        <v>30</v>
      </c>
      <c r="Q5" s="13" t="s">
        <v>31</v>
      </c>
      <c r="R5" s="12" t="s">
        <v>34</v>
      </c>
      <c r="S5" s="12" t="s">
        <v>57</v>
      </c>
      <c r="T5" s="12" t="s">
        <v>59</v>
      </c>
      <c r="U5" s="12" t="s">
        <v>61</v>
      </c>
      <c r="V5" s="13" t="s">
        <v>62</v>
      </c>
    </row>
    <row r="6" spans="2:49" ht="4.8" customHeight="1" thickTop="1">
      <c r="B6" s="14"/>
      <c r="C6" s="15"/>
      <c r="D6" s="15"/>
      <c r="G6" s="16"/>
      <c r="H6" s="15"/>
      <c r="I6" s="15"/>
      <c r="J6" s="15"/>
      <c r="K6" s="15"/>
      <c r="L6" s="16"/>
      <c r="M6" s="15"/>
      <c r="N6" s="15"/>
      <c r="O6" s="15"/>
      <c r="P6" s="15"/>
      <c r="Q6" s="16"/>
      <c r="R6" s="15"/>
      <c r="S6" s="15"/>
      <c r="T6" s="15"/>
      <c r="U6" s="15"/>
      <c r="V6" s="16"/>
    </row>
    <row r="7" spans="2:49" ht="11.4" customHeight="1">
      <c r="B7" s="41" t="s">
        <v>2</v>
      </c>
      <c r="C7" s="17">
        <v>701.6</v>
      </c>
      <c r="D7" s="17">
        <v>712.2</v>
      </c>
      <c r="E7" s="17">
        <v>729.9</v>
      </c>
      <c r="F7" s="17">
        <v>743.7</v>
      </c>
      <c r="G7" s="18">
        <v>2887.5</v>
      </c>
      <c r="H7" s="17">
        <v>775.6</v>
      </c>
      <c r="I7" s="17">
        <v>806.3</v>
      </c>
      <c r="J7" s="17">
        <v>814.3</v>
      </c>
      <c r="K7" s="17">
        <v>826.4</v>
      </c>
      <c r="L7" s="18">
        <v>3222.6</v>
      </c>
      <c r="M7" s="17">
        <v>885.5</v>
      </c>
      <c r="N7" s="17">
        <v>920.4</v>
      </c>
      <c r="O7" s="17">
        <v>941.2</v>
      </c>
      <c r="P7" s="17">
        <v>942</v>
      </c>
      <c r="Q7" s="18">
        <v>3689.2</v>
      </c>
      <c r="R7" s="17">
        <v>970.6</v>
      </c>
      <c r="S7" s="17">
        <v>992.2</v>
      </c>
      <c r="T7" s="94">
        <v>989.4</v>
      </c>
      <c r="U7" s="17">
        <v>973</v>
      </c>
      <c r="V7" s="18">
        <v>3925.1</v>
      </c>
    </row>
    <row r="8" spans="2:49" ht="11.4" customHeight="1">
      <c r="B8" s="41" t="s">
        <v>18</v>
      </c>
      <c r="C8" s="17">
        <v>1033.7</v>
      </c>
      <c r="D8" s="17">
        <v>1034.4000000000001</v>
      </c>
      <c r="E8" s="17">
        <v>1054.7</v>
      </c>
      <c r="F8" s="17">
        <v>1033.5999999999999</v>
      </c>
      <c r="G8" s="18">
        <v>4156.3999999999996</v>
      </c>
      <c r="H8" s="17">
        <v>1017.3</v>
      </c>
      <c r="I8" s="17">
        <v>1018.4</v>
      </c>
      <c r="J8" s="17">
        <v>993.2</v>
      </c>
      <c r="K8" s="17">
        <v>969</v>
      </c>
      <c r="L8" s="18">
        <v>3997.9</v>
      </c>
      <c r="M8" s="17">
        <v>947.1</v>
      </c>
      <c r="N8" s="17">
        <v>952.5</v>
      </c>
      <c r="O8" s="17">
        <v>867</v>
      </c>
      <c r="P8" s="17">
        <v>904.3</v>
      </c>
      <c r="Q8" s="18">
        <v>3670.9</v>
      </c>
      <c r="R8" s="17">
        <v>905.8</v>
      </c>
      <c r="S8" s="17">
        <v>892.6</v>
      </c>
      <c r="T8" s="46">
        <v>877.4</v>
      </c>
      <c r="U8" s="17">
        <v>850.3</v>
      </c>
      <c r="V8" s="18">
        <v>3526.2</v>
      </c>
    </row>
    <row r="9" spans="2:49" ht="11.4" customHeight="1">
      <c r="B9" s="66" t="s">
        <v>3</v>
      </c>
      <c r="C9" s="42">
        <v>166</v>
      </c>
      <c r="D9" s="42">
        <v>163.5</v>
      </c>
      <c r="E9" s="42">
        <v>161.4</v>
      </c>
      <c r="F9" s="42">
        <v>162</v>
      </c>
      <c r="G9" s="43">
        <v>652.9</v>
      </c>
      <c r="H9" s="42">
        <v>154.5</v>
      </c>
      <c r="I9" s="42">
        <v>150.19999999999999</v>
      </c>
      <c r="J9" s="42">
        <v>148.19999999999999</v>
      </c>
      <c r="K9" s="42">
        <v>145.80000000000001</v>
      </c>
      <c r="L9" s="43">
        <v>598.70000000000005</v>
      </c>
      <c r="M9" s="42">
        <v>125</v>
      </c>
      <c r="N9" s="42">
        <v>117.3</v>
      </c>
      <c r="O9" s="42">
        <f>116</f>
        <v>116</v>
      </c>
      <c r="P9" s="42">
        <v>110.4</v>
      </c>
      <c r="Q9" s="43">
        <v>468.8</v>
      </c>
      <c r="R9" s="42">
        <v>107</v>
      </c>
      <c r="S9" s="42">
        <v>103.4</v>
      </c>
      <c r="T9" s="42">
        <v>99.9</v>
      </c>
      <c r="U9" s="42">
        <v>94.5</v>
      </c>
      <c r="V9" s="43">
        <v>404.8</v>
      </c>
    </row>
    <row r="10" spans="2:49" ht="11.4" customHeight="1">
      <c r="B10" s="44" t="s">
        <v>4</v>
      </c>
      <c r="C10" s="61">
        <v>1901.4</v>
      </c>
      <c r="D10" s="61">
        <v>1910.1</v>
      </c>
      <c r="E10" s="61">
        <v>1945.9</v>
      </c>
      <c r="F10" s="61">
        <v>1939.4</v>
      </c>
      <c r="G10" s="62">
        <v>7696.8</v>
      </c>
      <c r="H10" s="61">
        <v>1947.4</v>
      </c>
      <c r="I10" s="61">
        <v>1974.9</v>
      </c>
      <c r="J10" s="61">
        <v>1955.7</v>
      </c>
      <c r="K10" s="61">
        <v>1941.2</v>
      </c>
      <c r="L10" s="62">
        <v>7819.2</v>
      </c>
      <c r="M10" s="61">
        <v>1957.6</v>
      </c>
      <c r="N10" s="61">
        <v>1990.2</v>
      </c>
      <c r="O10" s="61">
        <v>1924.3</v>
      </c>
      <c r="P10" s="61">
        <v>1956.7</v>
      </c>
      <c r="Q10" s="62">
        <v>7828.8</v>
      </c>
      <c r="R10" s="61">
        <v>1983.4</v>
      </c>
      <c r="S10" s="61">
        <v>1988.1</v>
      </c>
      <c r="T10" s="61">
        <v>1966.8</v>
      </c>
      <c r="U10" s="61">
        <v>1917.8</v>
      </c>
      <c r="V10" s="62">
        <v>7856.1</v>
      </c>
    </row>
    <row r="11" spans="2:49" ht="11.4" customHeight="1">
      <c r="B11" s="44" t="s">
        <v>54</v>
      </c>
      <c r="C11" s="63">
        <v>333.1</v>
      </c>
      <c r="D11" s="63">
        <v>337.4</v>
      </c>
      <c r="E11" s="63">
        <v>344.2</v>
      </c>
      <c r="F11" s="63">
        <v>348.1</v>
      </c>
      <c r="G11" s="18">
        <v>1362.8</v>
      </c>
      <c r="H11" s="46">
        <v>350.7</v>
      </c>
      <c r="I11" s="46">
        <v>357.8</v>
      </c>
      <c r="J11" s="46">
        <v>357.6</v>
      </c>
      <c r="K11" s="46">
        <v>362.4</v>
      </c>
      <c r="L11" s="18">
        <v>1428.5</v>
      </c>
      <c r="M11" s="46">
        <v>364.5</v>
      </c>
      <c r="N11" s="46">
        <v>365.6</v>
      </c>
      <c r="O11" s="46">
        <v>362.2</v>
      </c>
      <c r="P11" s="46">
        <v>362.2</v>
      </c>
      <c r="Q11" s="18">
        <v>1454.5</v>
      </c>
      <c r="R11" s="46">
        <v>367.2</v>
      </c>
      <c r="S11" s="46">
        <v>372</v>
      </c>
      <c r="T11" s="46">
        <v>440.8</v>
      </c>
      <c r="U11" s="46">
        <v>406</v>
      </c>
      <c r="V11" s="18">
        <v>1586</v>
      </c>
    </row>
    <row r="12" spans="2:49" s="20" customFormat="1" ht="11.4" customHeight="1">
      <c r="B12" s="45" t="s">
        <v>26</v>
      </c>
      <c r="C12" s="46">
        <v>88.8</v>
      </c>
      <c r="D12" s="46">
        <v>111.30000000000001</v>
      </c>
      <c r="E12" s="46">
        <v>123.89999999999999</v>
      </c>
      <c r="F12" s="46">
        <v>163.29999999999998</v>
      </c>
      <c r="G12" s="18">
        <v>487.20000000000005</v>
      </c>
      <c r="H12" s="46">
        <v>94.7</v>
      </c>
      <c r="I12" s="46">
        <v>114.5</v>
      </c>
      <c r="J12" s="46">
        <v>118.1</v>
      </c>
      <c r="K12" s="46">
        <v>148.6</v>
      </c>
      <c r="L12" s="18">
        <v>475.9</v>
      </c>
      <c r="M12" s="46">
        <v>105.5</v>
      </c>
      <c r="N12" s="46">
        <v>96.6</v>
      </c>
      <c r="O12" s="46">
        <v>124.2</v>
      </c>
      <c r="P12" s="46">
        <v>192.9</v>
      </c>
      <c r="Q12" s="18">
        <v>519.20000000000005</v>
      </c>
      <c r="R12" s="46">
        <v>105.1</v>
      </c>
      <c r="S12" s="46">
        <v>131.80000000000001</v>
      </c>
      <c r="T12" s="46">
        <v>143.6</v>
      </c>
      <c r="U12" s="46">
        <v>170.2</v>
      </c>
      <c r="V12" s="18">
        <v>550.70000000000005</v>
      </c>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row>
    <row r="13" spans="2:49" s="20" customFormat="1" ht="11.4" customHeight="1">
      <c r="B13" s="45" t="s">
        <v>22</v>
      </c>
      <c r="C13" s="46">
        <v>0</v>
      </c>
      <c r="D13" s="46">
        <v>0</v>
      </c>
      <c r="E13" s="46">
        <v>0</v>
      </c>
      <c r="F13" s="46">
        <v>0</v>
      </c>
      <c r="G13" s="18">
        <v>0</v>
      </c>
      <c r="H13" s="46">
        <v>0</v>
      </c>
      <c r="I13" s="46">
        <v>0</v>
      </c>
      <c r="J13" s="46">
        <v>3.2</v>
      </c>
      <c r="K13" s="46">
        <v>18.100000000000001</v>
      </c>
      <c r="L13" s="18">
        <v>21.3</v>
      </c>
      <c r="M13" s="46">
        <v>18.399999999999999</v>
      </c>
      <c r="N13" s="46">
        <v>19.899999999999999</v>
      </c>
      <c r="O13" s="46">
        <v>19.7</v>
      </c>
      <c r="P13" s="46">
        <v>20.2</v>
      </c>
      <c r="Q13" s="18">
        <v>78.099999999999994</v>
      </c>
      <c r="R13" s="46">
        <v>19.2</v>
      </c>
      <c r="S13" s="46">
        <v>20.7</v>
      </c>
      <c r="T13" s="46">
        <v>20.5</v>
      </c>
      <c r="U13" s="46">
        <v>23.8</v>
      </c>
      <c r="V13" s="18">
        <v>84.2</v>
      </c>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2:49" s="20" customFormat="1" ht="11.4" customHeight="1">
      <c r="B14" s="47" t="s">
        <v>25</v>
      </c>
      <c r="C14" s="48">
        <v>6.5</v>
      </c>
      <c r="D14" s="48">
        <v>5.4</v>
      </c>
      <c r="E14" s="48">
        <v>3.8</v>
      </c>
      <c r="F14" s="48">
        <v>4.2</v>
      </c>
      <c r="G14" s="43">
        <v>19.799999999999997</v>
      </c>
      <c r="H14" s="48">
        <v>3.8</v>
      </c>
      <c r="I14" s="48">
        <v>3.9</v>
      </c>
      <c r="J14" s="48">
        <v>4.0999999999999996</v>
      </c>
      <c r="K14" s="48">
        <v>4.2</v>
      </c>
      <c r="L14" s="43">
        <v>16</v>
      </c>
      <c r="M14" s="48">
        <v>4.2</v>
      </c>
      <c r="N14" s="48">
        <v>2.7</v>
      </c>
      <c r="O14" s="48">
        <v>3.6</v>
      </c>
      <c r="P14" s="48">
        <v>3.4</v>
      </c>
      <c r="Q14" s="43">
        <v>14</v>
      </c>
      <c r="R14" s="48">
        <v>3.9</v>
      </c>
      <c r="S14" s="48">
        <v>3.4</v>
      </c>
      <c r="T14" s="48">
        <v>3.2</v>
      </c>
      <c r="U14" s="48">
        <v>3.3</v>
      </c>
      <c r="V14" s="43">
        <v>13.8</v>
      </c>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2:49" ht="11.4" customHeight="1">
      <c r="B15" s="49" t="s">
        <v>21</v>
      </c>
      <c r="C15" s="50">
        <v>2329.6999999999998</v>
      </c>
      <c r="D15" s="50">
        <v>2364.1999999999998</v>
      </c>
      <c r="E15" s="50">
        <v>2417.8000000000002</v>
      </c>
      <c r="F15" s="50">
        <v>2454.9</v>
      </c>
      <c r="G15" s="51">
        <v>9566.6</v>
      </c>
      <c r="H15" s="50">
        <v>2396.6</v>
      </c>
      <c r="I15" s="50">
        <v>2451.1000000000004</v>
      </c>
      <c r="J15" s="50">
        <v>2438.6999999999994</v>
      </c>
      <c r="K15" s="50">
        <v>2474.4999999999995</v>
      </c>
      <c r="L15" s="51">
        <v>9760.9</v>
      </c>
      <c r="M15" s="50">
        <v>2450.3000000000002</v>
      </c>
      <c r="N15" s="50">
        <v>2475</v>
      </c>
      <c r="O15" s="50">
        <v>2434</v>
      </c>
      <c r="P15" s="50">
        <v>2535.4</v>
      </c>
      <c r="Q15" s="51">
        <v>9894.6</v>
      </c>
      <c r="R15" s="50">
        <v>2478.8000000000002</v>
      </c>
      <c r="S15" s="50">
        <v>2516</v>
      </c>
      <c r="T15" s="50">
        <v>2574.9</v>
      </c>
      <c r="U15" s="50">
        <v>2521.1</v>
      </c>
      <c r="V15" s="51">
        <v>10090.799999999999</v>
      </c>
    </row>
    <row r="16" spans="2:49">
      <c r="B16" s="19"/>
      <c r="C16" s="17"/>
      <c r="D16" s="17"/>
      <c r="E16" s="17"/>
      <c r="F16" s="17"/>
      <c r="G16" s="18"/>
      <c r="H16" s="17"/>
      <c r="I16" s="17"/>
      <c r="J16" s="17"/>
      <c r="K16" s="17"/>
      <c r="L16" s="18"/>
      <c r="M16" s="17"/>
      <c r="N16" s="17"/>
      <c r="O16" s="17"/>
      <c r="P16" s="17"/>
      <c r="Q16" s="18"/>
      <c r="R16" s="17"/>
      <c r="S16" s="17"/>
      <c r="T16" s="17"/>
      <c r="U16" s="17"/>
      <c r="V16" s="18"/>
    </row>
    <row r="17" spans="2:22">
      <c r="B17" s="38" t="s">
        <v>0</v>
      </c>
      <c r="C17" s="39">
        <v>981</v>
      </c>
      <c r="D17" s="39">
        <v>1005.5</v>
      </c>
      <c r="E17" s="39">
        <v>1070.5</v>
      </c>
      <c r="F17" s="39">
        <v>1106.0999999999999</v>
      </c>
      <c r="G17" s="40">
        <v>4163.1000000000004</v>
      </c>
      <c r="H17" s="39">
        <v>1032.9000000000001</v>
      </c>
      <c r="I17" s="39">
        <v>1079.2</v>
      </c>
      <c r="J17" s="39">
        <v>1068.4000000000001</v>
      </c>
      <c r="K17" s="39">
        <v>1085</v>
      </c>
      <c r="L17" s="40">
        <v>4265.5</v>
      </c>
      <c r="M17" s="39">
        <v>1031.4000000000001</v>
      </c>
      <c r="N17" s="39">
        <v>1105.8</v>
      </c>
      <c r="O17" s="39">
        <v>1126.7</v>
      </c>
      <c r="P17" s="39">
        <v>1151</v>
      </c>
      <c r="Q17" s="40">
        <v>4414.8</v>
      </c>
      <c r="R17" s="39">
        <v>1074.8</v>
      </c>
      <c r="S17" s="39">
        <v>1104.5999999999999</v>
      </c>
      <c r="T17" s="39">
        <v>1164.8</v>
      </c>
      <c r="U17" s="39">
        <v>1083</v>
      </c>
      <c r="V17" s="40">
        <v>4427.3</v>
      </c>
    </row>
    <row r="18" spans="2:22">
      <c r="B18" s="19"/>
      <c r="C18" s="17"/>
      <c r="D18" s="17"/>
      <c r="E18" s="17"/>
      <c r="F18" s="17"/>
      <c r="G18" s="18"/>
      <c r="H18" s="17"/>
      <c r="I18" s="17"/>
      <c r="J18" s="17"/>
      <c r="K18" s="17"/>
      <c r="L18" s="18"/>
      <c r="M18" s="17"/>
      <c r="N18" s="17"/>
      <c r="O18" s="17"/>
      <c r="P18" s="17"/>
      <c r="Q18" s="18"/>
      <c r="R18" s="17"/>
      <c r="S18" s="17"/>
      <c r="T18" s="17"/>
      <c r="U18" s="17"/>
      <c r="V18" s="18"/>
    </row>
    <row r="19" spans="2:22">
      <c r="B19" s="52" t="s">
        <v>8</v>
      </c>
      <c r="C19" s="53">
        <v>257.60000000000002</v>
      </c>
      <c r="D19" s="53">
        <v>240.7</v>
      </c>
      <c r="E19" s="53">
        <v>334.5</v>
      </c>
      <c r="F19" s="53">
        <v>320.8</v>
      </c>
      <c r="G19" s="54">
        <v>1153.5999999999999</v>
      </c>
      <c r="H19" s="53">
        <v>340.4</v>
      </c>
      <c r="I19" s="53">
        <v>316.89999999999998</v>
      </c>
      <c r="J19" s="53">
        <v>375.3</v>
      </c>
      <c r="K19" s="53">
        <v>322.8</v>
      </c>
      <c r="L19" s="54">
        <v>1355.4</v>
      </c>
      <c r="M19" s="53">
        <v>299.10000000000002</v>
      </c>
      <c r="N19" s="53">
        <v>228.7</v>
      </c>
      <c r="O19" s="53">
        <v>201.6</v>
      </c>
      <c r="P19" s="55">
        <v>344.6</v>
      </c>
      <c r="Q19" s="56">
        <v>1074</v>
      </c>
      <c r="R19" s="53">
        <v>212.8</v>
      </c>
      <c r="S19" s="53">
        <v>323.10000000000002</v>
      </c>
      <c r="T19" s="53">
        <v>309.2</v>
      </c>
      <c r="U19" s="55">
        <v>386.6</v>
      </c>
      <c r="V19" s="56">
        <v>1231.7</v>
      </c>
    </row>
    <row r="20" spans="2:22">
      <c r="B20" s="49" t="s">
        <v>1</v>
      </c>
      <c r="C20" s="50">
        <v>216.7</v>
      </c>
      <c r="D20" s="50">
        <v>277</v>
      </c>
      <c r="E20" s="50">
        <v>392.5</v>
      </c>
      <c r="F20" s="50">
        <v>418.9</v>
      </c>
      <c r="G20" s="51">
        <v>1305.0999999999999</v>
      </c>
      <c r="H20" s="50">
        <v>305.7</v>
      </c>
      <c r="I20" s="50">
        <v>406</v>
      </c>
      <c r="J20" s="50">
        <v>356.7</v>
      </c>
      <c r="K20" s="50">
        <v>329.5</v>
      </c>
      <c r="L20" s="51">
        <v>1397.9</v>
      </c>
      <c r="M20" s="50">
        <v>372.9</v>
      </c>
      <c r="N20" s="50">
        <v>279.89999999999998</v>
      </c>
      <c r="O20" s="50">
        <v>317.89999999999998</v>
      </c>
      <c r="P20" s="57">
        <v>374.7</v>
      </c>
      <c r="Q20" s="58">
        <v>1345.4</v>
      </c>
      <c r="R20" s="50">
        <v>311.5</v>
      </c>
      <c r="S20" s="50">
        <v>373.5</v>
      </c>
      <c r="T20" s="50">
        <v>360.7</v>
      </c>
      <c r="U20" s="57">
        <v>550.1</v>
      </c>
      <c r="V20" s="58">
        <v>1595.7</v>
      </c>
    </row>
    <row r="21" spans="2:22">
      <c r="G21" s="18"/>
      <c r="H21" s="17"/>
      <c r="I21" s="17"/>
      <c r="J21" s="17"/>
      <c r="K21" s="17"/>
      <c r="L21" s="18"/>
      <c r="M21" s="17"/>
      <c r="N21" s="17"/>
      <c r="O21" s="17"/>
      <c r="P21" s="17"/>
      <c r="Q21" s="18"/>
      <c r="R21" s="17"/>
      <c r="S21" s="17"/>
      <c r="T21" s="17"/>
      <c r="U21" s="17"/>
      <c r="V21" s="18"/>
    </row>
    <row r="22" spans="2:22">
      <c r="B22" s="38" t="s">
        <v>42</v>
      </c>
      <c r="C22" s="39">
        <v>723.3</v>
      </c>
      <c r="D22" s="39">
        <f t="shared" ref="D22:O22" si="0">+D17-D19</f>
        <v>764.8</v>
      </c>
      <c r="E22" s="39">
        <f t="shared" si="0"/>
        <v>736</v>
      </c>
      <c r="F22" s="39">
        <f t="shared" si="0"/>
        <v>785.3</v>
      </c>
      <c r="G22" s="40">
        <f t="shared" si="0"/>
        <v>3009.5000000000005</v>
      </c>
      <c r="H22" s="39">
        <v>692.6</v>
      </c>
      <c r="I22" s="39">
        <f t="shared" si="0"/>
        <v>762.30000000000007</v>
      </c>
      <c r="J22" s="39">
        <f t="shared" si="0"/>
        <v>693.10000000000014</v>
      </c>
      <c r="K22" s="39">
        <f t="shared" si="0"/>
        <v>762.2</v>
      </c>
      <c r="L22" s="40">
        <f t="shared" si="0"/>
        <v>2910.1</v>
      </c>
      <c r="M22" s="39">
        <f t="shared" si="0"/>
        <v>732.30000000000007</v>
      </c>
      <c r="N22" s="39">
        <f t="shared" si="0"/>
        <v>877.09999999999991</v>
      </c>
      <c r="O22" s="39">
        <f t="shared" si="0"/>
        <v>925.1</v>
      </c>
      <c r="P22" s="39">
        <v>806.4</v>
      </c>
      <c r="Q22" s="40">
        <v>3340.9</v>
      </c>
      <c r="R22" s="39">
        <v>862</v>
      </c>
      <c r="S22" s="39">
        <v>781.5</v>
      </c>
      <c r="T22" s="39">
        <v>855.6</v>
      </c>
      <c r="U22" s="39">
        <v>696.4</v>
      </c>
      <c r="V22" s="40">
        <v>3195.5</v>
      </c>
    </row>
    <row r="23" spans="2:22">
      <c r="K23" s="35"/>
    </row>
    <row r="24" spans="2:22">
      <c r="B24" s="20"/>
    </row>
    <row r="25" spans="2:22">
      <c r="B25" s="65" t="s">
        <v>32</v>
      </c>
      <c r="K25" s="35"/>
    </row>
    <row r="26" spans="2:22" ht="12.6" thickBot="1">
      <c r="B26" s="11" t="s">
        <v>45</v>
      </c>
      <c r="C26" s="12" t="s">
        <v>7</v>
      </c>
      <c r="D26" s="12" t="s">
        <v>13</v>
      </c>
      <c r="E26" s="12" t="s">
        <v>14</v>
      </c>
      <c r="F26" s="12" t="s">
        <v>16</v>
      </c>
      <c r="G26" s="13" t="s">
        <v>15</v>
      </c>
      <c r="H26" s="12" t="s">
        <v>17</v>
      </c>
      <c r="I26" s="12" t="s">
        <v>19</v>
      </c>
      <c r="J26" s="12" t="s">
        <v>20</v>
      </c>
      <c r="K26" s="12" t="s">
        <v>23</v>
      </c>
      <c r="L26" s="13" t="s">
        <v>24</v>
      </c>
      <c r="M26" s="12" t="s">
        <v>27</v>
      </c>
      <c r="N26" s="12" t="s">
        <v>28</v>
      </c>
      <c r="O26" s="12" t="s">
        <v>29</v>
      </c>
      <c r="P26" s="12" t="s">
        <v>30</v>
      </c>
      <c r="Q26" s="13" t="s">
        <v>31</v>
      </c>
      <c r="R26" s="12" t="s">
        <v>34</v>
      </c>
      <c r="S26" s="12" t="s">
        <v>57</v>
      </c>
      <c r="T26" s="12" t="s">
        <v>59</v>
      </c>
      <c r="U26" s="12" t="s">
        <v>61</v>
      </c>
      <c r="V26" s="13" t="s">
        <v>62</v>
      </c>
    </row>
    <row r="27" spans="2:22" ht="12.6" thickTop="1">
      <c r="B27" s="59" t="s">
        <v>0</v>
      </c>
      <c r="C27" s="33">
        <v>981</v>
      </c>
      <c r="D27" s="33">
        <v>1005.5</v>
      </c>
      <c r="E27" s="33">
        <v>1070.5</v>
      </c>
      <c r="F27" s="33">
        <v>1106.0999999999999</v>
      </c>
      <c r="G27" s="60">
        <v>4163.1000000000004</v>
      </c>
      <c r="H27" s="33">
        <v>1032.9000000000001</v>
      </c>
      <c r="I27" s="33">
        <v>1079.2</v>
      </c>
      <c r="J27" s="33">
        <v>1068.4000000000001</v>
      </c>
      <c r="K27" s="33">
        <v>1085</v>
      </c>
      <c r="L27" s="60">
        <v>4265.5</v>
      </c>
      <c r="M27" s="33">
        <v>1031.4000000000001</v>
      </c>
      <c r="N27" s="33">
        <v>1105.8</v>
      </c>
      <c r="O27" s="33">
        <v>1126.7</v>
      </c>
      <c r="P27" s="33">
        <v>1151</v>
      </c>
      <c r="Q27" s="60">
        <v>4414.8</v>
      </c>
      <c r="R27" s="33">
        <v>1074.8</v>
      </c>
      <c r="S27" s="17">
        <v>1104.5999999999999</v>
      </c>
      <c r="T27" s="17">
        <v>1164.8</v>
      </c>
      <c r="U27" s="33">
        <v>1083</v>
      </c>
      <c r="V27" s="60">
        <v>4427.3</v>
      </c>
    </row>
    <row r="28" spans="2:22">
      <c r="B28" s="59" t="s">
        <v>36</v>
      </c>
      <c r="C28" s="33">
        <v>-257.60000000000002</v>
      </c>
      <c r="D28" s="33">
        <v>-240.7</v>
      </c>
      <c r="E28" s="33">
        <v>-334.5</v>
      </c>
      <c r="F28" s="33">
        <v>-320.8</v>
      </c>
      <c r="G28" s="60">
        <v>-1153.5999999999999</v>
      </c>
      <c r="H28" s="33">
        <v>-340.4</v>
      </c>
      <c r="I28" s="33">
        <v>-316.89999999999998</v>
      </c>
      <c r="J28" s="33">
        <v>-375.3</v>
      </c>
      <c r="K28" s="33">
        <v>-322.8</v>
      </c>
      <c r="L28" s="60">
        <v>-1355.4</v>
      </c>
      <c r="M28" s="33">
        <v>-299.10000000000002</v>
      </c>
      <c r="N28" s="33">
        <v>-228.7</v>
      </c>
      <c r="O28" s="33">
        <v>-201.6</v>
      </c>
      <c r="P28" s="33">
        <v>-344.6</v>
      </c>
      <c r="Q28" s="60">
        <v>-1074</v>
      </c>
      <c r="R28" s="33">
        <v>-212.8</v>
      </c>
      <c r="S28" s="33">
        <v>-323.10000000000002</v>
      </c>
      <c r="T28" s="33">
        <v>-309.2</v>
      </c>
      <c r="U28" s="33">
        <v>-386.6</v>
      </c>
      <c r="V28" s="60">
        <v>-1231.7</v>
      </c>
    </row>
    <row r="29" spans="2:22">
      <c r="B29" s="59" t="s">
        <v>37</v>
      </c>
      <c r="C29" s="33">
        <v>-464.8</v>
      </c>
      <c r="D29" s="33">
        <v>-267.5</v>
      </c>
      <c r="E29" s="33">
        <v>-441.9</v>
      </c>
      <c r="F29" s="33">
        <v>-307.3</v>
      </c>
      <c r="G29" s="60">
        <v>-1481.5</v>
      </c>
      <c r="H29" s="33">
        <v>-475.1</v>
      </c>
      <c r="I29" s="33">
        <v>-288.7</v>
      </c>
      <c r="J29" s="33">
        <v>-407</v>
      </c>
      <c r="K29" s="33">
        <v>-265.5</v>
      </c>
      <c r="L29" s="60">
        <v>-1436.3</v>
      </c>
      <c r="M29" s="33">
        <v>-474.3</v>
      </c>
      <c r="N29" s="33">
        <v>-199</v>
      </c>
      <c r="O29" s="33">
        <v>-470.3</v>
      </c>
      <c r="P29" s="33">
        <v>-263.3</v>
      </c>
      <c r="Q29" s="60">
        <v>-1406.8</v>
      </c>
      <c r="R29" s="33">
        <v>-310.89999999999998</v>
      </c>
      <c r="S29" s="33">
        <v>-275.3</v>
      </c>
      <c r="T29" s="33">
        <v>-311.2</v>
      </c>
      <c r="U29" s="33">
        <v>-280.7</v>
      </c>
      <c r="V29" s="60">
        <v>-1178.0999999999999</v>
      </c>
    </row>
    <row r="30" spans="2:22">
      <c r="B30" s="59" t="s">
        <v>38</v>
      </c>
      <c r="C30" s="33">
        <v>1</v>
      </c>
      <c r="D30" s="33">
        <v>-10</v>
      </c>
      <c r="E30" s="33">
        <v>-3.2</v>
      </c>
      <c r="F30" s="33">
        <v>-1.5</v>
      </c>
      <c r="G30" s="60">
        <v>-13.7</v>
      </c>
      <c r="H30" s="33">
        <v>-0.1</v>
      </c>
      <c r="I30" s="33">
        <v>-6.1</v>
      </c>
      <c r="J30" s="33">
        <v>-0.3</v>
      </c>
      <c r="K30" s="33">
        <v>-3.8</v>
      </c>
      <c r="L30" s="60">
        <v>-10.3</v>
      </c>
      <c r="M30" s="33">
        <v>-1.2</v>
      </c>
      <c r="N30" s="33">
        <v>-27.2</v>
      </c>
      <c r="O30" s="33">
        <v>-43.9</v>
      </c>
      <c r="P30" s="33">
        <v>-8.1</v>
      </c>
      <c r="Q30" s="60">
        <v>-80.400000000000006</v>
      </c>
      <c r="R30" s="33">
        <v>-9.6999999999999993</v>
      </c>
      <c r="S30" s="33">
        <v>-97.3</v>
      </c>
      <c r="T30" s="33">
        <v>-70.2</v>
      </c>
      <c r="U30" s="33">
        <v>-86.4</v>
      </c>
      <c r="V30" s="60">
        <v>-263.60000000000002</v>
      </c>
    </row>
    <row r="31" spans="2:22">
      <c r="B31" s="59" t="s">
        <v>39</v>
      </c>
      <c r="C31" s="33">
        <v>-42.9</v>
      </c>
      <c r="D31" s="33">
        <v>-29.1</v>
      </c>
      <c r="E31" s="33">
        <v>-27.7</v>
      </c>
      <c r="F31" s="33">
        <v>-20</v>
      </c>
      <c r="G31" s="60">
        <v>-119.7</v>
      </c>
      <c r="H31" s="33">
        <v>-16.600000000000001</v>
      </c>
      <c r="I31" s="33">
        <v>-10.6</v>
      </c>
      <c r="J31" s="33">
        <v>-9</v>
      </c>
      <c r="K31" s="33">
        <v>-8.1</v>
      </c>
      <c r="L31" s="60">
        <v>-44.3</v>
      </c>
      <c r="M31" s="33">
        <v>-12.9</v>
      </c>
      <c r="N31" s="33">
        <v>-20.5</v>
      </c>
      <c r="O31" s="33">
        <v>-25.9</v>
      </c>
      <c r="P31" s="33">
        <v>-20</v>
      </c>
      <c r="Q31" s="60">
        <v>-79.3</v>
      </c>
      <c r="R31" s="33">
        <v>-14.2</v>
      </c>
      <c r="S31" s="33">
        <v>-8.1</v>
      </c>
      <c r="T31" s="33">
        <v>-8.5</v>
      </c>
      <c r="U31" s="33">
        <v>-6.7</v>
      </c>
      <c r="V31" s="60">
        <v>-37.4</v>
      </c>
    </row>
    <row r="32" spans="2:22">
      <c r="B32" s="59" t="s">
        <v>35</v>
      </c>
      <c r="C32" s="33">
        <v>-43.3</v>
      </c>
      <c r="D32" s="33">
        <v>29.3</v>
      </c>
      <c r="E32" s="33">
        <v>13.3</v>
      </c>
      <c r="F32" s="33">
        <v>-39.200000000000003</v>
      </c>
      <c r="G32" s="60">
        <v>-39.9</v>
      </c>
      <c r="H32" s="33">
        <v>-37.1</v>
      </c>
      <c r="I32" s="33">
        <v>15.2</v>
      </c>
      <c r="J32" s="33">
        <v>-111.1</v>
      </c>
      <c r="K32" s="33">
        <v>-87.4</v>
      </c>
      <c r="L32" s="60">
        <v>-220.4</v>
      </c>
      <c r="M32" s="33">
        <v>50.5</v>
      </c>
      <c r="N32" s="33">
        <v>76.8</v>
      </c>
      <c r="O32" s="33">
        <v>72.599999999999994</v>
      </c>
      <c r="P32" s="33">
        <v>-68.099999999999994</v>
      </c>
      <c r="Q32" s="60">
        <v>131.9</v>
      </c>
      <c r="R32" s="33">
        <v>9.6</v>
      </c>
      <c r="S32" s="33">
        <v>5.6</v>
      </c>
      <c r="T32" s="33">
        <v>-76.599999999999994</v>
      </c>
      <c r="U32" s="33">
        <v>-32.700000000000003</v>
      </c>
      <c r="V32" s="60">
        <v>-94.1</v>
      </c>
    </row>
    <row r="33" spans="2:22">
      <c r="B33" s="38" t="s">
        <v>43</v>
      </c>
      <c r="C33" s="39">
        <v>173.3</v>
      </c>
      <c r="D33" s="39">
        <v>487.6</v>
      </c>
      <c r="E33" s="39">
        <v>276.5</v>
      </c>
      <c r="F33" s="39">
        <v>417.3</v>
      </c>
      <c r="G33" s="40">
        <v>1354.7</v>
      </c>
      <c r="H33" s="39">
        <v>163.6</v>
      </c>
      <c r="I33" s="39">
        <v>472.1</v>
      </c>
      <c r="J33" s="39">
        <v>165.7</v>
      </c>
      <c r="K33" s="39">
        <v>397.4</v>
      </c>
      <c r="L33" s="40">
        <v>1198.8</v>
      </c>
      <c r="M33" s="39">
        <v>294.5</v>
      </c>
      <c r="N33" s="39">
        <v>707.3</v>
      </c>
      <c r="O33" s="39">
        <v>457.5</v>
      </c>
      <c r="P33" s="39">
        <v>446.9</v>
      </c>
      <c r="Q33" s="40">
        <v>1906.2</v>
      </c>
      <c r="R33" s="39">
        <v>536.79999999999995</v>
      </c>
      <c r="S33" s="39">
        <v>406.4</v>
      </c>
      <c r="T33" s="39">
        <v>389.1</v>
      </c>
      <c r="U33" s="39">
        <v>290</v>
      </c>
      <c r="V33" s="40">
        <v>1622.4</v>
      </c>
    </row>
    <row r="37" spans="2:22">
      <c r="B37" s="86" t="s">
        <v>40</v>
      </c>
    </row>
    <row r="38" spans="2:22">
      <c r="B38" s="86" t="s">
        <v>41</v>
      </c>
    </row>
  </sheetData>
  <printOptions horizontalCentered="1"/>
  <pageMargins left="0.2" right="0.2" top="0.4" bottom="0.4" header="0.3" footer="0.05"/>
  <pageSetup paperSize="9" scale="82" orientation="landscape" r:id="rId1"/>
  <headerFooter>
    <oddFooter>&amp;L&amp;Z&amp;F</oddFooter>
  </headerFooter>
  <customProperties>
    <customPr name="SheetOp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I65"/>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8.5546875" defaultRowHeight="12"/>
  <cols>
    <col min="1" max="1" width="3.5546875" style="5" customWidth="1"/>
    <col min="2" max="2" width="35.21875" style="5" customWidth="1"/>
    <col min="3" max="3" width="9.5546875" style="74" customWidth="1"/>
    <col min="4" max="9" width="9.5546875" style="5" customWidth="1"/>
    <col min="10" max="10" width="8.5546875" style="5" customWidth="1"/>
    <col min="11" max="11" width="9.21875" style="5" bestFit="1" customWidth="1"/>
    <col min="12" max="12" width="9.5546875" style="5" customWidth="1"/>
    <col min="13" max="13" width="9.77734375" style="5" bestFit="1" customWidth="1"/>
    <col min="14" max="14" width="9.5546875" style="5" customWidth="1"/>
    <col min="15" max="16" width="10" style="5" customWidth="1"/>
    <col min="17" max="22" width="9.5546875" style="5" customWidth="1"/>
    <col min="23" max="16384" width="8.5546875" style="5"/>
  </cols>
  <sheetData>
    <row r="2" spans="1:61">
      <c r="B2" s="102" t="s">
        <v>44</v>
      </c>
      <c r="C2" s="5"/>
    </row>
    <row r="3" spans="1:61">
      <c r="C3" s="5"/>
      <c r="H3" s="6"/>
      <c r="I3" s="6"/>
      <c r="M3" s="6"/>
      <c r="N3" s="6"/>
      <c r="O3" s="6"/>
      <c r="P3" s="6"/>
      <c r="R3" s="6"/>
      <c r="S3" s="6"/>
      <c r="T3" s="6"/>
      <c r="U3" s="6"/>
    </row>
    <row r="4" spans="1:61" s="91" customFormat="1" ht="16.350000000000001" customHeight="1" thickBot="1">
      <c r="B4" s="90" t="s">
        <v>47</v>
      </c>
      <c r="C4" s="92" t="s">
        <v>7</v>
      </c>
      <c r="D4" s="92" t="s">
        <v>13</v>
      </c>
      <c r="E4" s="92" t="s">
        <v>14</v>
      </c>
      <c r="F4" s="92" t="s">
        <v>16</v>
      </c>
      <c r="G4" s="93" t="s">
        <v>15</v>
      </c>
      <c r="H4" s="92" t="s">
        <v>17</v>
      </c>
      <c r="I4" s="92" t="s">
        <v>19</v>
      </c>
      <c r="J4" s="92" t="s">
        <v>20</v>
      </c>
      <c r="K4" s="92" t="s">
        <v>23</v>
      </c>
      <c r="L4" s="93" t="s">
        <v>24</v>
      </c>
      <c r="M4" s="92" t="s">
        <v>27</v>
      </c>
      <c r="N4" s="92" t="s">
        <v>28</v>
      </c>
      <c r="O4" s="92" t="s">
        <v>29</v>
      </c>
      <c r="P4" s="92" t="s">
        <v>30</v>
      </c>
      <c r="Q4" s="93" t="s">
        <v>31</v>
      </c>
      <c r="R4" s="92" t="s">
        <v>34</v>
      </c>
      <c r="S4" s="92" t="s">
        <v>57</v>
      </c>
      <c r="T4" s="92" t="s">
        <v>59</v>
      </c>
      <c r="U4" s="92" t="s">
        <v>61</v>
      </c>
      <c r="V4" s="93" t="s">
        <v>62</v>
      </c>
    </row>
    <row r="5" spans="1:61" s="9" customFormat="1" ht="4.8" customHeight="1" thickTop="1">
      <c r="B5" s="14"/>
      <c r="C5" s="15"/>
      <c r="D5" s="15"/>
      <c r="E5" s="15"/>
      <c r="F5" s="15"/>
      <c r="G5" s="16"/>
      <c r="H5" s="15"/>
      <c r="I5" s="15"/>
      <c r="J5" s="15"/>
      <c r="K5" s="15"/>
      <c r="L5" s="16"/>
      <c r="M5" s="15"/>
      <c r="N5" s="15"/>
      <c r="O5" s="15"/>
      <c r="P5" s="15"/>
      <c r="Q5" s="16"/>
      <c r="R5" s="15"/>
      <c r="S5" s="15"/>
      <c r="T5" s="15"/>
      <c r="U5" s="15"/>
      <c r="V5" s="16"/>
    </row>
    <row r="6" spans="1:61" s="36" customFormat="1">
      <c r="B6" s="73" t="s">
        <v>60</v>
      </c>
      <c r="C6" s="21">
        <v>8605.4</v>
      </c>
      <c r="D6" s="21">
        <v>8634</v>
      </c>
      <c r="E6" s="21">
        <v>8664.4</v>
      </c>
      <c r="F6" s="21">
        <v>8699.6</v>
      </c>
      <c r="G6" s="16">
        <v>8699.6</v>
      </c>
      <c r="H6" s="21">
        <v>8724</v>
      </c>
      <c r="I6" s="21">
        <v>8750.4</v>
      </c>
      <c r="J6" s="21">
        <v>8769.1</v>
      </c>
      <c r="K6" s="32">
        <v>8818.6</v>
      </c>
      <c r="L6" s="16">
        <v>8818.6</v>
      </c>
      <c r="M6" s="21">
        <v>8834.7999999999993</v>
      </c>
      <c r="N6" s="21">
        <v>8880.1</v>
      </c>
      <c r="O6" s="32">
        <v>8987.9</v>
      </c>
      <c r="P6" s="32">
        <v>9034.1</v>
      </c>
      <c r="Q6" s="16">
        <v>9034.1</v>
      </c>
      <c r="R6" s="21">
        <v>9067.6</v>
      </c>
      <c r="S6" s="21">
        <v>9195.1</v>
      </c>
      <c r="T6" s="21">
        <v>9212.5</v>
      </c>
      <c r="U6" s="21">
        <v>9263.2999999999993</v>
      </c>
      <c r="V6" s="16">
        <v>9263.2999999999993</v>
      </c>
    </row>
    <row r="7" spans="1:61" s="9" customFormat="1">
      <c r="B7" s="71"/>
      <c r="C7" s="17"/>
      <c r="D7" s="17"/>
      <c r="E7" s="17"/>
      <c r="F7" s="17"/>
      <c r="G7" s="18"/>
      <c r="H7" s="17"/>
      <c r="I7" s="17"/>
      <c r="J7" s="17"/>
      <c r="K7" s="33"/>
      <c r="L7" s="18"/>
      <c r="M7" s="17"/>
      <c r="N7" s="17"/>
      <c r="O7" s="33"/>
      <c r="P7" s="33"/>
      <c r="Q7" s="18"/>
      <c r="R7" s="17"/>
      <c r="S7" s="17"/>
      <c r="T7" s="17"/>
      <c r="U7" s="17"/>
      <c r="V7" s="18"/>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row>
    <row r="8" spans="1:61" s="9" customFormat="1">
      <c r="B8" s="78" t="s">
        <v>9</v>
      </c>
      <c r="C8" s="17">
        <v>4517.5</v>
      </c>
      <c r="D8" s="17">
        <v>4513.8999999999996</v>
      </c>
      <c r="E8" s="17">
        <v>4509.2</v>
      </c>
      <c r="F8" s="17">
        <v>4518.1000000000004</v>
      </c>
      <c r="G8" s="18">
        <v>4518.1000000000004</v>
      </c>
      <c r="H8" s="17">
        <v>4539.8</v>
      </c>
      <c r="I8" s="17">
        <v>4538.8999999999996</v>
      </c>
      <c r="J8" s="17">
        <v>4538.6000000000004</v>
      </c>
      <c r="K8" s="33">
        <v>4533.3</v>
      </c>
      <c r="L8" s="18">
        <v>4533.3</v>
      </c>
      <c r="M8" s="17">
        <v>4568.3999999999996</v>
      </c>
      <c r="N8" s="17">
        <v>4621.3999999999996</v>
      </c>
      <c r="O8" s="17">
        <v>4663.5</v>
      </c>
      <c r="P8" s="17">
        <v>4648.3999999999996</v>
      </c>
      <c r="Q8" s="18">
        <v>4648.3999999999996</v>
      </c>
      <c r="R8" s="17">
        <v>4647.3999999999996</v>
      </c>
      <c r="S8" s="17">
        <v>4670.7</v>
      </c>
      <c r="T8" s="17">
        <v>4646</v>
      </c>
      <c r="U8" s="17">
        <v>4632.8</v>
      </c>
      <c r="V8" s="18">
        <v>4632.8</v>
      </c>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row>
    <row r="9" spans="1:61" s="9" customFormat="1">
      <c r="B9" s="78" t="s">
        <v>10</v>
      </c>
      <c r="C9" s="17">
        <v>377.1</v>
      </c>
      <c r="D9" s="17">
        <v>379.2</v>
      </c>
      <c r="E9" s="17">
        <v>380.3</v>
      </c>
      <c r="F9" s="17">
        <v>381.4</v>
      </c>
      <c r="G9" s="18">
        <v>381.4</v>
      </c>
      <c r="H9" s="17">
        <v>382.4</v>
      </c>
      <c r="I9" s="17">
        <v>384.4</v>
      </c>
      <c r="J9" s="17">
        <v>384.4</v>
      </c>
      <c r="K9" s="33">
        <v>383.1</v>
      </c>
      <c r="L9" s="18">
        <v>383.1</v>
      </c>
      <c r="M9" s="17">
        <v>381.7</v>
      </c>
      <c r="N9" s="17">
        <v>375.7</v>
      </c>
      <c r="O9" s="17">
        <v>377.5</v>
      </c>
      <c r="P9" s="17">
        <v>376.1</v>
      </c>
      <c r="Q9" s="18">
        <v>376.1</v>
      </c>
      <c r="R9" s="17">
        <v>375.8</v>
      </c>
      <c r="S9" s="17">
        <v>380.7</v>
      </c>
      <c r="T9" s="17">
        <v>381.6</v>
      </c>
      <c r="U9" s="17">
        <v>381.9</v>
      </c>
      <c r="V9" s="18">
        <v>381.9</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row>
    <row r="10" spans="1:61" s="36" customFormat="1">
      <c r="B10" s="73" t="s">
        <v>11</v>
      </c>
      <c r="C10" s="21">
        <v>4894.5</v>
      </c>
      <c r="D10" s="21">
        <v>4893.1000000000004</v>
      </c>
      <c r="E10" s="21">
        <v>4889.5</v>
      </c>
      <c r="F10" s="21">
        <v>4899.5</v>
      </c>
      <c r="G10" s="16">
        <v>4899.5</v>
      </c>
      <c r="H10" s="21">
        <v>4922.2</v>
      </c>
      <c r="I10" s="21">
        <v>4923.2</v>
      </c>
      <c r="J10" s="21">
        <f>4922.9</f>
        <v>4922.8999999999996</v>
      </c>
      <c r="K10" s="32">
        <f>4916.3</f>
        <v>4916.3</v>
      </c>
      <c r="L10" s="16">
        <f>4916.3</f>
        <v>4916.3</v>
      </c>
      <c r="M10" s="21">
        <f>4950.1</f>
        <v>4950.1000000000004</v>
      </c>
      <c r="N10" s="21">
        <v>4997.1000000000004</v>
      </c>
      <c r="O10" s="21">
        <v>5040.8999999999996</v>
      </c>
      <c r="P10" s="21">
        <v>5024.6000000000004</v>
      </c>
      <c r="Q10" s="16">
        <v>5024.6000000000004</v>
      </c>
      <c r="R10" s="21">
        <v>5023.2</v>
      </c>
      <c r="S10" s="21">
        <v>5051.3999999999996</v>
      </c>
      <c r="T10" s="21">
        <v>5027.6000000000004</v>
      </c>
      <c r="U10" s="21">
        <v>5014.7</v>
      </c>
      <c r="V10" s="16">
        <v>5014.7</v>
      </c>
    </row>
    <row r="11" spans="1:61" s="37" customFormat="1">
      <c r="B11" s="70"/>
      <c r="C11" s="15"/>
      <c r="D11" s="15"/>
      <c r="E11" s="15"/>
      <c r="F11" s="15"/>
      <c r="G11" s="16"/>
      <c r="H11" s="15"/>
      <c r="I11" s="15"/>
      <c r="J11" s="15"/>
      <c r="K11" s="34"/>
      <c r="L11" s="16"/>
      <c r="M11" s="15"/>
      <c r="N11" s="15"/>
      <c r="O11" s="15"/>
      <c r="P11" s="15"/>
      <c r="Q11" s="16"/>
      <c r="R11" s="15"/>
      <c r="S11" s="15"/>
      <c r="T11" s="15"/>
      <c r="U11" s="15"/>
      <c r="V11" s="1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row>
    <row r="12" spans="1:61">
      <c r="B12" s="8" t="s">
        <v>52</v>
      </c>
      <c r="C12" s="3">
        <v>140.43</v>
      </c>
      <c r="D12" s="3">
        <v>141</v>
      </c>
      <c r="E12" s="3">
        <v>143.77000000000001</v>
      </c>
      <c r="F12" s="3">
        <v>143.22</v>
      </c>
      <c r="G12" s="4">
        <v>142.11000000000001</v>
      </c>
      <c r="H12" s="3">
        <v>143.33000000000001</v>
      </c>
      <c r="I12" s="3">
        <v>145.02000000000001</v>
      </c>
      <c r="J12" s="3">
        <v>143.63</v>
      </c>
      <c r="K12" s="3">
        <v>142.65</v>
      </c>
      <c r="L12" s="4">
        <v>143.97999999999999</v>
      </c>
      <c r="M12" s="3">
        <v>143.38999999999999</v>
      </c>
      <c r="N12" s="3">
        <v>144.38</v>
      </c>
      <c r="O12" s="3">
        <v>138.16</v>
      </c>
      <c r="P12" s="3">
        <v>140.09</v>
      </c>
      <c r="Q12" s="4">
        <v>142.11000000000001</v>
      </c>
      <c r="R12" s="3">
        <v>142.24</v>
      </c>
      <c r="S12" s="3">
        <v>142.24</v>
      </c>
      <c r="T12" s="3">
        <v>140.72999999999999</v>
      </c>
      <c r="U12" s="3">
        <v>137.79</v>
      </c>
      <c r="V12" s="4">
        <v>141.08000000000001</v>
      </c>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row>
    <row r="13" spans="1:61" s="9" customFormat="1">
      <c r="B13" s="72"/>
      <c r="C13" s="17"/>
      <c r="D13" s="17"/>
      <c r="E13" s="17"/>
      <c r="F13" s="17"/>
      <c r="G13" s="18"/>
      <c r="H13" s="17"/>
      <c r="I13" s="17"/>
      <c r="J13" s="17"/>
      <c r="K13" s="33"/>
      <c r="L13" s="18"/>
      <c r="M13" s="17"/>
      <c r="N13" s="17"/>
      <c r="O13" s="33"/>
      <c r="P13" s="33"/>
      <c r="Q13" s="18"/>
      <c r="R13" s="17"/>
      <c r="S13" s="17"/>
      <c r="T13" s="17"/>
      <c r="U13" s="17"/>
      <c r="V13" s="18"/>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row>
    <row r="14" spans="1:61" s="9" customFormat="1">
      <c r="A14" s="5"/>
      <c r="B14" s="85" t="s">
        <v>58</v>
      </c>
      <c r="C14" s="103"/>
      <c r="D14" s="103"/>
      <c r="E14" s="103"/>
      <c r="F14" s="103"/>
      <c r="G14" s="43"/>
      <c r="H14" s="42"/>
      <c r="I14" s="42"/>
      <c r="J14" s="42"/>
      <c r="K14" s="42"/>
      <c r="L14" s="43"/>
      <c r="M14" s="42"/>
      <c r="N14" s="42"/>
      <c r="O14" s="87"/>
      <c r="P14" s="42"/>
      <c r="Q14" s="43"/>
      <c r="R14" s="42"/>
      <c r="S14" s="42"/>
      <c r="T14" s="42"/>
      <c r="U14" s="42"/>
      <c r="V14" s="43"/>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row>
    <row r="15" spans="1:61" s="9" customFormat="1">
      <c r="B15" s="78" t="s">
        <v>51</v>
      </c>
      <c r="C15" s="17">
        <v>4517.5</v>
      </c>
      <c r="D15" s="17">
        <v>4513.8999999999996</v>
      </c>
      <c r="E15" s="17">
        <v>4509.2</v>
      </c>
      <c r="F15" s="17">
        <v>4518.1000000000004</v>
      </c>
      <c r="G15" s="18">
        <v>4518.1000000000004</v>
      </c>
      <c r="H15" s="17">
        <v>4539.8</v>
      </c>
      <c r="I15" s="17">
        <v>4538.8999999999996</v>
      </c>
      <c r="J15" s="17">
        <v>4538.6000000000004</v>
      </c>
      <c r="K15" s="33">
        <v>4533.3</v>
      </c>
      <c r="L15" s="18">
        <v>4533.3</v>
      </c>
      <c r="M15" s="17">
        <v>4568.3999999999996</v>
      </c>
      <c r="N15" s="17">
        <v>4621.3999999999996</v>
      </c>
      <c r="O15" s="17">
        <v>4663.5</v>
      </c>
      <c r="P15" s="17">
        <v>4648.3999999999996</v>
      </c>
      <c r="Q15" s="18">
        <v>4648.3999999999996</v>
      </c>
      <c r="R15" s="17">
        <v>4647.3999999999996</v>
      </c>
      <c r="S15" s="17">
        <v>4670.7</v>
      </c>
      <c r="T15" s="17">
        <v>4646</v>
      </c>
      <c r="U15" s="17">
        <v>4632.8</v>
      </c>
      <c r="V15" s="18">
        <v>4632.8</v>
      </c>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row>
    <row r="16" spans="1:61" s="9" customFormat="1">
      <c r="B16" s="72" t="s">
        <v>12</v>
      </c>
      <c r="C16" s="17">
        <v>4069.6</v>
      </c>
      <c r="D16" s="17">
        <v>4079.1</v>
      </c>
      <c r="E16" s="17">
        <v>4093.3</v>
      </c>
      <c r="F16" s="17">
        <v>4115.3999999999996</v>
      </c>
      <c r="G16" s="18">
        <v>4115.3999999999996</v>
      </c>
      <c r="H16" s="17">
        <v>4152.3</v>
      </c>
      <c r="I16" s="17">
        <v>4165.3999999999996</v>
      </c>
      <c r="J16" s="17">
        <v>4180.3</v>
      </c>
      <c r="K16" s="33">
        <v>4187.3</v>
      </c>
      <c r="L16" s="18">
        <v>4187.3</v>
      </c>
      <c r="M16" s="17">
        <v>4237.3999999999996</v>
      </c>
      <c r="N16" s="17">
        <v>4307.8</v>
      </c>
      <c r="O16" s="33">
        <v>4363.5</v>
      </c>
      <c r="P16" s="33">
        <v>4359.2</v>
      </c>
      <c r="Q16" s="18">
        <v>4359.2</v>
      </c>
      <c r="R16" s="17">
        <v>4370.8</v>
      </c>
      <c r="S16" s="17">
        <v>4401.3</v>
      </c>
      <c r="T16" s="17">
        <v>4388.1000000000004</v>
      </c>
      <c r="U16" s="17">
        <v>4386.2</v>
      </c>
      <c r="V16" s="18">
        <v>4386.2</v>
      </c>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row>
    <row r="17" spans="1:61" s="9" customFormat="1">
      <c r="B17" s="72" t="s">
        <v>18</v>
      </c>
      <c r="C17" s="17">
        <v>3352.2</v>
      </c>
      <c r="D17" s="17">
        <v>3328</v>
      </c>
      <c r="E17" s="17">
        <v>3300.3</v>
      </c>
      <c r="F17" s="17">
        <v>3286.1</v>
      </c>
      <c r="G17" s="18">
        <v>3286.1</v>
      </c>
      <c r="H17" s="17">
        <v>3276.1</v>
      </c>
      <c r="I17" s="17">
        <v>3255.3</v>
      </c>
      <c r="J17" s="17">
        <v>3223.4</v>
      </c>
      <c r="K17" s="33">
        <v>3179.2</v>
      </c>
      <c r="L17" s="18">
        <v>3179.2</v>
      </c>
      <c r="M17" s="17">
        <v>3137.5</v>
      </c>
      <c r="N17" s="17">
        <v>3102.9</v>
      </c>
      <c r="O17" s="33">
        <v>3035.1</v>
      </c>
      <c r="P17" s="33">
        <v>2961</v>
      </c>
      <c r="Q17" s="18">
        <v>2961</v>
      </c>
      <c r="R17" s="17">
        <v>2906.6</v>
      </c>
      <c r="S17" s="17">
        <v>2870.5</v>
      </c>
      <c r="T17" s="17">
        <v>2803</v>
      </c>
      <c r="U17" s="17">
        <v>2732.3</v>
      </c>
      <c r="V17" s="18">
        <v>2732.3</v>
      </c>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row>
    <row r="18" spans="1:61" s="9" customFormat="1">
      <c r="B18" s="72" t="s">
        <v>3</v>
      </c>
      <c r="C18" s="17">
        <v>2548.6</v>
      </c>
      <c r="D18" s="17">
        <v>2544.4</v>
      </c>
      <c r="E18" s="17">
        <v>2532.4</v>
      </c>
      <c r="F18" s="17">
        <v>2530.1</v>
      </c>
      <c r="G18" s="18">
        <v>2530.1</v>
      </c>
      <c r="H18" s="17">
        <v>2510.1</v>
      </c>
      <c r="I18" s="17">
        <v>2485.8000000000002</v>
      </c>
      <c r="J18" s="17">
        <v>2446.6</v>
      </c>
      <c r="K18" s="33">
        <v>2398.8000000000002</v>
      </c>
      <c r="L18" s="18">
        <v>2398.8000000000002</v>
      </c>
      <c r="M18" s="17">
        <v>2359.8000000000002</v>
      </c>
      <c r="N18" s="17">
        <v>2337.1</v>
      </c>
      <c r="O18" s="33">
        <v>2279.5</v>
      </c>
      <c r="P18" s="33">
        <v>2214</v>
      </c>
      <c r="Q18" s="18">
        <v>2214</v>
      </c>
      <c r="R18" s="17">
        <v>2161.1999999999998</v>
      </c>
      <c r="S18" s="17">
        <v>2118.4</v>
      </c>
      <c r="T18" s="17">
        <v>2057.1</v>
      </c>
      <c r="U18" s="17">
        <v>2005.2</v>
      </c>
      <c r="V18" s="18">
        <v>2005.2</v>
      </c>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row>
    <row r="19" spans="1:61" s="9" customFormat="1">
      <c r="B19" s="72"/>
      <c r="C19" s="17"/>
      <c r="D19" s="17"/>
      <c r="E19" s="17"/>
      <c r="F19" s="17"/>
      <c r="G19" s="18"/>
      <c r="H19" s="17"/>
      <c r="I19" s="17"/>
      <c r="J19" s="17"/>
      <c r="K19" s="33"/>
      <c r="L19" s="18"/>
      <c r="M19" s="17"/>
      <c r="N19" s="17"/>
      <c r="O19" s="33"/>
      <c r="P19" s="33"/>
      <c r="Q19" s="18"/>
      <c r="R19" s="17"/>
      <c r="S19" s="17"/>
      <c r="T19" s="17"/>
      <c r="U19" s="17"/>
      <c r="V19" s="18"/>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row>
    <row r="20" spans="1:61">
      <c r="B20" s="84" t="s">
        <v>48</v>
      </c>
      <c r="C20" s="7"/>
      <c r="D20" s="7"/>
      <c r="E20" s="7"/>
      <c r="F20" s="7"/>
      <c r="G20" s="18"/>
      <c r="H20" s="7"/>
      <c r="I20" s="7"/>
      <c r="J20" s="7"/>
      <c r="K20" s="7"/>
      <c r="L20" s="18"/>
      <c r="M20" s="7"/>
      <c r="N20" s="7"/>
      <c r="O20" s="88"/>
      <c r="P20" s="7"/>
      <c r="Q20" s="18"/>
      <c r="R20" s="7"/>
      <c r="S20" s="7"/>
      <c r="T20" s="7"/>
      <c r="U20" s="7"/>
      <c r="V20" s="18"/>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row>
    <row r="21" spans="1:61" s="79" customFormat="1">
      <c r="B21" s="80" t="s">
        <v>51</v>
      </c>
      <c r="C21" s="81">
        <v>8.5</v>
      </c>
      <c r="D21" s="81">
        <v>-3.6</v>
      </c>
      <c r="E21" s="81">
        <v>-4.5999999999999996</v>
      </c>
      <c r="F21" s="81">
        <v>8.9</v>
      </c>
      <c r="G21" s="82">
        <v>9.1</v>
      </c>
      <c r="H21" s="81">
        <v>21.7</v>
      </c>
      <c r="I21" s="81">
        <v>-1</v>
      </c>
      <c r="J21" s="81">
        <v>-0.3</v>
      </c>
      <c r="K21" s="81">
        <v>-5.3</v>
      </c>
      <c r="L21" s="82">
        <v>15.2</v>
      </c>
      <c r="M21" s="81">
        <v>35.200000000000003</v>
      </c>
      <c r="N21" s="81">
        <v>52.9</v>
      </c>
      <c r="O21" s="81">
        <v>42.1</v>
      </c>
      <c r="P21" s="81">
        <v>-15</v>
      </c>
      <c r="Q21" s="82">
        <v>115.2</v>
      </c>
      <c r="R21" s="81">
        <v>-1</v>
      </c>
      <c r="S21" s="81">
        <v>23.3</v>
      </c>
      <c r="T21" s="81">
        <v>-24.7</v>
      </c>
      <c r="U21" s="81">
        <v>-13.2</v>
      </c>
      <c r="V21" s="82">
        <v>-15.6</v>
      </c>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row>
    <row r="22" spans="1:61" s="79" customFormat="1">
      <c r="B22" s="83" t="s">
        <v>12</v>
      </c>
      <c r="C22" s="81">
        <v>26.400000000000091</v>
      </c>
      <c r="D22" s="81">
        <v>9.5</v>
      </c>
      <c r="E22" s="81">
        <v>14.1</v>
      </c>
      <c r="F22" s="81">
        <v>22.1</v>
      </c>
      <c r="G22" s="82">
        <v>72.099999999999994</v>
      </c>
      <c r="H22" s="81">
        <v>36.9</v>
      </c>
      <c r="I22" s="81">
        <v>13.1</v>
      </c>
      <c r="J22" s="81">
        <v>14.9</v>
      </c>
      <c r="K22" s="81">
        <v>7</v>
      </c>
      <c r="L22" s="82">
        <v>72</v>
      </c>
      <c r="M22" s="81">
        <v>50</v>
      </c>
      <c r="N22" s="81">
        <v>70.400000000000006</v>
      </c>
      <c r="O22" s="81">
        <v>55.7</v>
      </c>
      <c r="P22" s="81">
        <v>-4.3</v>
      </c>
      <c r="Q22" s="82">
        <v>171.89999999999964</v>
      </c>
      <c r="R22" s="81">
        <v>11.5</v>
      </c>
      <c r="S22" s="81">
        <v>30.5</v>
      </c>
      <c r="T22" s="81">
        <v>-13.1</v>
      </c>
      <c r="U22" s="81">
        <v>-1.9</v>
      </c>
      <c r="V22" s="82">
        <v>27</v>
      </c>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row>
    <row r="23" spans="1:61" s="79" customFormat="1">
      <c r="B23" s="83" t="s">
        <v>18</v>
      </c>
      <c r="C23" s="81">
        <v>-30.400000000000091</v>
      </c>
      <c r="D23" s="81">
        <v>-24.2</v>
      </c>
      <c r="E23" s="81">
        <v>-27.7</v>
      </c>
      <c r="F23" s="81">
        <v>-14.2</v>
      </c>
      <c r="G23" s="82">
        <v>-96.5</v>
      </c>
      <c r="H23" s="81">
        <v>-10</v>
      </c>
      <c r="I23" s="81">
        <v>-20.8</v>
      </c>
      <c r="J23" s="81">
        <v>-31.9</v>
      </c>
      <c r="K23" s="81">
        <v>-44.2</v>
      </c>
      <c r="L23" s="82">
        <v>-106.90000000000009</v>
      </c>
      <c r="M23" s="81">
        <v>-41.7</v>
      </c>
      <c r="N23" s="81">
        <v>-34.6</v>
      </c>
      <c r="O23" s="81">
        <v>-67.8</v>
      </c>
      <c r="P23" s="81">
        <v>-74</v>
      </c>
      <c r="Q23" s="82">
        <v>-218.1</v>
      </c>
      <c r="R23" s="81">
        <v>-54.5</v>
      </c>
      <c r="S23" s="81">
        <v>-36.1</v>
      </c>
      <c r="T23" s="81">
        <v>-67.5</v>
      </c>
      <c r="U23" s="81">
        <v>-70.7</v>
      </c>
      <c r="V23" s="82">
        <v>-228.7</v>
      </c>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row>
    <row r="24" spans="1:61" s="79" customFormat="1">
      <c r="B24" s="83" t="s">
        <v>3</v>
      </c>
      <c r="C24" s="81">
        <v>-7.7</v>
      </c>
      <c r="D24" s="81">
        <v>-4.2</v>
      </c>
      <c r="E24" s="81">
        <v>-12</v>
      </c>
      <c r="F24" s="81">
        <v>-2.2999999999999998</v>
      </c>
      <c r="G24" s="82">
        <v>-26.2</v>
      </c>
      <c r="H24" s="81">
        <v>-20</v>
      </c>
      <c r="I24" s="81">
        <v>-24.3</v>
      </c>
      <c r="J24" s="81">
        <v>-39.200000000000003</v>
      </c>
      <c r="K24" s="81">
        <v>-47.8</v>
      </c>
      <c r="L24" s="82">
        <v>-131.29999999999973</v>
      </c>
      <c r="M24" s="81">
        <v>-39</v>
      </c>
      <c r="N24" s="81">
        <v>-22.7</v>
      </c>
      <c r="O24" s="81">
        <v>-57.6</v>
      </c>
      <c r="P24" s="81">
        <v>-65.5</v>
      </c>
      <c r="Q24" s="82">
        <v>-184.80000000000018</v>
      </c>
      <c r="R24" s="81">
        <v>-52.8</v>
      </c>
      <c r="S24" s="81">
        <v>-42.8</v>
      </c>
      <c r="T24" s="81">
        <v>-61.2</v>
      </c>
      <c r="U24" s="81">
        <v>-51.9</v>
      </c>
      <c r="V24" s="82">
        <v>-208.8</v>
      </c>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row>
    <row r="25" spans="1:61" s="9" customFormat="1">
      <c r="A25" s="5"/>
      <c r="B25" s="85"/>
      <c r="C25" s="103"/>
      <c r="D25" s="103"/>
      <c r="E25" s="103"/>
      <c r="F25" s="103"/>
      <c r="G25" s="43"/>
      <c r="H25" s="42"/>
      <c r="I25" s="42"/>
      <c r="J25" s="42"/>
      <c r="K25" s="42"/>
      <c r="L25" s="43"/>
      <c r="M25" s="42"/>
      <c r="N25" s="42"/>
      <c r="O25" s="87"/>
      <c r="P25" s="42"/>
      <c r="Q25" s="43"/>
      <c r="R25" s="42"/>
      <c r="S25" s="42"/>
      <c r="T25" s="42"/>
      <c r="U25" s="42"/>
      <c r="V25" s="43"/>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row>
    <row r="26" spans="1:61">
      <c r="B26" s="74"/>
      <c r="C26" s="7"/>
      <c r="D26" s="7"/>
      <c r="E26" s="7"/>
      <c r="F26" s="7"/>
      <c r="G26" s="63"/>
      <c r="H26" s="17"/>
      <c r="I26" s="17"/>
      <c r="J26" s="17"/>
      <c r="K26" s="17"/>
      <c r="L26" s="63"/>
      <c r="M26" s="17"/>
      <c r="N26" s="17"/>
      <c r="O26" s="17"/>
      <c r="P26" s="17"/>
      <c r="Q26" s="63"/>
      <c r="R26" s="17"/>
      <c r="S26" s="17"/>
      <c r="T26" s="17"/>
      <c r="U26" s="17"/>
      <c r="V26" s="63"/>
    </row>
    <row r="27" spans="1:61" s="37" customFormat="1">
      <c r="A27" s="74"/>
      <c r="B27" s="95" t="s">
        <v>63</v>
      </c>
      <c r="C27" s="74"/>
      <c r="D27" s="74"/>
      <c r="E27" s="74"/>
      <c r="F27" s="74"/>
      <c r="G27" s="63"/>
      <c r="H27" s="63"/>
      <c r="I27" s="63"/>
      <c r="J27" s="63"/>
      <c r="K27" s="63"/>
      <c r="L27" s="63"/>
      <c r="M27" s="63"/>
      <c r="N27" s="63"/>
      <c r="O27" s="88"/>
      <c r="P27" s="63"/>
      <c r="Q27" s="63"/>
      <c r="R27" s="63"/>
      <c r="S27" s="63"/>
      <c r="T27" s="63"/>
      <c r="U27" s="63"/>
      <c r="V27" s="63"/>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row>
    <row r="28" spans="1:61" s="91" customFormat="1" ht="16.350000000000001" customHeight="1" thickBot="1">
      <c r="B28" s="90" t="s">
        <v>47</v>
      </c>
      <c r="C28" s="92"/>
      <c r="D28" s="92"/>
      <c r="E28" s="92"/>
      <c r="F28" s="92"/>
      <c r="G28" s="92"/>
      <c r="H28" s="92"/>
      <c r="I28" s="92"/>
      <c r="J28" s="92"/>
      <c r="K28" s="92"/>
      <c r="L28" s="93" t="s">
        <v>24</v>
      </c>
      <c r="M28" s="92" t="s">
        <v>27</v>
      </c>
      <c r="N28" s="92" t="s">
        <v>28</v>
      </c>
      <c r="O28" s="92" t="s">
        <v>29</v>
      </c>
      <c r="P28" s="92" t="s">
        <v>30</v>
      </c>
      <c r="Q28" s="93" t="s">
        <v>31</v>
      </c>
      <c r="R28" s="92" t="s">
        <v>34</v>
      </c>
      <c r="S28" s="92" t="s">
        <v>57</v>
      </c>
      <c r="T28" s="92" t="s">
        <v>59</v>
      </c>
      <c r="U28" s="92" t="s">
        <v>61</v>
      </c>
      <c r="V28" s="93" t="s">
        <v>62</v>
      </c>
    </row>
    <row r="29" spans="1:61" s="9" customFormat="1" ht="12.6" thickTop="1">
      <c r="B29" s="70" t="s">
        <v>64</v>
      </c>
      <c r="C29" s="15"/>
      <c r="D29" s="15"/>
      <c r="E29" s="15"/>
      <c r="F29" s="15"/>
      <c r="G29" s="15"/>
      <c r="H29" s="15"/>
      <c r="I29" s="15"/>
      <c r="J29" s="15"/>
      <c r="K29" s="15"/>
      <c r="L29" s="16">
        <v>510.1</v>
      </c>
      <c r="M29" s="15">
        <v>691.2</v>
      </c>
      <c r="N29" s="15">
        <v>742.6</v>
      </c>
      <c r="O29" s="15">
        <v>867.9</v>
      </c>
      <c r="P29" s="15">
        <v>900.1</v>
      </c>
      <c r="Q29" s="16">
        <v>900.1</v>
      </c>
      <c r="R29" s="15">
        <v>921.4</v>
      </c>
      <c r="S29" s="15">
        <v>982.5</v>
      </c>
      <c r="T29" s="15">
        <v>1026.5999999999999</v>
      </c>
      <c r="U29" s="15">
        <v>1171</v>
      </c>
      <c r="V29" s="16">
        <v>1171</v>
      </c>
    </row>
    <row r="30" spans="1:61" s="36" customFormat="1">
      <c r="B30" s="70" t="s">
        <v>65</v>
      </c>
      <c r="C30" s="21"/>
      <c r="D30" s="21"/>
      <c r="E30" s="21"/>
      <c r="F30" s="21"/>
      <c r="G30" s="21"/>
      <c r="H30" s="21"/>
      <c r="I30" s="21"/>
      <c r="J30" s="21"/>
      <c r="K30" s="32"/>
      <c r="L30" s="16">
        <v>3.4</v>
      </c>
      <c r="M30" s="21">
        <v>5.0999999999999996</v>
      </c>
      <c r="N30" s="21">
        <v>8.6999999999999993</v>
      </c>
      <c r="O30" s="32">
        <v>16.3</v>
      </c>
      <c r="P30" s="32">
        <v>26.1</v>
      </c>
      <c r="Q30" s="16">
        <v>26.1</v>
      </c>
      <c r="R30" s="21">
        <v>35.9</v>
      </c>
      <c r="S30" s="21">
        <v>47.3</v>
      </c>
      <c r="T30" s="21">
        <v>58.9</v>
      </c>
      <c r="U30" s="21">
        <v>69.7</v>
      </c>
      <c r="V30" s="16">
        <v>69.7</v>
      </c>
    </row>
    <row r="31" spans="1:61" s="9" customFormat="1">
      <c r="B31" s="72" t="s">
        <v>69</v>
      </c>
      <c r="C31" s="17"/>
      <c r="D31" s="17"/>
      <c r="E31" s="17"/>
      <c r="F31" s="17"/>
      <c r="G31" s="17"/>
      <c r="H31" s="17"/>
      <c r="I31" s="17"/>
      <c r="J31" s="17"/>
      <c r="K31" s="33"/>
      <c r="L31" s="18">
        <v>3.4</v>
      </c>
      <c r="M31" s="17">
        <v>5.0999999999999996</v>
      </c>
      <c r="N31" s="17">
        <v>8.6999999999999993</v>
      </c>
      <c r="O31" s="33">
        <v>16.3</v>
      </c>
      <c r="P31" s="33">
        <v>26.1</v>
      </c>
      <c r="Q31" s="18">
        <v>26.1</v>
      </c>
      <c r="R31" s="17">
        <v>35.9</v>
      </c>
      <c r="S31" s="17">
        <v>47.3</v>
      </c>
      <c r="T31" s="17">
        <v>58.7</v>
      </c>
      <c r="U31" s="17">
        <v>69.3</v>
      </c>
      <c r="V31" s="18">
        <v>69.3</v>
      </c>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row>
    <row r="32" spans="1:61" s="9" customFormat="1">
      <c r="B32" s="72" t="s">
        <v>70</v>
      </c>
      <c r="C32" s="17"/>
      <c r="D32" s="17"/>
      <c r="E32" s="17"/>
      <c r="F32" s="17"/>
      <c r="G32" s="17"/>
      <c r="H32" s="17"/>
      <c r="I32" s="17"/>
      <c r="J32" s="17"/>
      <c r="K32" s="33"/>
      <c r="L32" s="18">
        <v>7.0000000000000001E-3</v>
      </c>
      <c r="M32" s="17">
        <v>7.0000000000000001E-3</v>
      </c>
      <c r="N32" s="17">
        <v>1.2E-2</v>
      </c>
      <c r="O32" s="17">
        <v>1.9E-2</v>
      </c>
      <c r="P32" s="17">
        <v>2.9000000000000001E-2</v>
      </c>
      <c r="Q32" s="18">
        <v>2.9000000000000001E-2</v>
      </c>
      <c r="R32" s="17">
        <v>3.9E-2</v>
      </c>
      <c r="S32" s="17">
        <v>0.1</v>
      </c>
      <c r="T32" s="17">
        <v>0.2</v>
      </c>
      <c r="U32" s="17">
        <v>0.3</v>
      </c>
      <c r="V32" s="18">
        <v>0.3</v>
      </c>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row>
    <row r="33" spans="2:61" s="9" customFormat="1">
      <c r="B33" s="78" t="s">
        <v>66</v>
      </c>
      <c r="C33" s="17"/>
      <c r="D33" s="17"/>
      <c r="E33" s="17"/>
      <c r="F33" s="17"/>
      <c r="G33" s="17"/>
      <c r="H33" s="17"/>
      <c r="I33" s="17"/>
      <c r="J33" s="17"/>
      <c r="K33" s="33"/>
      <c r="L33" s="96">
        <v>7.0000000000000001E-3</v>
      </c>
      <c r="M33" s="97">
        <v>7.0000000000000001E-3</v>
      </c>
      <c r="N33" s="97">
        <v>1.2E-2</v>
      </c>
      <c r="O33" s="97">
        <v>1.9E-2</v>
      </c>
      <c r="P33" s="97">
        <v>2.9000000000000001E-2</v>
      </c>
      <c r="Q33" s="96">
        <v>2.9000000000000001E-2</v>
      </c>
      <c r="R33" s="97">
        <v>3.9E-2</v>
      </c>
      <c r="S33" s="97">
        <v>4.8000000000000001E-2</v>
      </c>
      <c r="T33" s="97">
        <v>5.7000000000000002E-2</v>
      </c>
      <c r="U33" s="97">
        <v>5.8999999999999997E-2</v>
      </c>
      <c r="V33" s="96">
        <v>5.8999999999999997E-2</v>
      </c>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2:61">
      <c r="B34" s="74"/>
      <c r="C34" s="17"/>
      <c r="D34" s="17"/>
      <c r="E34" s="17"/>
      <c r="F34" s="17"/>
      <c r="G34" s="17"/>
      <c r="H34" s="17"/>
      <c r="I34" s="17"/>
      <c r="J34" s="17"/>
      <c r="K34" s="33"/>
      <c r="L34" s="96"/>
      <c r="M34" s="97"/>
      <c r="N34" s="97"/>
      <c r="O34" s="97"/>
      <c r="P34" s="97"/>
      <c r="Q34" s="96"/>
      <c r="R34" s="97"/>
      <c r="S34" s="97"/>
      <c r="T34" s="97"/>
      <c r="U34" s="97"/>
      <c r="V34" s="96"/>
    </row>
    <row r="35" spans="2:61">
      <c r="B35" s="98" t="s">
        <v>67</v>
      </c>
      <c r="C35" s="17"/>
      <c r="D35" s="17"/>
      <c r="E35" s="17"/>
      <c r="F35" s="17"/>
      <c r="G35" s="17"/>
      <c r="H35" s="17"/>
      <c r="I35" s="17"/>
      <c r="J35" s="17"/>
      <c r="K35" s="33"/>
      <c r="L35" s="96"/>
      <c r="M35" s="97"/>
      <c r="N35" s="97"/>
      <c r="O35" s="97"/>
      <c r="P35" s="97"/>
      <c r="Q35" s="96"/>
      <c r="R35" s="97"/>
      <c r="S35" s="97"/>
      <c r="T35" s="97"/>
      <c r="U35" s="97"/>
      <c r="V35" s="9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row>
    <row r="36" spans="2:61" s="79" customFormat="1">
      <c r="B36" s="80" t="s">
        <v>64</v>
      </c>
      <c r="C36" s="81"/>
      <c r="D36" s="81"/>
      <c r="E36" s="81"/>
      <c r="F36" s="81"/>
      <c r="G36" s="81"/>
      <c r="H36" s="81"/>
      <c r="I36" s="81"/>
      <c r="J36" s="81"/>
      <c r="K36" s="108"/>
      <c r="L36" s="82"/>
      <c r="M36" s="81">
        <f>+M29-L29</f>
        <v>181.10000000000002</v>
      </c>
      <c r="N36" s="81">
        <v>51.5</v>
      </c>
      <c r="O36" s="81">
        <v>125.29999999999995</v>
      </c>
      <c r="P36" s="81">
        <v>32.1</v>
      </c>
      <c r="Q36" s="82">
        <v>390</v>
      </c>
      <c r="R36" s="81">
        <v>21.299999999999955</v>
      </c>
      <c r="S36" s="81">
        <v>61.100000000000023</v>
      </c>
      <c r="T36" s="81">
        <v>44.099999999999909</v>
      </c>
      <c r="U36" s="81">
        <v>144.40000000000009</v>
      </c>
      <c r="V36" s="82">
        <v>270.89999999999998</v>
      </c>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row>
    <row r="37" spans="2:61" s="79" customFormat="1">
      <c r="B37" s="80" t="s">
        <v>65</v>
      </c>
      <c r="C37" s="81"/>
      <c r="D37" s="81"/>
      <c r="E37" s="81"/>
      <c r="F37" s="81"/>
      <c r="G37" s="81"/>
      <c r="H37" s="81"/>
      <c r="I37" s="81"/>
      <c r="J37" s="81"/>
      <c r="K37" s="108"/>
      <c r="L37" s="82"/>
      <c r="M37" s="81">
        <v>1.8</v>
      </c>
      <c r="N37" s="81">
        <v>3.5999999999999996</v>
      </c>
      <c r="O37" s="81">
        <v>7.6000000000000014</v>
      </c>
      <c r="P37" s="81">
        <v>9.8000000000000007</v>
      </c>
      <c r="Q37" s="82">
        <v>22.700000000000003</v>
      </c>
      <c r="R37" s="81">
        <v>9.7999999999999972</v>
      </c>
      <c r="S37" s="81">
        <v>11.399999999999999</v>
      </c>
      <c r="T37" s="81">
        <v>11.5</v>
      </c>
      <c r="U37" s="81">
        <v>10.800000000000004</v>
      </c>
      <c r="V37" s="82">
        <v>43.6</v>
      </c>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row>
    <row r="38" spans="2:61" s="79" customFormat="1">
      <c r="B38" s="83" t="s">
        <v>72</v>
      </c>
      <c r="C38" s="81"/>
      <c r="D38" s="81"/>
      <c r="E38" s="81"/>
      <c r="F38" s="81"/>
      <c r="G38" s="81"/>
      <c r="H38" s="81"/>
      <c r="I38" s="81"/>
      <c r="J38" s="81"/>
      <c r="K38" s="108"/>
      <c r="L38" s="82"/>
      <c r="M38" s="81">
        <v>1.8</v>
      </c>
      <c r="N38" s="81">
        <v>3.5999999999999996</v>
      </c>
      <c r="O38" s="81">
        <v>7.6000000000000014</v>
      </c>
      <c r="P38" s="81">
        <v>9.8000000000000007</v>
      </c>
      <c r="Q38" s="82">
        <v>22.700000000000003</v>
      </c>
      <c r="R38" s="81">
        <v>9.7999999999999972</v>
      </c>
      <c r="S38" s="81">
        <v>11.399999999999999</v>
      </c>
      <c r="T38" s="81">
        <v>11.4</v>
      </c>
      <c r="U38" s="81">
        <v>10.599999999999994</v>
      </c>
      <c r="V38" s="82">
        <v>43.3</v>
      </c>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row>
    <row r="39" spans="2:61" s="79" customFormat="1">
      <c r="B39" s="110" t="s">
        <v>73</v>
      </c>
      <c r="C39" s="100"/>
      <c r="D39" s="100"/>
      <c r="E39" s="100"/>
      <c r="F39" s="100"/>
      <c r="G39" s="100"/>
      <c r="H39" s="100"/>
      <c r="I39" s="100"/>
      <c r="J39" s="100"/>
      <c r="K39" s="111"/>
      <c r="L39" s="99"/>
      <c r="M39" s="100">
        <v>0</v>
      </c>
      <c r="N39" s="100">
        <v>5.0000000000000001E-3</v>
      </c>
      <c r="O39" s="100">
        <v>6.9999999999999993E-3</v>
      </c>
      <c r="P39" s="100">
        <v>1.0000000000000002E-2</v>
      </c>
      <c r="Q39" s="99">
        <v>2.2000000000000002E-2</v>
      </c>
      <c r="R39" s="100">
        <v>9.9999999999999985E-3</v>
      </c>
      <c r="S39" s="100">
        <v>6.9999999999999993E-3</v>
      </c>
      <c r="T39" s="100">
        <v>0.1</v>
      </c>
      <c r="U39" s="100">
        <v>0.2</v>
      </c>
      <c r="V39" s="99">
        <v>0.27099999999999996</v>
      </c>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row>
    <row r="40" spans="2:61">
      <c r="B40" s="74"/>
      <c r="C40" s="7"/>
      <c r="D40" s="7"/>
      <c r="E40" s="7"/>
      <c r="F40" s="7"/>
      <c r="G40" s="63"/>
      <c r="H40" s="17"/>
      <c r="I40" s="17"/>
      <c r="J40" s="17"/>
      <c r="K40" s="17"/>
      <c r="L40" s="63"/>
      <c r="M40" s="17"/>
      <c r="N40" s="17"/>
      <c r="O40" s="17"/>
      <c r="P40" s="17"/>
      <c r="Q40" s="63"/>
      <c r="R40" s="17"/>
      <c r="S40" s="17"/>
      <c r="T40" s="17"/>
      <c r="U40" s="17"/>
      <c r="V40" s="63"/>
    </row>
    <row r="41" spans="2:61">
      <c r="B41" s="74"/>
      <c r="C41" s="7"/>
      <c r="D41" s="7"/>
      <c r="E41" s="7"/>
      <c r="F41" s="7"/>
      <c r="G41" s="63"/>
      <c r="H41" s="17"/>
      <c r="I41" s="17"/>
      <c r="J41" s="17"/>
      <c r="K41" s="17"/>
      <c r="L41" s="63"/>
      <c r="M41" s="17"/>
      <c r="N41" s="17"/>
      <c r="O41" s="17"/>
      <c r="P41" s="17"/>
      <c r="Q41" s="63"/>
      <c r="R41" s="17"/>
      <c r="S41" s="17"/>
      <c r="T41" s="17"/>
      <c r="U41" s="17"/>
      <c r="V41" s="63"/>
    </row>
    <row r="42" spans="2:61">
      <c r="B42" s="74"/>
      <c r="C42" s="7"/>
      <c r="D42" s="7"/>
      <c r="E42" s="7"/>
      <c r="F42" s="7"/>
      <c r="G42" s="63"/>
      <c r="H42" s="17"/>
      <c r="I42" s="17"/>
      <c r="J42" s="17"/>
      <c r="K42" s="17"/>
      <c r="L42" s="63"/>
      <c r="M42" s="17"/>
      <c r="N42" s="17"/>
      <c r="O42" s="17"/>
      <c r="P42" s="17"/>
      <c r="Q42" s="63"/>
      <c r="R42" s="17"/>
      <c r="S42" s="17"/>
      <c r="T42" s="17"/>
      <c r="U42" s="17"/>
      <c r="V42" s="63"/>
    </row>
    <row r="43" spans="2:61">
      <c r="B43" s="5" t="s">
        <v>46</v>
      </c>
      <c r="C43" s="5"/>
      <c r="N43" s="17"/>
      <c r="O43" s="17"/>
      <c r="P43" s="17"/>
      <c r="Q43" s="63"/>
      <c r="R43" s="17"/>
      <c r="S43" s="17"/>
      <c r="T43" s="17"/>
      <c r="U43" s="17"/>
      <c r="V43" s="63"/>
    </row>
    <row r="44" spans="2:61" ht="31.8" customHeight="1">
      <c r="B44" s="107" t="s">
        <v>68</v>
      </c>
      <c r="C44" s="107"/>
      <c r="D44" s="107"/>
      <c r="E44" s="107"/>
      <c r="F44" s="107"/>
      <c r="G44" s="107"/>
      <c r="H44" s="107"/>
      <c r="I44" s="107"/>
      <c r="J44" s="107"/>
      <c r="K44" s="107"/>
      <c r="L44" s="107"/>
      <c r="M44" s="107"/>
      <c r="N44" s="107"/>
      <c r="O44" s="107"/>
      <c r="P44" s="107"/>
      <c r="Q44" s="107"/>
      <c r="R44" s="107"/>
      <c r="S44" s="107"/>
      <c r="T44" s="107"/>
      <c r="U44" s="107"/>
      <c r="V44" s="107"/>
    </row>
    <row r="45" spans="2:61" ht="6" customHeight="1">
      <c r="B45" s="105"/>
    </row>
    <row r="46" spans="2:61" ht="42.6" customHeight="1">
      <c r="B46" s="106" t="s">
        <v>71</v>
      </c>
      <c r="C46" s="106"/>
      <c r="D46" s="106"/>
      <c r="E46" s="106"/>
      <c r="F46" s="106"/>
      <c r="G46" s="106"/>
      <c r="H46" s="106"/>
      <c r="I46" s="106"/>
      <c r="J46" s="106"/>
      <c r="K46" s="106"/>
      <c r="L46" s="106"/>
      <c r="M46" s="106"/>
      <c r="N46" s="106"/>
      <c r="O46" s="106"/>
      <c r="P46" s="106"/>
      <c r="Q46" s="106"/>
      <c r="R46" s="106"/>
      <c r="S46" s="106"/>
      <c r="T46" s="106"/>
      <c r="U46" s="106"/>
      <c r="V46" s="106"/>
    </row>
    <row r="47" spans="2:61" ht="15" customHeight="1"/>
    <row r="48" spans="2:6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2">
    <mergeCell ref="B46:V46"/>
    <mergeCell ref="B44:V44"/>
  </mergeCells>
  <printOptions horizontalCentered="1"/>
  <pageMargins left="0.2" right="0.2" top="0.35" bottom="0.35" header="0.3" footer="0.05"/>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18"/>
  <sheetViews>
    <sheetView showGridLines="0" zoomScaleNormal="100" zoomScaleSheetLayoutView="107" workbookViewId="0">
      <pane xSplit="2" ySplit="4" topLeftCell="L5" activePane="bottomRight" state="frozen"/>
      <selection pane="topRight" activeCell="C1" sqref="C1"/>
      <selection pane="bottomLeft" activeCell="A5" sqref="A5"/>
      <selection pane="bottomRight"/>
    </sheetView>
  </sheetViews>
  <sheetFormatPr defaultColWidth="8.5546875" defaultRowHeight="12"/>
  <cols>
    <col min="1" max="1" width="3.5546875" style="23" customWidth="1"/>
    <col min="2" max="2" width="33.5546875" style="23" customWidth="1"/>
    <col min="3" max="22" width="8.77734375" style="23" customWidth="1"/>
    <col min="23" max="16384" width="8.5546875" style="23"/>
  </cols>
  <sheetData>
    <row r="1" spans="2:22">
      <c r="B1" s="22"/>
    </row>
    <row r="2" spans="2:22">
      <c r="B2" s="22" t="s">
        <v>5</v>
      </c>
    </row>
    <row r="3" spans="2:22">
      <c r="C3" s="25"/>
      <c r="D3" s="24"/>
      <c r="E3" s="24"/>
      <c r="F3" s="24"/>
      <c r="G3" s="24"/>
      <c r="H3" s="24"/>
      <c r="I3" s="24"/>
    </row>
    <row r="4" spans="2:22" ht="12.6" thickBot="1">
      <c r="B4" s="64" t="s">
        <v>49</v>
      </c>
      <c r="C4" s="26" t="s">
        <v>7</v>
      </c>
      <c r="D4" s="26" t="s">
        <v>13</v>
      </c>
      <c r="E4" s="26" t="s">
        <v>14</v>
      </c>
      <c r="F4" s="26" t="s">
        <v>16</v>
      </c>
      <c r="G4" s="27" t="s">
        <v>15</v>
      </c>
      <c r="H4" s="26" t="s">
        <v>17</v>
      </c>
      <c r="I4" s="26" t="s">
        <v>19</v>
      </c>
      <c r="J4" s="26" t="s">
        <v>20</v>
      </c>
      <c r="K4" s="26" t="s">
        <v>23</v>
      </c>
      <c r="L4" s="27" t="s">
        <v>24</v>
      </c>
      <c r="M4" s="26" t="s">
        <v>27</v>
      </c>
      <c r="N4" s="26" t="s">
        <v>28</v>
      </c>
      <c r="O4" s="26" t="s">
        <v>29</v>
      </c>
      <c r="P4" s="26" t="s">
        <v>30</v>
      </c>
      <c r="Q4" s="27" t="s">
        <v>31</v>
      </c>
      <c r="R4" s="26" t="s">
        <v>34</v>
      </c>
      <c r="S4" s="26" t="s">
        <v>57</v>
      </c>
      <c r="T4" s="26" t="s">
        <v>59</v>
      </c>
      <c r="U4" s="26" t="s">
        <v>61</v>
      </c>
      <c r="V4" s="27" t="s">
        <v>62</v>
      </c>
    </row>
    <row r="5" spans="2:22" ht="14.1" customHeight="1" thickTop="1">
      <c r="B5" s="28"/>
      <c r="C5" s="29"/>
      <c r="D5" s="29"/>
      <c r="E5" s="24"/>
      <c r="F5" s="24"/>
      <c r="G5" s="30"/>
      <c r="H5" s="29"/>
      <c r="I5" s="29"/>
      <c r="J5" s="29"/>
      <c r="K5" s="24"/>
      <c r="L5" s="30"/>
      <c r="M5" s="29"/>
      <c r="N5" s="29"/>
      <c r="O5" s="29"/>
      <c r="P5" s="29"/>
      <c r="Q5" s="30"/>
      <c r="R5" s="29"/>
      <c r="S5" s="29"/>
      <c r="T5" s="29"/>
      <c r="U5" s="29"/>
      <c r="V5" s="30"/>
    </row>
    <row r="6" spans="2:22" s="24" customFormat="1">
      <c r="B6" s="67" t="s">
        <v>56</v>
      </c>
      <c r="C6" s="68">
        <v>652</v>
      </c>
      <c r="D6" s="68">
        <v>661</v>
      </c>
      <c r="E6" s="68">
        <v>654</v>
      </c>
      <c r="F6" s="68">
        <v>653</v>
      </c>
      <c r="G6" s="69">
        <v>2621</v>
      </c>
      <c r="H6" s="68">
        <v>682</v>
      </c>
      <c r="I6" s="68">
        <v>683</v>
      </c>
      <c r="J6" s="68">
        <v>678</v>
      </c>
      <c r="K6" s="68">
        <v>679</v>
      </c>
      <c r="L6" s="69">
        <v>2723</v>
      </c>
      <c r="M6" s="68">
        <v>711</v>
      </c>
      <c r="N6" s="68">
        <v>703</v>
      </c>
      <c r="O6" s="68">
        <v>631</v>
      </c>
      <c r="P6" s="68">
        <v>657</v>
      </c>
      <c r="Q6" s="69">
        <v>2701</v>
      </c>
      <c r="R6" s="68">
        <v>699</v>
      </c>
      <c r="S6" s="68">
        <v>695</v>
      </c>
      <c r="T6" s="68">
        <v>682</v>
      </c>
      <c r="U6" s="68">
        <v>668</v>
      </c>
      <c r="V6" s="69">
        <v>2745</v>
      </c>
    </row>
    <row r="7" spans="2:22">
      <c r="C7" s="24"/>
      <c r="D7" s="24"/>
      <c r="E7" s="24"/>
      <c r="F7" s="24"/>
      <c r="G7" s="24"/>
      <c r="H7" s="24"/>
      <c r="I7" s="24"/>
    </row>
    <row r="8" spans="2:22" ht="20.25" customHeight="1">
      <c r="B8" s="5" t="s">
        <v>33</v>
      </c>
      <c r="D8" s="24"/>
      <c r="E8" s="24"/>
      <c r="F8" s="24"/>
      <c r="G8" s="24"/>
      <c r="H8" s="24"/>
      <c r="I8" s="24"/>
    </row>
    <row r="9" spans="2:22">
      <c r="D9" s="24"/>
      <c r="E9" s="24"/>
      <c r="F9" s="24"/>
      <c r="G9" s="24"/>
      <c r="H9" s="24"/>
      <c r="I9" s="24"/>
    </row>
    <row r="10" spans="2:22">
      <c r="D10" s="24"/>
      <c r="E10" s="24"/>
      <c r="F10" s="24"/>
      <c r="G10" s="24"/>
      <c r="H10" s="24"/>
      <c r="I10" s="24"/>
    </row>
    <row r="11" spans="2:22">
      <c r="C11" s="24"/>
      <c r="D11" s="24"/>
      <c r="E11" s="24"/>
      <c r="F11" s="24"/>
      <c r="G11" s="24"/>
      <c r="H11" s="24"/>
      <c r="I11" s="24"/>
    </row>
    <row r="12" spans="2:22">
      <c r="C12" s="24"/>
      <c r="D12" s="24"/>
      <c r="E12" s="24"/>
      <c r="F12" s="24"/>
      <c r="G12" s="24"/>
      <c r="H12" s="24"/>
      <c r="I12" s="24"/>
    </row>
    <row r="13" spans="2:22">
      <c r="C13" s="31"/>
      <c r="D13" s="24"/>
      <c r="E13" s="24"/>
      <c r="F13" s="24"/>
      <c r="G13" s="24"/>
      <c r="H13" s="24"/>
      <c r="I13" s="24"/>
    </row>
    <row r="14" spans="2:22">
      <c r="C14" s="24"/>
      <c r="D14" s="24"/>
      <c r="E14" s="24"/>
      <c r="F14" s="24"/>
      <c r="G14" s="24"/>
      <c r="H14" s="24"/>
      <c r="I14" s="24"/>
    </row>
    <row r="18" spans="12:22">
      <c r="L18" s="89"/>
      <c r="Q18" s="89"/>
      <c r="V18" s="89"/>
    </row>
  </sheetData>
  <printOptions horizontalCentered="1"/>
  <pageMargins left="0.25" right="0.25" top="0.75" bottom="0.5" header="0.3" footer="0.05"/>
  <pageSetup paperSize="9" scale="82" fitToHeight="0"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2022-02-16T19:35:13Z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