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inemarkusa.sharepoint.com/sites/InvestorRelations-1Q22EarningsCall/Shared Documents/1Q22 Earnings Call/"/>
    </mc:Choice>
  </mc:AlternateContent>
  <xr:revisionPtr revIDLastSave="190" documentId="8_{417EABD9-1E82-4A9E-BCE4-72A1616CFA45}" xr6:coauthVersionLast="47" xr6:coauthVersionMax="47" xr10:uidLastSave="{D3D4AC22-1AE1-4E88-96D2-4407FDD66F2A}"/>
  <workbookProtection workbookAlgorithmName="SHA-512" workbookHashValue="0FWmYn3Vdu6hAqOf+qS7t7ODFeD1YpYVUttyAZ/7A9dpCuWRh1pCVizE7xlTpi82Ok9ApRrxU+ur7djyMXjzxw==" workbookSaltValue="mvRay0TgTF/RBtSGxUxJEA==" workbookSpinCount="100000" lockStructure="1"/>
  <bookViews>
    <workbookView xWindow="30612" yWindow="-108" windowWidth="30936" windowHeight="16896" xr2:uid="{00000000-000D-0000-FFFF-FFFF00000000}"/>
  </bookViews>
  <sheets>
    <sheet name="NON-GAAP Measures" sheetId="1" r:id="rId1"/>
    <sheet name="Theatres and Screens" sheetId="2" r:id="rId2"/>
    <sheet name="Certain Definitions" sheetId="3" r:id="rId3"/>
  </sheets>
  <definedNames>
    <definedName name="_xlnm.Print_Area" localSheetId="0">'NON-GAAP Measures'!$A$1:$O$113</definedName>
    <definedName name="_xlnm.Print_Area" localSheetId="1">'Theatres and Screens'!$A$1:$H$41</definedName>
    <definedName name="_xlnm.Print_Titles" localSheetId="0">'NON-GAAP Measures'!$1:$6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1" l="1"/>
  <c r="D46" i="1"/>
  <c r="C106" i="1"/>
  <c r="G36" i="2" l="1"/>
  <c r="G40" i="2" s="1"/>
  <c r="F36" i="2"/>
  <c r="F40" i="2" s="1"/>
  <c r="E36" i="2"/>
  <c r="E40" i="2" s="1"/>
  <c r="D36" i="2"/>
  <c r="D40" i="2" s="1"/>
  <c r="G23" i="2"/>
  <c r="G39" i="2" s="1"/>
  <c r="F23" i="2"/>
  <c r="F39" i="2" s="1"/>
  <c r="E23" i="2"/>
  <c r="E39" i="2" s="1"/>
  <c r="D23" i="2"/>
  <c r="D39" i="2" s="1"/>
  <c r="C110" i="1"/>
  <c r="C101" i="1"/>
  <c r="E73" i="1"/>
  <c r="D73" i="1"/>
  <c r="C73" i="1"/>
  <c r="B73" i="1"/>
  <c r="B55" i="1"/>
  <c r="C55" i="1"/>
  <c r="D55" i="1"/>
  <c r="E55" i="1"/>
  <c r="I55" i="1"/>
  <c r="J55" i="1"/>
  <c r="K55" i="1"/>
  <c r="L55" i="1"/>
  <c r="G60" i="1"/>
  <c r="C41" i="1"/>
  <c r="D41" i="1"/>
  <c r="E41" i="1"/>
  <c r="B41" i="1"/>
  <c r="E26" i="1"/>
  <c r="D26" i="1"/>
  <c r="C26" i="1"/>
  <c r="B26" i="1"/>
  <c r="G25" i="1"/>
  <c r="G24" i="1"/>
  <c r="G23" i="1"/>
  <c r="G22" i="1"/>
  <c r="G21" i="1"/>
  <c r="G20" i="1"/>
  <c r="G19" i="1"/>
  <c r="G18" i="1"/>
  <c r="G17" i="1"/>
  <c r="G16" i="1"/>
  <c r="G15" i="1"/>
  <c r="G14" i="1"/>
  <c r="G10" i="1"/>
  <c r="G41" i="1" s="1"/>
  <c r="L61" i="1"/>
  <c r="N10" i="1"/>
  <c r="N25" i="1"/>
  <c r="N55" i="1" l="1"/>
  <c r="G55" i="1"/>
  <c r="G26" i="1"/>
  <c r="K61" i="1"/>
  <c r="N14" i="1" l="1"/>
  <c r="J61" i="1" l="1"/>
  <c r="I61" i="1"/>
  <c r="E61" i="1"/>
  <c r="D61" i="1"/>
  <c r="C61" i="1"/>
  <c r="B61" i="1"/>
  <c r="N60" i="1" l="1"/>
  <c r="G59" i="1"/>
  <c r="N59" i="1"/>
  <c r="N61" i="1" l="1"/>
  <c r="G61" i="1"/>
  <c r="G79" i="1" l="1"/>
  <c r="G78" i="1"/>
  <c r="G77" i="1"/>
  <c r="G76" i="1"/>
  <c r="G75" i="1"/>
  <c r="G72" i="1"/>
  <c r="G71" i="1"/>
  <c r="G70" i="1"/>
  <c r="G45" i="1"/>
  <c r="E65" i="1"/>
  <c r="D65" i="1"/>
  <c r="C65" i="1"/>
  <c r="B65" i="1"/>
  <c r="E46" i="1"/>
  <c r="J41" i="1"/>
  <c r="I41" i="1"/>
  <c r="G73" i="1" l="1"/>
  <c r="N41" i="1" l="1"/>
  <c r="N16" i="1" l="1"/>
  <c r="N18" i="1"/>
  <c r="N19" i="1"/>
  <c r="N20" i="1"/>
  <c r="N21" i="1"/>
  <c r="N23" i="1"/>
  <c r="N22" i="1"/>
  <c r="N17" i="1"/>
  <c r="N24" i="1"/>
  <c r="N15" i="1"/>
  <c r="B110" i="1"/>
  <c r="N71" i="1"/>
  <c r="N70" i="1"/>
  <c r="L41" i="1" l="1"/>
  <c r="K41" i="1"/>
  <c r="J65" i="1" l="1"/>
  <c r="K65" i="1"/>
  <c r="H23" i="2" l="1"/>
  <c r="N65" i="1" l="1"/>
  <c r="I65" i="1"/>
  <c r="J26" i="1"/>
  <c r="L65" i="1" l="1"/>
  <c r="N91" i="1" l="1"/>
  <c r="N90" i="1"/>
  <c r="N89" i="1"/>
  <c r="N88" i="1"/>
  <c r="N87" i="1"/>
  <c r="N84" i="1"/>
  <c r="N83" i="1"/>
  <c r="N82" i="1"/>
  <c r="N79" i="1"/>
  <c r="N78" i="1"/>
  <c r="N77" i="1"/>
  <c r="N76" i="1"/>
  <c r="N75" i="1"/>
  <c r="N72" i="1"/>
  <c r="N45" i="1"/>
  <c r="L85" i="1"/>
  <c r="L73" i="1"/>
  <c r="L26" i="1"/>
  <c r="L46" i="1" s="1"/>
  <c r="K85" i="1" l="1"/>
  <c r="K73" i="1"/>
  <c r="K26" i="1"/>
  <c r="N85" i="1" l="1"/>
  <c r="J85" i="1"/>
  <c r="J73" i="1"/>
  <c r="N26" i="1" l="1"/>
  <c r="N46" i="1" s="1"/>
  <c r="N73" i="1"/>
  <c r="I85" i="1" l="1"/>
  <c r="I73" i="1"/>
  <c r="I26" i="1"/>
  <c r="I46" i="1" s="1"/>
  <c r="H36" i="2" l="1"/>
  <c r="H40" i="2" s="1"/>
  <c r="H39" i="2" l="1"/>
</calcChain>
</file>

<file path=xl/sharedStrings.xml><?xml version="1.0" encoding="utf-8"?>
<sst xmlns="http://schemas.openxmlformats.org/spreadsheetml/2006/main" count="158" uniqueCount="109">
  <si>
    <t>Cinemark Holdings, Inc.</t>
  </si>
  <si>
    <t>December 31, 2019</t>
  </si>
  <si>
    <t>Net income (loss)</t>
  </si>
  <si>
    <t xml:space="preserve">Income taxes </t>
  </si>
  <si>
    <t>Interest expense</t>
  </si>
  <si>
    <t>Other expense, net</t>
  </si>
  <si>
    <t>Depreciation and amortization</t>
  </si>
  <si>
    <t>Impairment of long-lived assets and investments</t>
  </si>
  <si>
    <t>Restructuring costs</t>
  </si>
  <si>
    <t>(Gain) loss on disposal of assets and other</t>
  </si>
  <si>
    <t>Loss on extinguishment of debt</t>
  </si>
  <si>
    <t>Non-cash rent expense</t>
  </si>
  <si>
    <t>(1)</t>
  </si>
  <si>
    <t>Adjusted EBITDA represents net income (loss) before income taxes, depreciation and amortization expense and other items, as calculated above.  Adjusted EBITDA is a non-GAAP financial measure commonly used in our industry and should not be construed as an alternative to net income (loss)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</si>
  <si>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(2)</t>
  </si>
  <si>
    <t>(3)</t>
  </si>
  <si>
    <t>(4)</t>
  </si>
  <si>
    <t>(5)</t>
  </si>
  <si>
    <t>Non-cash expense included in general and administrative expenses.</t>
  </si>
  <si>
    <t>Adjusted EBITDA Margin</t>
  </si>
  <si>
    <t>(6)</t>
  </si>
  <si>
    <t>(7)</t>
  </si>
  <si>
    <t>Adjusted EBITDA margin is calculated by dividing Adjusted EBITDA by total revenues for the period.</t>
  </si>
  <si>
    <t>Cash flows provided by (used for) operating activities</t>
  </si>
  <si>
    <t>Less:  Capital Expenditures</t>
  </si>
  <si>
    <t>Free Cash Flow</t>
  </si>
  <si>
    <t>International Revenues and Expenses in US Dollars</t>
  </si>
  <si>
    <t>Admissions revenues</t>
  </si>
  <si>
    <t>Concession revenues</t>
  </si>
  <si>
    <t>Other revenues</t>
  </si>
  <si>
    <t>Total revenues</t>
  </si>
  <si>
    <t>Film rentals and advertising</t>
  </si>
  <si>
    <t>Concessions supplies</t>
  </si>
  <si>
    <t>Salaries and wages</t>
  </si>
  <si>
    <t>Facility lease expense</t>
  </si>
  <si>
    <t>Utilities and other</t>
  </si>
  <si>
    <t>(8)</t>
  </si>
  <si>
    <t>Constant currency revenue and expense amounts, which are non-GAAP measurements, were calculated using the average exchange rate for the corresponding months for prior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</si>
  <si>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
  </si>
  <si>
    <t>As of</t>
  </si>
  <si>
    <t>Net Debt (in thousands)</t>
  </si>
  <si>
    <t>Current portion of long-term debt</t>
  </si>
  <si>
    <t>Current portion of finance lease obligations</t>
  </si>
  <si>
    <t>Finance lease obligations, less current portion</t>
  </si>
  <si>
    <t>Less:  Cash and cash equivalents</t>
  </si>
  <si>
    <t>Net debt</t>
  </si>
  <si>
    <t>Theatres and Screens Operated</t>
  </si>
  <si>
    <t>Mar 31, 2021</t>
  </si>
  <si>
    <t>Jun 30, 2021</t>
  </si>
  <si>
    <t>Sep 30, 2021</t>
  </si>
  <si>
    <t>Dec 31, 2021</t>
  </si>
  <si>
    <t>North America</t>
  </si>
  <si>
    <t>Theatres operated (at end of period)</t>
  </si>
  <si>
    <t>Screens operated (at end of period)</t>
  </si>
  <si>
    <t>International</t>
  </si>
  <si>
    <t>Brazil</t>
  </si>
  <si>
    <t>Argentina</t>
  </si>
  <si>
    <t>Colombia</t>
  </si>
  <si>
    <t>Chile</t>
  </si>
  <si>
    <t>Central America</t>
  </si>
  <si>
    <t>Peru</t>
  </si>
  <si>
    <t>Ecuador</t>
  </si>
  <si>
    <t>Bolivia</t>
  </si>
  <si>
    <t>Curacao</t>
  </si>
  <si>
    <t>Paraguay</t>
  </si>
  <si>
    <t>Worldwide</t>
  </si>
  <si>
    <t>Certain Definitions</t>
  </si>
  <si>
    <t xml:space="preserve">       The following definitions are for terms that we frequently use in investor and other presentations.  These definitions are provided to aid users in understanding relevant terms used by us. </t>
  </si>
  <si>
    <t>Term</t>
  </si>
  <si>
    <t>Definition</t>
  </si>
  <si>
    <t>Admissions Revenues</t>
  </si>
  <si>
    <t>Also referred to as box office revenues.  Equals all box office sales (includes cash and credit card sales, as well as the redemption of gift cards and SuperSavers for ticket purchases) during a given period.</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</si>
  <si>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</si>
  <si>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</si>
  <si>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Market/Box Office Outperformance</t>
  </si>
  <si>
    <t>Box Office Share</t>
  </si>
  <si>
    <t>Maintenance and New build capex</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</si>
  <si>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</si>
  <si>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Premium Percentage of Box Office</t>
  </si>
  <si>
    <t>Represents box office revenues generated from the sale of 3-D, XD, IMAX and motions seat tickets, divided by total admissions revenues.</t>
  </si>
  <si>
    <t>Total shareholder return (TSR)</t>
  </si>
  <si>
    <t xml:space="preserve">Total shareholder return ("TSR") is calculated as the stock price as of the end of a given period plus the per-share dividends distributed over that same period, divided by the stock price as of the beginning of that same period.  </t>
  </si>
  <si>
    <r>
      <t xml:space="preserve">Year Ended </t>
    </r>
    <r>
      <rPr>
        <b/>
        <vertAlign val="superscript"/>
        <sz val="10"/>
        <color theme="1"/>
        <rFont val="Times New Roman"/>
        <family val="1"/>
      </rPr>
      <t>(6)</t>
    </r>
  </si>
  <si>
    <r>
      <t xml:space="preserve">Adjusted EBITDA </t>
    </r>
    <r>
      <rPr>
        <vertAlign val="superscript"/>
        <sz val="10"/>
        <color theme="1"/>
        <rFont val="Times New Roman"/>
        <family val="1"/>
      </rPr>
      <t>(1)</t>
    </r>
  </si>
  <si>
    <r>
      <t xml:space="preserve">Nine Months Ended </t>
    </r>
    <r>
      <rPr>
        <b/>
        <vertAlign val="superscript"/>
        <sz val="10"/>
        <color theme="1"/>
        <rFont val="Times New Roman"/>
        <family val="1"/>
      </rPr>
      <t>(6)</t>
    </r>
  </si>
  <si>
    <r>
      <t xml:space="preserve">See total worldwide reported revenues and expenses in US Dollars in our Quarterly Reports on Form 10-Q and Annual Report on Form 10-K at </t>
    </r>
    <r>
      <rPr>
        <b/>
        <i/>
        <sz val="9"/>
        <color rgb="FF0070C0"/>
        <rFont val="Times New Roman"/>
        <family val="1"/>
      </rPr>
      <t>www.investors.cinemark.com</t>
    </r>
    <r>
      <rPr>
        <sz val="9"/>
        <rFont val="Times New Roman"/>
        <family val="1"/>
      </rPr>
      <t xml:space="preserve">.  Amounts presented above represent totals for our international segment only.  </t>
    </r>
  </si>
  <si>
    <t>N/A</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</si>
  <si>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0"/>
        <color theme="4" tint="-0.249977111117893"/>
        <rFont val="Times New Roman"/>
        <family val="1"/>
      </rPr>
      <t>www.investors.cinemark.com</t>
    </r>
    <r>
      <rPr>
        <b/>
        <i/>
        <sz val="10"/>
        <rFont val="Times New Roman"/>
        <family val="1"/>
      </rPr>
      <t xml:space="preserve">.  </t>
    </r>
  </si>
  <si>
    <r>
      <t xml:space="preserve">We temporarily closed all of our theatres effective March 18, 2020 as a result of the COVID-19 pandemic.  Certain values are not applicable ("N/A") and designated as such as they are not comparable to other periods as a result of the impacts of the COVID-19 pandemic.  See our Quarterly Reports on Form 10-Q and Annual Report on form 10-K for discussion of the COVID-19 pandemic and it's impact on the business at </t>
    </r>
    <r>
      <rPr>
        <b/>
        <i/>
        <sz val="9"/>
        <color rgb="FF0070C0"/>
        <rFont val="Times New Roman"/>
        <family val="1"/>
      </rPr>
      <t>www.investors.cinemark.com</t>
    </r>
    <r>
      <rPr>
        <sz val="9"/>
        <color theme="1"/>
        <rFont val="Times New Roman"/>
        <family val="1"/>
      </rPr>
      <t>.</t>
    </r>
  </si>
  <si>
    <t>Excludes unamortized debt issue costs, which are reflected as a reduction of long-term debt on the condensed consolidated balance sheets.</t>
  </si>
  <si>
    <t>Box Office Share represents the Company's total box office receipts in a particular country or region during a given period divided by the industry’s total box office receipts for the same country or region in the same period.</t>
  </si>
  <si>
    <t>Box Office Outperformance is defined as the comparison of the Company's year over year admissions revenue growth/decline in a particular country or region during a given period relative to the overall industry box office growth/decline for the same region in the same period.</t>
  </si>
  <si>
    <t>Mar 31, 2022</t>
  </si>
  <si>
    <t>Jun 30, 2022</t>
  </si>
  <si>
    <t>Sep 30, 2022</t>
  </si>
  <si>
    <t>Dec 31, 2022</t>
  </si>
  <si>
    <t>Represents cash distributions received from equity investees that were recorded as a reduction of the respective investment balances.  These distribtuions are reported entirely within the U.S. operating segment.</t>
  </si>
  <si>
    <r>
      <t xml:space="preserve">Share based awards compensation expense </t>
    </r>
    <r>
      <rPr>
        <vertAlign val="superscript"/>
        <sz val="10"/>
        <color theme="1"/>
        <rFont val="Times New Roman"/>
        <family val="1"/>
      </rPr>
      <t>(3)</t>
    </r>
  </si>
  <si>
    <r>
      <t xml:space="preserve">Cash distributions from equity investees </t>
    </r>
    <r>
      <rPr>
        <vertAlign val="superscript"/>
        <sz val="10"/>
        <color theme="1"/>
        <rFont val="Times New Roman"/>
        <family val="1"/>
      </rPr>
      <t>(2)</t>
    </r>
  </si>
  <si>
    <r>
      <t xml:space="preserve">Three Months Ended </t>
    </r>
    <r>
      <rPr>
        <b/>
        <vertAlign val="superscript"/>
        <sz val="10"/>
        <color theme="1"/>
        <rFont val="Times New Roman"/>
        <family val="1"/>
      </rPr>
      <t>(4)</t>
    </r>
  </si>
  <si>
    <r>
      <t xml:space="preserve">Year Ended </t>
    </r>
    <r>
      <rPr>
        <b/>
        <vertAlign val="superscript"/>
        <sz val="10"/>
        <color theme="1"/>
        <rFont val="Times New Roman"/>
        <family val="1"/>
      </rPr>
      <t>(4)</t>
    </r>
  </si>
  <si>
    <r>
      <t xml:space="preserve">Three Months 
Ended </t>
    </r>
    <r>
      <rPr>
        <b/>
        <vertAlign val="superscript"/>
        <sz val="10"/>
        <color theme="1"/>
        <rFont val="Times New Roman"/>
        <family val="1"/>
      </rPr>
      <t>(4)</t>
    </r>
  </si>
  <si>
    <r>
      <t xml:space="preserve">Adjusted EBITDA Margin </t>
    </r>
    <r>
      <rPr>
        <vertAlign val="superscript"/>
        <sz val="10"/>
        <color theme="1"/>
        <rFont val="Times New Roman"/>
        <family val="1"/>
      </rPr>
      <t>(5)</t>
    </r>
  </si>
  <si>
    <r>
      <t xml:space="preserve">Adjusted EBITDA </t>
    </r>
    <r>
      <rPr>
        <b/>
        <i/>
        <u/>
        <vertAlign val="superscript"/>
        <sz val="10"/>
        <color theme="1"/>
        <rFont val="Times New Roman"/>
        <family val="1"/>
      </rPr>
      <t>(1)</t>
    </r>
  </si>
  <si>
    <t>Non-GAAP Financial Measures (in millions)</t>
  </si>
  <si>
    <t>Total Revenues</t>
  </si>
  <si>
    <r>
      <t xml:space="preserve">International Segment Constant Currency Revenues and Expenses </t>
    </r>
    <r>
      <rPr>
        <b/>
        <i/>
        <vertAlign val="superscript"/>
        <sz val="10"/>
        <color theme="1"/>
        <rFont val="Times New Roman"/>
        <family val="1"/>
      </rPr>
      <t>(6)</t>
    </r>
  </si>
  <si>
    <r>
      <t xml:space="preserve">International Revenues and Expenses in Constant Currency </t>
    </r>
    <r>
      <rPr>
        <i/>
        <vertAlign val="superscript"/>
        <sz val="10"/>
        <color theme="1"/>
        <rFont val="Times New Roman"/>
        <family val="1"/>
      </rPr>
      <t>(7)</t>
    </r>
  </si>
  <si>
    <r>
      <t>Long-term debt, less current portion</t>
    </r>
    <r>
      <rPr>
        <vertAlign val="superscript"/>
        <sz val="10"/>
        <color theme="1"/>
        <rFont val="Times New Roman"/>
        <family val="1"/>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</si>
</sst>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0_);_(&quot;$&quot;* \(#,##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sz val="11"/>
      <color indexed="8"/>
      <name val="Calibri"/>
      <family val="2"/>
    </font>
    <font>
      <u/>
      <sz val="11"/>
      <color theme="10"/>
      <name val="Calibri"/>
      <family val="2"/>
      <scheme val="minor"/>
    </font>
    <font>
      <sz val="11"/>
      <color theme="1"/>
      <name val="Times New Roman"/>
      <family val="1"/>
    </font>
    <font>
      <vertAlign val="superscript"/>
      <sz val="10"/>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b/>
      <i/>
      <u/>
      <sz val="10"/>
      <color theme="1"/>
      <name val="Times New Roman"/>
      <family val="1"/>
    </font>
    <font>
      <sz val="9"/>
      <color theme="1"/>
      <name val="Times New Roman"/>
      <family val="1"/>
    </font>
    <font>
      <sz val="9"/>
      <name val="Times New Roman"/>
      <family val="1"/>
    </font>
    <font>
      <b/>
      <i/>
      <sz val="10"/>
      <color theme="1"/>
      <name val="Times New Roman"/>
      <family val="1"/>
    </font>
    <font>
      <b/>
      <i/>
      <sz val="10"/>
      <name val="Times New Roman"/>
      <family val="1"/>
    </font>
    <font>
      <b/>
      <i/>
      <sz val="10"/>
      <color theme="4" tint="-0.249977111117893"/>
      <name val="Times New Roman"/>
      <family val="1"/>
    </font>
    <font>
      <b/>
      <i/>
      <vertAlign val="superscript"/>
      <sz val="10"/>
      <color theme="1"/>
      <name val="Times New Roman"/>
      <family val="1"/>
    </font>
    <font>
      <i/>
      <sz val="10"/>
      <color theme="1"/>
      <name val="Times New Roman"/>
      <family val="1"/>
    </font>
    <font>
      <i/>
      <vertAlign val="superscript"/>
      <sz val="10"/>
      <color theme="1"/>
      <name val="Times New Roman"/>
      <family val="1"/>
    </font>
    <font>
      <b/>
      <i/>
      <sz val="9"/>
      <color rgb="FF0070C0"/>
      <name val="Times New Roman"/>
      <family val="1"/>
    </font>
    <font>
      <vertAlign val="superscript"/>
      <sz val="9"/>
      <color theme="1"/>
      <name val="Times New Roman"/>
      <family val="1"/>
    </font>
    <font>
      <b/>
      <sz val="9"/>
      <color theme="1"/>
      <name val="Times New Roman"/>
      <family val="1"/>
    </font>
    <font>
      <b/>
      <i/>
      <u/>
      <vertAlign val="superscript"/>
      <sz val="10"/>
      <color theme="1"/>
      <name val="Times New Roman"/>
      <family val="1"/>
    </font>
    <font>
      <sz val="3"/>
      <color theme="1"/>
      <name val="Times New Roman"/>
      <family val="1"/>
    </font>
    <font>
      <b/>
      <sz val="3"/>
      <color theme="1"/>
      <name val="Times New Roman"/>
      <family val="1"/>
    </font>
  </fonts>
  <fills count="2">
    <fill>
      <patternFill patternType="none"/>
    </fill>
    <fill>
      <patternFill patternType="gray125"/>
    </fill>
  </fills>
  <borders count="16">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cellStyleXfs>
  <cellXfs count="123">
    <xf numFmtId="0" fontId="0" fillId="0" borderId="0" xfId="0"/>
    <xf numFmtId="0" fontId="3" fillId="0" borderId="0" xfId="0" applyFont="1"/>
    <xf numFmtId="0" fontId="0" fillId="0" borderId="0" xfId="0" applyAlignment="1">
      <alignment wrapText="1"/>
    </xf>
    <xf numFmtId="49" fontId="0" fillId="0" borderId="0" xfId="0" applyNumberFormat="1" applyAlignment="1">
      <alignment horizontal="center"/>
    </xf>
    <xf numFmtId="0" fontId="2" fillId="0" borderId="9" xfId="0" applyFont="1" applyBorder="1" applyAlignment="1">
      <alignment horizontal="center"/>
    </xf>
    <xf numFmtId="0" fontId="0" fillId="0" borderId="0" xfId="0" applyAlignment="1">
      <alignment vertical="top"/>
    </xf>
    <xf numFmtId="0" fontId="0" fillId="0" borderId="0" xfId="0" applyAlignment="1">
      <alignment vertical="top" wrapText="1"/>
    </xf>
    <xf numFmtId="0" fontId="5" fillId="0" borderId="0" xfId="0" applyFont="1"/>
    <xf numFmtId="166" fontId="5" fillId="0" borderId="0" xfId="0" applyNumberFormat="1" applyFont="1"/>
    <xf numFmtId="0" fontId="6" fillId="0" borderId="0" xfId="0" applyFont="1" applyAlignment="1">
      <alignment horizontal="left" indent="1"/>
    </xf>
    <xf numFmtId="166" fontId="7" fillId="0" borderId="0" xfId="0" applyNumberFormat="1" applyFont="1"/>
    <xf numFmtId="0" fontId="7" fillId="0" borderId="0" xfId="0" applyFont="1"/>
    <xf numFmtId="0" fontId="6" fillId="0" borderId="0" xfId="0" applyFont="1"/>
    <xf numFmtId="166" fontId="7" fillId="0" borderId="0" xfId="0" quotePrefix="1" applyNumberFormat="1" applyFont="1" applyAlignment="1">
      <alignment horizontal="center" wrapText="1"/>
    </xf>
    <xf numFmtId="166" fontId="7" fillId="0" borderId="0" xfId="0" applyNumberFormat="1" applyFont="1" applyAlignment="1">
      <alignment horizontal="center" wrapText="1"/>
    </xf>
    <xf numFmtId="166" fontId="7" fillId="0" borderId="3" xfId="0" applyNumberFormat="1" applyFont="1" applyBorder="1" applyAlignment="1">
      <alignment horizontal="center" wrapText="1"/>
    </xf>
    <xf numFmtId="166" fontId="7" fillId="0" borderId="12" xfId="0" applyNumberFormat="1" applyFont="1" applyBorder="1" applyAlignment="1">
      <alignment horizontal="center" wrapText="1"/>
    </xf>
    <xf numFmtId="0" fontId="9" fillId="0" borderId="0" xfId="0" applyFont="1"/>
    <xf numFmtId="0" fontId="6" fillId="0" borderId="13" xfId="0" applyFont="1" applyBorder="1"/>
    <xf numFmtId="166" fontId="7" fillId="0" borderId="13" xfId="0" quotePrefix="1" applyNumberFormat="1" applyFont="1" applyBorder="1" applyAlignment="1">
      <alignment horizontal="center" wrapText="1"/>
    </xf>
    <xf numFmtId="166" fontId="7" fillId="0" borderId="13" xfId="0" applyNumberFormat="1" applyFont="1" applyBorder="1" applyAlignment="1">
      <alignment horizontal="center" wrapText="1"/>
    </xf>
    <xf numFmtId="166" fontId="7" fillId="0" borderId="14" xfId="0" applyNumberFormat="1" applyFont="1" applyBorder="1" applyAlignment="1">
      <alignment horizontal="center" wrapText="1"/>
    </xf>
    <xf numFmtId="166" fontId="0" fillId="0" borderId="0" xfId="0" applyNumberFormat="1"/>
    <xf numFmtId="0" fontId="12" fillId="0" borderId="0" xfId="0" applyFont="1"/>
    <xf numFmtId="43" fontId="12" fillId="0" borderId="0" xfId="1" applyFont="1" applyBorder="1"/>
    <xf numFmtId="0" fontId="14" fillId="0" borderId="0" xfId="0" applyFont="1"/>
    <xf numFmtId="43" fontId="12" fillId="0" borderId="0" xfId="1" applyFont="1"/>
    <xf numFmtId="0" fontId="14" fillId="0" borderId="5" xfId="0" applyFont="1" applyBorder="1"/>
    <xf numFmtId="43" fontId="14" fillId="0" borderId="0" xfId="1" applyFont="1" applyBorder="1"/>
    <xf numFmtId="0" fontId="14" fillId="0" borderId="0" xfId="0" applyFont="1" applyAlignment="1">
      <alignment wrapText="1"/>
    </xf>
    <xf numFmtId="0" fontId="15" fillId="0" borderId="0" xfId="0" applyFont="1" applyAlignment="1">
      <alignment horizontal="center"/>
    </xf>
    <xf numFmtId="170" fontId="8" fillId="0" borderId="9" xfId="0" quotePrefix="1" applyNumberFormat="1" applyFont="1" applyBorder="1" applyAlignment="1">
      <alignment horizontal="center" wrapText="1"/>
    </xf>
    <xf numFmtId="0" fontId="15" fillId="0" borderId="5" xfId="0" applyFont="1" applyBorder="1" applyAlignment="1">
      <alignment horizontal="center" wrapText="1"/>
    </xf>
    <xf numFmtId="0" fontId="15" fillId="0" borderId="0" xfId="0" applyFont="1" applyAlignment="1">
      <alignment horizontal="center" wrapText="1"/>
    </xf>
    <xf numFmtId="170" fontId="15" fillId="0" borderId="0" xfId="0" applyNumberFormat="1" applyFont="1" applyAlignment="1">
      <alignment horizontal="center" wrapText="1"/>
    </xf>
    <xf numFmtId="0" fontId="15" fillId="0" borderId="15" xfId="0" applyFont="1" applyBorder="1" applyAlignment="1">
      <alignment horizontal="center" wrapText="1"/>
    </xf>
    <xf numFmtId="0" fontId="14" fillId="0" borderId="5" xfId="0" applyFont="1" applyBorder="1" applyAlignment="1">
      <alignment wrapText="1"/>
    </xf>
    <xf numFmtId="164" fontId="15" fillId="0" borderId="7" xfId="0" quotePrefix="1" applyNumberFormat="1" applyFont="1" applyBorder="1" applyAlignment="1">
      <alignment horizontal="center" wrapText="1"/>
    </xf>
    <xf numFmtId="164" fontId="15" fillId="0" borderId="9" xfId="0" applyNumberFormat="1" applyFont="1" applyBorder="1" applyAlignment="1">
      <alignment horizontal="center" wrapText="1"/>
    </xf>
    <xf numFmtId="164" fontId="15" fillId="0" borderId="9" xfId="0" quotePrefix="1" applyNumberFormat="1" applyFont="1" applyBorder="1" applyAlignment="1">
      <alignment horizontal="center" wrapText="1"/>
    </xf>
    <xf numFmtId="164" fontId="14" fillId="0" borderId="0" xfId="0" applyNumberFormat="1" applyFont="1" applyAlignment="1">
      <alignment wrapText="1"/>
    </xf>
    <xf numFmtId="0" fontId="17" fillId="0" borderId="5" xfId="0" applyFont="1" applyBorder="1"/>
    <xf numFmtId="0" fontId="14" fillId="0" borderId="2" xfId="0" applyFont="1" applyBorder="1"/>
    <xf numFmtId="0" fontId="14" fillId="0" borderId="6" xfId="0" applyFont="1" applyBorder="1"/>
    <xf numFmtId="165" fontId="14" fillId="0" borderId="0" xfId="2" applyNumberFormat="1" applyFont="1" applyBorder="1"/>
    <xf numFmtId="165" fontId="14" fillId="0" borderId="0" xfId="0" applyNumberFormat="1" applyFont="1"/>
    <xf numFmtId="0" fontId="14" fillId="0" borderId="5" xfId="0" applyFont="1" applyBorder="1" applyAlignment="1">
      <alignment horizontal="left" indent="2"/>
    </xf>
    <xf numFmtId="166" fontId="14" fillId="0" borderId="0" xfId="1" applyNumberFormat="1" applyFont="1" applyBorder="1"/>
    <xf numFmtId="171" fontId="14" fillId="0" borderId="0" xfId="1" applyNumberFormat="1" applyFont="1" applyBorder="1"/>
    <xf numFmtId="49" fontId="18" fillId="0" borderId="5" xfId="0" applyNumberFormat="1" applyFont="1" applyBorder="1" applyAlignment="1">
      <alignment horizontal="right"/>
    </xf>
    <xf numFmtId="0" fontId="18" fillId="0" borderId="0" xfId="0" applyFont="1"/>
    <xf numFmtId="49" fontId="18" fillId="0" borderId="7" xfId="0" applyNumberFormat="1" applyFont="1" applyBorder="1" applyAlignment="1">
      <alignment horizontal="right"/>
    </xf>
    <xf numFmtId="49" fontId="18" fillId="0" borderId="3" xfId="1" applyNumberFormat="1" applyFont="1" applyBorder="1" applyAlignment="1">
      <alignment vertical="top"/>
    </xf>
    <xf numFmtId="49" fontId="18" fillId="0" borderId="3" xfId="1" applyNumberFormat="1" applyFont="1" applyBorder="1" applyAlignment="1">
      <alignment vertical="top" wrapText="1"/>
    </xf>
    <xf numFmtId="0" fontId="20" fillId="0" borderId="0" xfId="0" applyFont="1"/>
    <xf numFmtId="0" fontId="15" fillId="0" borderId="3" xfId="0" applyFont="1" applyBorder="1" applyAlignment="1">
      <alignment wrapText="1"/>
    </xf>
    <xf numFmtId="0" fontId="20" fillId="0" borderId="3" xfId="0" applyFont="1" applyBorder="1" applyAlignment="1">
      <alignment wrapText="1"/>
    </xf>
    <xf numFmtId="0" fontId="20" fillId="0" borderId="4" xfId="0" applyFont="1" applyBorder="1"/>
    <xf numFmtId="0" fontId="15" fillId="0" borderId="5" xfId="0" applyFont="1" applyBorder="1" applyAlignment="1">
      <alignment horizontal="center"/>
    </xf>
    <xf numFmtId="49" fontId="13" fillId="0" borderId="4" xfId="0" applyNumberFormat="1" applyFont="1" applyBorder="1" applyAlignment="1">
      <alignment horizontal="right"/>
    </xf>
    <xf numFmtId="49" fontId="14" fillId="0" borderId="2" xfId="1" applyNumberFormat="1" applyFont="1" applyBorder="1" applyAlignment="1">
      <alignment wrapText="1"/>
    </xf>
    <xf numFmtId="164" fontId="15" fillId="0" borderId="0" xfId="0" applyNumberFormat="1" applyFont="1" applyAlignment="1">
      <alignment horizontal="center" wrapText="1"/>
    </xf>
    <xf numFmtId="0" fontId="14" fillId="0" borderId="5" xfId="0" applyFont="1" applyBorder="1" applyAlignment="1">
      <alignment horizontal="left" indent="1"/>
    </xf>
    <xf numFmtId="167" fontId="14" fillId="0" borderId="0" xfId="3" applyNumberFormat="1" applyFont="1" applyBorder="1"/>
    <xf numFmtId="167" fontId="14" fillId="0" borderId="0" xfId="3" applyNumberFormat="1" applyFont="1" applyBorder="1" applyAlignment="1">
      <alignment horizontal="right"/>
    </xf>
    <xf numFmtId="0" fontId="14" fillId="0" borderId="4" xfId="0" applyFont="1" applyBorder="1"/>
    <xf numFmtId="43" fontId="14" fillId="0" borderId="2" xfId="1" applyFont="1" applyBorder="1"/>
    <xf numFmtId="0" fontId="24" fillId="0" borderId="5" xfId="0" applyFont="1" applyBorder="1"/>
    <xf numFmtId="168" fontId="14" fillId="0" borderId="0" xfId="2" applyNumberFormat="1" applyFont="1" applyBorder="1"/>
    <xf numFmtId="168" fontId="14" fillId="0" borderId="0" xfId="1" applyNumberFormat="1" applyFont="1" applyBorder="1"/>
    <xf numFmtId="172" fontId="14" fillId="0" borderId="0" xfId="2" applyNumberFormat="1" applyFont="1" applyBorder="1"/>
    <xf numFmtId="169" fontId="14" fillId="0" borderId="0" xfId="1" applyNumberFormat="1" applyFont="1" applyBorder="1"/>
    <xf numFmtId="168" fontId="14" fillId="0" borderId="1" xfId="2" applyNumberFormat="1" applyFont="1" applyBorder="1"/>
    <xf numFmtId="0" fontId="15" fillId="0" borderId="2" xfId="0" applyFont="1" applyBorder="1" applyAlignment="1">
      <alignment horizontal="center"/>
    </xf>
    <xf numFmtId="164" fontId="15" fillId="0" borderId="0" xfId="0" applyNumberFormat="1" applyFont="1" applyAlignment="1">
      <alignment horizontal="center"/>
    </xf>
    <xf numFmtId="0" fontId="14" fillId="0" borderId="5" xfId="0" applyFont="1" applyBorder="1" applyAlignment="1">
      <alignment horizontal="left"/>
    </xf>
    <xf numFmtId="49" fontId="18" fillId="0" borderId="0" xfId="0" applyNumberFormat="1" applyFont="1"/>
    <xf numFmtId="49" fontId="18" fillId="0" borderId="3" xfId="1" applyNumberFormat="1" applyFont="1" applyBorder="1" applyAlignment="1"/>
    <xf numFmtId="49" fontId="18" fillId="0" borderId="5" xfId="0" applyNumberFormat="1" applyFont="1" applyBorder="1" applyAlignment="1">
      <alignment horizontal="right" vertical="top"/>
    </xf>
    <xf numFmtId="49" fontId="27" fillId="0" borderId="5" xfId="0" applyNumberFormat="1" applyFont="1" applyBorder="1" applyAlignment="1">
      <alignment horizontal="right" vertical="top"/>
    </xf>
    <xf numFmtId="49" fontId="27" fillId="0" borderId="7" xfId="0" applyNumberFormat="1" applyFont="1" applyBorder="1" applyAlignment="1">
      <alignment horizontal="right" vertical="top"/>
    </xf>
    <xf numFmtId="43" fontId="18" fillId="0" borderId="0" xfId="1" applyFont="1" applyBorder="1"/>
    <xf numFmtId="0" fontId="15" fillId="0" borderId="9" xfId="0" applyFont="1" applyBorder="1" applyAlignment="1">
      <alignment horizontal="center" wrapText="1"/>
    </xf>
    <xf numFmtId="49" fontId="18" fillId="0" borderId="3" xfId="1" applyNumberFormat="1" applyFont="1" applyBorder="1" applyAlignment="1"/>
    <xf numFmtId="49" fontId="18" fillId="0" borderId="3" xfId="1" applyNumberFormat="1" applyFont="1" applyBorder="1" applyAlignment="1">
      <alignment vertical="top" wrapText="1"/>
    </xf>
    <xf numFmtId="168" fontId="15" fillId="0" borderId="0" xfId="0" applyNumberFormat="1" applyFont="1" applyAlignment="1">
      <alignment horizontal="center"/>
    </xf>
    <xf numFmtId="169" fontId="15" fillId="0" borderId="0" xfId="0" applyNumberFormat="1" applyFont="1" applyAlignment="1">
      <alignment horizontal="center"/>
    </xf>
    <xf numFmtId="169" fontId="14" fillId="0" borderId="0" xfId="1" applyNumberFormat="1" applyFont="1" applyBorder="1" applyAlignment="1">
      <alignment horizontal="right"/>
    </xf>
    <xf numFmtId="0" fontId="15" fillId="0" borderId="10" xfId="0" applyFont="1" applyBorder="1" applyAlignment="1">
      <alignment horizontal="center" wrapText="1"/>
    </xf>
    <xf numFmtId="164" fontId="15" fillId="0" borderId="10" xfId="0" applyNumberFormat="1" applyFont="1" applyBorder="1" applyAlignment="1">
      <alignment horizontal="center" wrapText="1"/>
    </xf>
    <xf numFmtId="0" fontId="14" fillId="0" borderId="0" xfId="0" applyFont="1" applyBorder="1"/>
    <xf numFmtId="0" fontId="15" fillId="0" borderId="0" xfId="0" applyFont="1" applyBorder="1" applyAlignment="1">
      <alignment horizontal="center"/>
    </xf>
    <xf numFmtId="0" fontId="28" fillId="0" borderId="0" xfId="0" applyFont="1" applyBorder="1" applyAlignment="1">
      <alignment horizontal="center"/>
    </xf>
    <xf numFmtId="0" fontId="18" fillId="0" borderId="5" xfId="0" applyFont="1" applyBorder="1"/>
    <xf numFmtId="49" fontId="18" fillId="0" borderId="5" xfId="0" applyNumberFormat="1" applyFont="1" applyBorder="1"/>
    <xf numFmtId="0" fontId="18" fillId="0" borderId="5" xfId="0" applyFont="1" applyBorder="1" applyAlignment="1">
      <alignment wrapText="1"/>
    </xf>
    <xf numFmtId="0" fontId="30" fillId="0" borderId="5" xfId="0" applyFont="1" applyBorder="1"/>
    <xf numFmtId="43" fontId="30" fillId="0" borderId="0" xfId="1" applyFont="1" applyBorder="1"/>
    <xf numFmtId="0" fontId="30" fillId="0" borderId="0" xfId="0" applyFont="1"/>
    <xf numFmtId="0" fontId="30" fillId="0" borderId="5" xfId="0" applyFont="1" applyBorder="1" applyAlignment="1">
      <alignment horizontal="left"/>
    </xf>
    <xf numFmtId="168" fontId="30" fillId="0" borderId="0" xfId="2" applyNumberFormat="1" applyFont="1" applyBorder="1"/>
    <xf numFmtId="0" fontId="31" fillId="0" borderId="0" xfId="0" applyFont="1" applyAlignment="1">
      <alignment horizontal="center"/>
    </xf>
    <xf numFmtId="0" fontId="31" fillId="0" borderId="0" xfId="0" applyFont="1" applyBorder="1" applyAlignment="1">
      <alignment horizontal="center"/>
    </xf>
    <xf numFmtId="0" fontId="30" fillId="0" borderId="0" xfId="0" applyFont="1" applyBorder="1"/>
    <xf numFmtId="164" fontId="31" fillId="0" borderId="0" xfId="0" applyNumberFormat="1" applyFont="1" applyAlignment="1">
      <alignment horizontal="center"/>
    </xf>
    <xf numFmtId="0" fontId="15" fillId="0" borderId="9" xfId="0" applyFont="1" applyBorder="1" applyAlignment="1">
      <alignment horizontal="center" wrapText="1"/>
    </xf>
    <xf numFmtId="43" fontId="18" fillId="0" borderId="0" xfId="1" applyFont="1" applyBorder="1" applyAlignment="1">
      <alignment wrapText="1"/>
    </xf>
    <xf numFmtId="49" fontId="19" fillId="0" borderId="0" xfId="9" applyNumberFormat="1" applyFont="1" applyBorder="1" applyAlignment="1">
      <alignment vertical="top" wrapText="1"/>
    </xf>
    <xf numFmtId="49" fontId="19" fillId="0" borderId="6" xfId="9" applyNumberFormat="1" applyFont="1" applyBorder="1" applyAlignment="1">
      <alignment vertical="top" wrapText="1"/>
    </xf>
    <xf numFmtId="0" fontId="21" fillId="0" borderId="0" xfId="9" applyFont="1" applyBorder="1" applyAlignment="1">
      <alignment wrapText="1"/>
    </xf>
    <xf numFmtId="49" fontId="18" fillId="0" borderId="0" xfId="1" applyNumberFormat="1" applyFont="1" applyBorder="1" applyAlignment="1">
      <alignment vertical="top" wrapText="1"/>
    </xf>
    <xf numFmtId="49" fontId="18" fillId="0" borderId="6" xfId="1" applyNumberFormat="1" applyFont="1" applyBorder="1" applyAlignment="1">
      <alignment vertical="top" wrapText="1"/>
    </xf>
    <xf numFmtId="0" fontId="15" fillId="0" borderId="9" xfId="0" applyFont="1" applyBorder="1" applyAlignment="1">
      <alignment horizontal="center"/>
    </xf>
    <xf numFmtId="49" fontId="18" fillId="0" borderId="0" xfId="1" applyNumberFormat="1" applyFont="1" applyBorder="1" applyAlignment="1">
      <alignment wrapText="1"/>
    </xf>
    <xf numFmtId="49" fontId="18" fillId="0" borderId="3" xfId="1" applyNumberFormat="1" applyFont="1" applyBorder="1" applyAlignment="1"/>
    <xf numFmtId="49" fontId="18" fillId="0" borderId="3" xfId="1" applyNumberFormat="1" applyFont="1" applyBorder="1" applyAlignment="1">
      <alignment vertical="top" wrapText="1"/>
    </xf>
    <xf numFmtId="0" fontId="8" fillId="0" borderId="8" xfId="0" applyFont="1" applyBorder="1" applyAlignment="1">
      <alignment horizontal="center"/>
    </xf>
    <xf numFmtId="0" fontId="8" fillId="0" borderId="11" xfId="0" applyFont="1" applyBorder="1" applyAlignment="1">
      <alignment horizontal="center"/>
    </xf>
    <xf numFmtId="0" fontId="0" fillId="0" borderId="0" xfId="0" applyAlignment="1">
      <alignment vertical="top" wrapText="1"/>
    </xf>
    <xf numFmtId="0" fontId="2" fillId="0" borderId="10"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xf numFmtId="0" fontId="4"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2"/>
  <sheetViews>
    <sheetView showGridLines="0" tabSelected="1" view="pageBreakPreview" zoomScale="85" zoomScaleNormal="100" zoomScaleSheetLayoutView="85" workbookViewId="0">
      <pane xSplit="1" ySplit="6" topLeftCell="B7" activePane="bottomRight" state="frozen"/>
      <selection pane="topRight" activeCell="B1" sqref="B1"/>
      <selection pane="bottomLeft" activeCell="A7" sqref="A7"/>
      <selection pane="bottomRight" activeCell="B55" sqref="B55"/>
    </sheetView>
  </sheetViews>
  <sheetFormatPr defaultColWidth="9.109375" defaultRowHeight="13.8" x14ac:dyDescent="0.25"/>
  <cols>
    <col min="1" max="1" width="53.109375" style="23" customWidth="1"/>
    <col min="2" max="5" width="13.5546875" style="23" customWidth="1"/>
    <col min="6" max="6" width="2.6640625" style="23" customWidth="1"/>
    <col min="7" max="7" width="13.5546875" style="23" customWidth="1"/>
    <col min="8" max="8" width="2.6640625" style="23" customWidth="1"/>
    <col min="9" max="9" width="13.5546875" style="23" customWidth="1"/>
    <col min="10" max="10" width="11.6640625" style="23" hidden="1" customWidth="1"/>
    <col min="11" max="11" width="12.6640625" style="23" hidden="1" customWidth="1"/>
    <col min="12" max="12" width="12.88671875" style="23" hidden="1" customWidth="1"/>
    <col min="13" max="13" width="2.6640625" style="23" hidden="1" customWidth="1"/>
    <col min="14" max="14" width="12.88671875" style="23" hidden="1" customWidth="1"/>
    <col min="15" max="15" width="2.33203125" style="23" customWidth="1"/>
    <col min="16" max="17" width="11.6640625" style="23" bestFit="1" customWidth="1"/>
    <col min="18" max="18" width="2.6640625" style="23" customWidth="1"/>
    <col min="19" max="19" width="11.5546875" style="23" bestFit="1" customWidth="1"/>
    <col min="20" max="20" width="2.6640625" style="23" customWidth="1"/>
    <col min="21" max="21" width="9.88671875" style="23" bestFit="1" customWidth="1"/>
    <col min="22" max="16384" width="9.109375" style="23"/>
  </cols>
  <sheetData>
    <row r="1" spans="1:21" s="25" customFormat="1" x14ac:dyDescent="0.3">
      <c r="A1" s="54" t="s">
        <v>0</v>
      </c>
    </row>
    <row r="2" spans="1:21" s="25" customFormat="1" x14ac:dyDescent="0.3">
      <c r="A2" s="54" t="s">
        <v>104</v>
      </c>
      <c r="B2" s="44"/>
      <c r="C2" s="44"/>
      <c r="D2" s="44"/>
      <c r="E2" s="44"/>
      <c r="F2" s="44"/>
      <c r="G2" s="44"/>
      <c r="H2" s="44"/>
      <c r="I2" s="44"/>
      <c r="J2" s="44"/>
      <c r="K2" s="44"/>
      <c r="L2" s="44"/>
      <c r="M2" s="44"/>
      <c r="N2" s="44"/>
    </row>
    <row r="3" spans="1:21" s="25" customFormat="1" x14ac:dyDescent="0.3">
      <c r="A3" s="54"/>
      <c r="B3" s="45"/>
      <c r="C3" s="45"/>
      <c r="D3" s="45"/>
      <c r="E3" s="45"/>
      <c r="F3" s="45"/>
      <c r="G3" s="45"/>
      <c r="H3" s="44"/>
      <c r="I3" s="45"/>
      <c r="J3" s="45"/>
      <c r="K3" s="45"/>
      <c r="L3" s="45"/>
    </row>
    <row r="4" spans="1:21" s="25" customFormat="1" ht="13.2" x14ac:dyDescent="0.25">
      <c r="A4" s="109" t="s">
        <v>87</v>
      </c>
      <c r="B4" s="109"/>
      <c r="C4" s="109"/>
      <c r="D4" s="109"/>
      <c r="E4" s="109"/>
      <c r="F4" s="109"/>
      <c r="G4" s="109"/>
      <c r="H4" s="109"/>
      <c r="I4" s="109"/>
      <c r="J4" s="109"/>
      <c r="K4" s="109"/>
      <c r="L4" s="109"/>
      <c r="M4" s="109"/>
      <c r="N4" s="109"/>
    </row>
    <row r="5" spans="1:21" s="25" customFormat="1" ht="13.2" x14ac:dyDescent="0.25">
      <c r="A5" s="109"/>
      <c r="B5" s="109"/>
      <c r="C5" s="109"/>
      <c r="D5" s="109"/>
      <c r="E5" s="109"/>
      <c r="F5" s="109"/>
      <c r="G5" s="109"/>
      <c r="H5" s="109"/>
      <c r="I5" s="109"/>
      <c r="J5" s="109"/>
      <c r="K5" s="109"/>
      <c r="L5" s="109"/>
      <c r="M5" s="109"/>
      <c r="N5" s="109"/>
    </row>
    <row r="6" spans="1:21" s="25" customFormat="1" ht="13.2" x14ac:dyDescent="0.25">
      <c r="A6" s="109"/>
      <c r="B6" s="109"/>
      <c r="C6" s="109"/>
      <c r="D6" s="109"/>
      <c r="E6" s="109"/>
      <c r="F6" s="109"/>
      <c r="G6" s="109"/>
      <c r="H6" s="109"/>
      <c r="I6" s="109"/>
      <c r="J6" s="109"/>
      <c r="K6" s="109"/>
      <c r="L6" s="109"/>
      <c r="M6" s="109"/>
      <c r="N6" s="109"/>
    </row>
    <row r="7" spans="1:21" s="25" customFormat="1" x14ac:dyDescent="0.3">
      <c r="A7" s="55"/>
      <c r="B7" s="56"/>
      <c r="C7" s="56"/>
      <c r="D7" s="56"/>
      <c r="E7" s="56"/>
      <c r="F7" s="56"/>
      <c r="G7" s="56"/>
      <c r="H7" s="56"/>
      <c r="I7" s="56"/>
      <c r="J7" s="56"/>
      <c r="K7" s="56"/>
      <c r="L7" s="56"/>
      <c r="M7" s="56"/>
      <c r="N7" s="56"/>
    </row>
    <row r="8" spans="1:21" s="25" customFormat="1" x14ac:dyDescent="0.3">
      <c r="A8" s="57"/>
      <c r="B8" s="42"/>
      <c r="C8" s="42"/>
      <c r="D8" s="42"/>
      <c r="E8" s="42"/>
      <c r="F8" s="42"/>
      <c r="G8" s="42"/>
      <c r="H8" s="42"/>
      <c r="I8" s="42"/>
      <c r="J8" s="42"/>
      <c r="K8" s="42"/>
      <c r="L8" s="42"/>
      <c r="M8" s="42"/>
      <c r="N8" s="42"/>
      <c r="O8" s="27"/>
    </row>
    <row r="9" spans="1:21" s="33" customFormat="1" ht="28.2" customHeight="1" x14ac:dyDescent="0.25">
      <c r="A9" s="32"/>
      <c r="B9" s="105" t="s">
        <v>99</v>
      </c>
      <c r="C9" s="105"/>
      <c r="D9" s="105"/>
      <c r="E9" s="105"/>
      <c r="F9" s="35"/>
      <c r="G9" s="82" t="s">
        <v>100</v>
      </c>
      <c r="H9" s="34"/>
      <c r="I9" s="105" t="s">
        <v>101</v>
      </c>
      <c r="J9" s="105"/>
      <c r="K9" s="105"/>
      <c r="L9" s="105"/>
      <c r="M9" s="35"/>
      <c r="N9" s="88" t="s">
        <v>82</v>
      </c>
      <c r="O9" s="36"/>
      <c r="P9" s="29"/>
      <c r="Q9" s="29"/>
      <c r="R9" s="29"/>
      <c r="S9" s="29"/>
      <c r="T9" s="29"/>
    </row>
    <row r="10" spans="1:21" s="29" customFormat="1" ht="13.2" x14ac:dyDescent="0.25">
      <c r="A10" s="36"/>
      <c r="B10" s="37" t="s">
        <v>47</v>
      </c>
      <c r="C10" s="39" t="s">
        <v>48</v>
      </c>
      <c r="D10" s="39" t="s">
        <v>49</v>
      </c>
      <c r="E10" s="39" t="s">
        <v>50</v>
      </c>
      <c r="F10" s="35"/>
      <c r="G10" s="38" t="str">
        <f>E10</f>
        <v>Dec 31, 2021</v>
      </c>
      <c r="H10" s="40"/>
      <c r="I10" s="37" t="s">
        <v>92</v>
      </c>
      <c r="J10" s="39" t="s">
        <v>93</v>
      </c>
      <c r="K10" s="39" t="s">
        <v>94</v>
      </c>
      <c r="L10" s="39" t="s">
        <v>95</v>
      </c>
      <c r="M10" s="35"/>
      <c r="N10" s="89" t="str">
        <f>L10</f>
        <v>Dec 31, 2022</v>
      </c>
      <c r="O10" s="36"/>
    </row>
    <row r="11" spans="1:21" s="98" customFormat="1" ht="5.4" x14ac:dyDescent="0.15">
      <c r="A11" s="96"/>
      <c r="B11" s="97"/>
      <c r="C11" s="97"/>
      <c r="D11" s="97"/>
      <c r="E11" s="97"/>
      <c r="F11" s="97"/>
      <c r="G11" s="97"/>
      <c r="H11" s="97"/>
      <c r="I11" s="97"/>
      <c r="J11" s="97"/>
      <c r="K11" s="97"/>
      <c r="L11" s="97"/>
      <c r="M11" s="97"/>
      <c r="N11" s="97"/>
      <c r="O11" s="96"/>
    </row>
    <row r="12" spans="1:21" s="25" customFormat="1" ht="16.2" x14ac:dyDescent="0.3">
      <c r="A12" s="41" t="s">
        <v>103</v>
      </c>
      <c r="B12" s="90"/>
      <c r="F12" s="30"/>
      <c r="I12" s="43"/>
      <c r="M12" s="30"/>
      <c r="N12" s="90"/>
      <c r="O12" s="27"/>
    </row>
    <row r="13" spans="1:21" s="98" customFormat="1" ht="5.4" x14ac:dyDescent="0.15">
      <c r="A13" s="96"/>
      <c r="F13" s="101"/>
      <c r="M13" s="101"/>
      <c r="N13" s="103"/>
      <c r="O13" s="96"/>
    </row>
    <row r="14" spans="1:21" s="25" customFormat="1" ht="13.2" x14ac:dyDescent="0.25">
      <c r="A14" s="27" t="s">
        <v>2</v>
      </c>
      <c r="B14" s="68">
        <v>-208.9</v>
      </c>
      <c r="C14" s="68">
        <v>-142.30000000000001</v>
      </c>
      <c r="D14" s="68">
        <v>-77.599999999999994</v>
      </c>
      <c r="E14" s="68">
        <v>6.5</v>
      </c>
      <c r="F14" s="85"/>
      <c r="G14" s="68">
        <f>SUM(B14:E14)</f>
        <v>-422.30000000000007</v>
      </c>
      <c r="H14" s="44"/>
      <c r="I14" s="68">
        <v>-72.5</v>
      </c>
      <c r="J14" s="68"/>
      <c r="K14" s="68"/>
      <c r="L14" s="68"/>
      <c r="M14" s="85"/>
      <c r="N14" s="68">
        <f>SUM(I14:L14)</f>
        <v>-72.5</v>
      </c>
      <c r="O14" s="27"/>
      <c r="U14" s="45"/>
    </row>
    <row r="15" spans="1:21" s="25" customFormat="1" ht="13.2" x14ac:dyDescent="0.25">
      <c r="A15" s="46" t="s">
        <v>3</v>
      </c>
      <c r="B15" s="71">
        <v>-14.7</v>
      </c>
      <c r="C15" s="71">
        <v>8</v>
      </c>
      <c r="D15" s="71">
        <v>-8.9</v>
      </c>
      <c r="E15" s="71">
        <v>-1.2</v>
      </c>
      <c r="F15" s="86"/>
      <c r="G15" s="71">
        <f t="shared" ref="G15:G16" si="0">SUM(B15:E15)</f>
        <v>-16.8</v>
      </c>
      <c r="H15" s="47"/>
      <c r="I15" s="71">
        <v>-1.8</v>
      </c>
      <c r="J15" s="71"/>
      <c r="K15" s="71"/>
      <c r="L15" s="71"/>
      <c r="M15" s="86"/>
      <c r="N15" s="71">
        <f t="shared" ref="N15:N24" si="1">SUM(I15:L15)</f>
        <v>-1.8</v>
      </c>
      <c r="O15" s="27"/>
      <c r="U15" s="45"/>
    </row>
    <row r="16" spans="1:21" s="25" customFormat="1" ht="13.2" x14ac:dyDescent="0.25">
      <c r="A16" s="46" t="s">
        <v>4</v>
      </c>
      <c r="B16" s="71">
        <v>36.6</v>
      </c>
      <c r="C16" s="71">
        <v>37</v>
      </c>
      <c r="D16" s="71">
        <v>38</v>
      </c>
      <c r="E16" s="71">
        <v>38.1</v>
      </c>
      <c r="F16" s="71"/>
      <c r="G16" s="71">
        <f t="shared" si="0"/>
        <v>149.69999999999999</v>
      </c>
      <c r="H16" s="47"/>
      <c r="I16" s="71">
        <v>38.1</v>
      </c>
      <c r="J16" s="71"/>
      <c r="K16" s="71"/>
      <c r="L16" s="71"/>
      <c r="M16" s="71"/>
      <c r="N16" s="71">
        <f t="shared" si="1"/>
        <v>38.1</v>
      </c>
      <c r="O16" s="27"/>
      <c r="U16" s="45"/>
    </row>
    <row r="17" spans="1:21" s="25" customFormat="1" ht="13.2" x14ac:dyDescent="0.25">
      <c r="A17" s="46" t="s">
        <v>10</v>
      </c>
      <c r="B17" s="71">
        <v>2.6</v>
      </c>
      <c r="C17" s="71">
        <v>3.9</v>
      </c>
      <c r="D17" s="48">
        <v>0</v>
      </c>
      <c r="E17" s="48">
        <v>0</v>
      </c>
      <c r="F17" s="71"/>
      <c r="G17" s="71">
        <f>SUM(B17:E17)</f>
        <v>6.5</v>
      </c>
      <c r="H17" s="47"/>
      <c r="I17" s="48">
        <v>0</v>
      </c>
      <c r="J17" s="71"/>
      <c r="K17" s="71"/>
      <c r="L17" s="71"/>
      <c r="M17" s="71"/>
      <c r="N17" s="71">
        <f>SUM(I17:L17)</f>
        <v>0</v>
      </c>
      <c r="O17" s="27"/>
      <c r="U17" s="45"/>
    </row>
    <row r="18" spans="1:21" s="25" customFormat="1" ht="13.2" x14ac:dyDescent="0.25">
      <c r="A18" s="46" t="s">
        <v>5</v>
      </c>
      <c r="B18" s="71">
        <v>15</v>
      </c>
      <c r="C18" s="71">
        <v>7.9</v>
      </c>
      <c r="D18" s="71">
        <v>12.5</v>
      </c>
      <c r="E18" s="71">
        <v>8.1999999999999993</v>
      </c>
      <c r="F18" s="71"/>
      <c r="G18" s="71">
        <f t="shared" ref="G18:G21" si="2">SUM(B18:E18)</f>
        <v>43.599999999999994</v>
      </c>
      <c r="H18" s="47"/>
      <c r="I18" s="71">
        <v>3.2</v>
      </c>
      <c r="J18" s="71"/>
      <c r="K18" s="71"/>
      <c r="L18" s="71"/>
      <c r="M18" s="71"/>
      <c r="N18" s="71">
        <f t="shared" si="1"/>
        <v>3.2</v>
      </c>
      <c r="O18" s="27"/>
      <c r="U18" s="45"/>
    </row>
    <row r="19" spans="1:21" s="25" customFormat="1" ht="15.6" x14ac:dyDescent="0.25">
      <c r="A19" s="46" t="s">
        <v>98</v>
      </c>
      <c r="B19" s="71">
        <v>0.1</v>
      </c>
      <c r="C19" s="48">
        <v>0</v>
      </c>
      <c r="D19" s="48">
        <v>0</v>
      </c>
      <c r="E19" s="48">
        <v>0</v>
      </c>
      <c r="F19" s="71"/>
      <c r="G19" s="71">
        <f t="shared" si="2"/>
        <v>0.1</v>
      </c>
      <c r="H19" s="47"/>
      <c r="I19" s="71">
        <v>0.6</v>
      </c>
      <c r="J19" s="71"/>
      <c r="K19" s="71"/>
      <c r="L19" s="71"/>
      <c r="M19" s="71"/>
      <c r="N19" s="71">
        <f t="shared" si="1"/>
        <v>0.6</v>
      </c>
      <c r="O19" s="27"/>
      <c r="U19" s="45"/>
    </row>
    <row r="20" spans="1:21" s="25" customFormat="1" ht="13.2" x14ac:dyDescent="0.25">
      <c r="A20" s="46" t="s">
        <v>6</v>
      </c>
      <c r="B20" s="71">
        <v>68.2</v>
      </c>
      <c r="C20" s="71">
        <v>66.900000000000006</v>
      </c>
      <c r="D20" s="71">
        <v>67.2</v>
      </c>
      <c r="E20" s="71">
        <v>63.1</v>
      </c>
      <c r="F20" s="71"/>
      <c r="G20" s="71">
        <f t="shared" si="2"/>
        <v>265.40000000000003</v>
      </c>
      <c r="H20" s="47"/>
      <c r="I20" s="71">
        <v>61.7</v>
      </c>
      <c r="J20" s="71"/>
      <c r="K20" s="71"/>
      <c r="L20" s="71"/>
      <c r="M20" s="71"/>
      <c r="N20" s="71">
        <f t="shared" si="1"/>
        <v>61.7</v>
      </c>
      <c r="O20" s="27"/>
      <c r="U20" s="45"/>
    </row>
    <row r="21" spans="1:21" s="25" customFormat="1" ht="13.2" x14ac:dyDescent="0.25">
      <c r="A21" s="46" t="s">
        <v>7</v>
      </c>
      <c r="B21" s="48">
        <v>0</v>
      </c>
      <c r="C21" s="48">
        <v>0</v>
      </c>
      <c r="D21" s="71">
        <v>7.5</v>
      </c>
      <c r="E21" s="71">
        <v>13.4</v>
      </c>
      <c r="F21" s="71"/>
      <c r="G21" s="71">
        <f t="shared" si="2"/>
        <v>20.9</v>
      </c>
      <c r="H21" s="47"/>
      <c r="I21" s="48">
        <v>0</v>
      </c>
      <c r="J21" s="71"/>
      <c r="K21" s="71"/>
      <c r="L21" s="71"/>
      <c r="M21" s="71"/>
      <c r="N21" s="71">
        <f t="shared" si="1"/>
        <v>0</v>
      </c>
      <c r="O21" s="27"/>
      <c r="U21" s="45"/>
    </row>
    <row r="22" spans="1:21" s="25" customFormat="1" ht="13.2" x14ac:dyDescent="0.25">
      <c r="A22" s="46" t="s">
        <v>9</v>
      </c>
      <c r="B22" s="71">
        <v>4.5</v>
      </c>
      <c r="C22" s="71">
        <v>2.4</v>
      </c>
      <c r="D22" s="71">
        <v>1</v>
      </c>
      <c r="E22" s="71">
        <v>0.1</v>
      </c>
      <c r="F22" s="71"/>
      <c r="G22" s="71">
        <f>SUM(B22:E22)</f>
        <v>8</v>
      </c>
      <c r="H22" s="47"/>
      <c r="I22" s="71">
        <v>-6.9</v>
      </c>
      <c r="J22" s="71"/>
      <c r="K22" s="71"/>
      <c r="L22" s="71"/>
      <c r="M22" s="71"/>
      <c r="N22" s="71">
        <f>SUM(I22:L22)</f>
        <v>-6.9</v>
      </c>
      <c r="O22" s="27"/>
      <c r="U22" s="45"/>
    </row>
    <row r="23" spans="1:21" s="25" customFormat="1" ht="13.2" x14ac:dyDescent="0.25">
      <c r="A23" s="46" t="s">
        <v>8</v>
      </c>
      <c r="B23" s="71">
        <v>-0.2</v>
      </c>
      <c r="C23" s="71">
        <v>-0.7</v>
      </c>
      <c r="D23" s="71">
        <v>-0.3</v>
      </c>
      <c r="E23" s="71">
        <v>0.3</v>
      </c>
      <c r="F23" s="71"/>
      <c r="G23" s="71">
        <f t="shared" ref="G23:G25" si="3">SUM(B23:E23)</f>
        <v>-0.89999999999999991</v>
      </c>
      <c r="H23" s="47"/>
      <c r="I23" s="48">
        <v>0</v>
      </c>
      <c r="J23" s="71"/>
      <c r="K23" s="71"/>
      <c r="L23" s="71"/>
      <c r="M23" s="71"/>
      <c r="N23" s="71">
        <f t="shared" si="1"/>
        <v>0</v>
      </c>
      <c r="O23" s="27"/>
      <c r="U23" s="45"/>
    </row>
    <row r="24" spans="1:21" s="25" customFormat="1" ht="13.2" x14ac:dyDescent="0.25">
      <c r="A24" s="46" t="s">
        <v>11</v>
      </c>
      <c r="B24" s="71">
        <v>0.1</v>
      </c>
      <c r="C24" s="71">
        <v>-0.8</v>
      </c>
      <c r="D24" s="71">
        <v>-1.1000000000000001</v>
      </c>
      <c r="E24" s="71">
        <v>-1.6</v>
      </c>
      <c r="F24" s="71"/>
      <c r="G24" s="71">
        <f t="shared" si="3"/>
        <v>-3.4000000000000004</v>
      </c>
      <c r="H24" s="47"/>
      <c r="I24" s="71">
        <v>-2.2999999999999998</v>
      </c>
      <c r="J24" s="71"/>
      <c r="K24" s="71"/>
      <c r="L24" s="71"/>
      <c r="M24" s="71"/>
      <c r="N24" s="71">
        <f t="shared" si="1"/>
        <v>-2.2999999999999998</v>
      </c>
      <c r="O24" s="27"/>
      <c r="U24" s="45"/>
    </row>
    <row r="25" spans="1:21" s="25" customFormat="1" ht="15.6" x14ac:dyDescent="0.25">
      <c r="A25" s="46" t="s">
        <v>97</v>
      </c>
      <c r="B25" s="71">
        <v>4.7</v>
      </c>
      <c r="C25" s="71">
        <v>5.9</v>
      </c>
      <c r="D25" s="71">
        <v>6</v>
      </c>
      <c r="E25" s="71">
        <v>12.7</v>
      </c>
      <c r="F25" s="71"/>
      <c r="G25" s="71">
        <f t="shared" si="3"/>
        <v>29.3</v>
      </c>
      <c r="H25" s="47"/>
      <c r="I25" s="71">
        <v>5.0999999999999996</v>
      </c>
      <c r="J25" s="71"/>
      <c r="K25" s="71"/>
      <c r="L25" s="71"/>
      <c r="M25" s="71"/>
      <c r="N25" s="71">
        <f>SUM(I25:L25)</f>
        <v>5.0999999999999996</v>
      </c>
      <c r="O25" s="27"/>
      <c r="U25" s="45"/>
    </row>
    <row r="26" spans="1:21" s="25" customFormat="1" ht="16.2" thickBot="1" x14ac:dyDescent="0.3">
      <c r="A26" s="27" t="s">
        <v>83</v>
      </c>
      <c r="B26" s="72">
        <f>SUM(B14:B25)</f>
        <v>-92.000000000000014</v>
      </c>
      <c r="C26" s="72">
        <f>SUM(C14:C25)</f>
        <v>-11.799999999999995</v>
      </c>
      <c r="D26" s="72">
        <f>SUM(D14:D25)</f>
        <v>44.300000000000004</v>
      </c>
      <c r="E26" s="72">
        <f>SUM(E14:E25)</f>
        <v>139.6</v>
      </c>
      <c r="F26" s="72"/>
      <c r="G26" s="72">
        <f>SUM(G14:G25)</f>
        <v>80.099999999999937</v>
      </c>
      <c r="H26" s="44"/>
      <c r="I26" s="72">
        <f>SUM(I14:I25)</f>
        <v>25.20000000000001</v>
      </c>
      <c r="J26" s="72">
        <f>SUM(J14:J25)</f>
        <v>0</v>
      </c>
      <c r="K26" s="72">
        <f>SUM(K14:K25)</f>
        <v>0</v>
      </c>
      <c r="L26" s="72">
        <f>SUM(L14:L25)</f>
        <v>0</v>
      </c>
      <c r="M26" s="72"/>
      <c r="N26" s="72">
        <f>SUM(N14:N25)</f>
        <v>25.20000000000001</v>
      </c>
      <c r="O26" s="27"/>
      <c r="U26" s="45"/>
    </row>
    <row r="27" spans="1:21" s="98" customFormat="1" ht="6" thickTop="1" x14ac:dyDescent="0.15">
      <c r="A27" s="96"/>
      <c r="B27" s="97"/>
      <c r="C27" s="97"/>
      <c r="D27" s="97"/>
      <c r="E27" s="97"/>
      <c r="F27" s="97"/>
      <c r="G27" s="97"/>
      <c r="H27" s="97"/>
      <c r="I27" s="97"/>
      <c r="J27" s="97"/>
      <c r="K27" s="97"/>
      <c r="L27" s="97"/>
      <c r="M27" s="97"/>
      <c r="N27" s="97"/>
      <c r="O27" s="96"/>
    </row>
    <row r="28" spans="1:21" s="50" customFormat="1" ht="12.6" thickTop="1" x14ac:dyDescent="0.25">
      <c r="A28" s="49" t="s">
        <v>12</v>
      </c>
      <c r="B28" s="110" t="s">
        <v>13</v>
      </c>
      <c r="C28" s="110"/>
      <c r="D28" s="110"/>
      <c r="E28" s="110"/>
      <c r="F28" s="110"/>
      <c r="G28" s="110"/>
      <c r="H28" s="110"/>
      <c r="I28" s="110"/>
      <c r="J28" s="110"/>
      <c r="K28" s="110"/>
      <c r="L28" s="110"/>
      <c r="M28" s="110"/>
      <c r="N28" s="110"/>
      <c r="O28" s="93"/>
    </row>
    <row r="29" spans="1:21" s="50" customFormat="1" ht="12" x14ac:dyDescent="0.25">
      <c r="A29" s="49"/>
      <c r="B29" s="110"/>
      <c r="C29" s="110"/>
      <c r="D29" s="110"/>
      <c r="E29" s="110"/>
      <c r="F29" s="110"/>
      <c r="G29" s="110"/>
      <c r="H29" s="110"/>
      <c r="I29" s="110"/>
      <c r="J29" s="110"/>
      <c r="K29" s="110"/>
      <c r="L29" s="110"/>
      <c r="M29" s="110"/>
      <c r="N29" s="110"/>
      <c r="O29" s="93"/>
    </row>
    <row r="30" spans="1:21" s="50" customFormat="1" ht="12" x14ac:dyDescent="0.25">
      <c r="A30" s="49"/>
      <c r="B30" s="110"/>
      <c r="C30" s="110"/>
      <c r="D30" s="110"/>
      <c r="E30" s="110"/>
      <c r="F30" s="110"/>
      <c r="G30" s="110"/>
      <c r="H30" s="110"/>
      <c r="I30" s="110"/>
      <c r="J30" s="110"/>
      <c r="K30" s="110"/>
      <c r="L30" s="110"/>
      <c r="M30" s="110"/>
      <c r="N30" s="110"/>
      <c r="O30" s="93"/>
    </row>
    <row r="31" spans="1:21" s="50" customFormat="1" ht="12" x14ac:dyDescent="0.25">
      <c r="A31" s="49"/>
      <c r="B31" s="110"/>
      <c r="C31" s="110"/>
      <c r="D31" s="110"/>
      <c r="E31" s="110"/>
      <c r="F31" s="110"/>
      <c r="G31" s="110"/>
      <c r="H31" s="110"/>
      <c r="I31" s="110"/>
      <c r="J31" s="110"/>
      <c r="K31" s="110"/>
      <c r="L31" s="110"/>
      <c r="M31" s="110"/>
      <c r="N31" s="110"/>
      <c r="O31" s="93"/>
    </row>
    <row r="32" spans="1:21" s="50" customFormat="1" ht="12" x14ac:dyDescent="0.25">
      <c r="A32" s="49"/>
      <c r="B32" s="110"/>
      <c r="C32" s="110"/>
      <c r="D32" s="110"/>
      <c r="E32" s="110"/>
      <c r="F32" s="110"/>
      <c r="G32" s="110"/>
      <c r="H32" s="110"/>
      <c r="I32" s="110"/>
      <c r="J32" s="110"/>
      <c r="K32" s="110"/>
      <c r="L32" s="110"/>
      <c r="M32" s="110"/>
      <c r="N32" s="110"/>
      <c r="O32" s="93"/>
    </row>
    <row r="33" spans="1:20" s="50" customFormat="1" ht="12" x14ac:dyDescent="0.25">
      <c r="A33" s="49"/>
      <c r="B33" s="110"/>
      <c r="C33" s="110"/>
      <c r="D33" s="110"/>
      <c r="E33" s="110"/>
      <c r="F33" s="110"/>
      <c r="G33" s="110"/>
      <c r="H33" s="110"/>
      <c r="I33" s="110"/>
      <c r="J33" s="110"/>
      <c r="K33" s="110"/>
      <c r="L33" s="110"/>
      <c r="M33" s="110"/>
      <c r="N33" s="110"/>
      <c r="O33" s="93"/>
    </row>
    <row r="34" spans="1:20" s="50" customFormat="1" ht="12" x14ac:dyDescent="0.25">
      <c r="A34" s="49"/>
      <c r="B34" s="110"/>
      <c r="C34" s="110"/>
      <c r="D34" s="110"/>
      <c r="E34" s="110"/>
      <c r="F34" s="110"/>
      <c r="G34" s="110"/>
      <c r="H34" s="110"/>
      <c r="I34" s="110"/>
      <c r="J34" s="110"/>
      <c r="K34" s="110"/>
      <c r="L34" s="110"/>
      <c r="M34" s="110"/>
      <c r="N34" s="110"/>
      <c r="O34" s="93"/>
    </row>
    <row r="35" spans="1:20" s="50" customFormat="1" ht="12" x14ac:dyDescent="0.25">
      <c r="A35" s="49"/>
      <c r="B35" s="110"/>
      <c r="C35" s="110"/>
      <c r="D35" s="110"/>
      <c r="E35" s="110"/>
      <c r="F35" s="110"/>
      <c r="G35" s="110"/>
      <c r="H35" s="110"/>
      <c r="I35" s="110"/>
      <c r="J35" s="110"/>
      <c r="K35" s="110"/>
      <c r="L35" s="110"/>
      <c r="M35" s="110"/>
      <c r="N35" s="110"/>
      <c r="O35" s="93"/>
    </row>
    <row r="36" spans="1:20" s="50" customFormat="1" ht="12" x14ac:dyDescent="0.25">
      <c r="A36" s="49" t="s">
        <v>14</v>
      </c>
      <c r="B36" s="110" t="s">
        <v>96</v>
      </c>
      <c r="C36" s="110"/>
      <c r="D36" s="110"/>
      <c r="E36" s="110"/>
      <c r="F36" s="110"/>
      <c r="G36" s="110"/>
      <c r="H36" s="110"/>
      <c r="I36" s="110"/>
      <c r="J36" s="110"/>
      <c r="K36" s="110"/>
      <c r="L36" s="110"/>
      <c r="M36" s="110"/>
      <c r="N36" s="111"/>
      <c r="O36" s="93"/>
    </row>
    <row r="37" spans="1:20" s="50" customFormat="1" ht="12" x14ac:dyDescent="0.25">
      <c r="A37" s="49"/>
      <c r="B37" s="110"/>
      <c r="C37" s="110"/>
      <c r="D37" s="110"/>
      <c r="E37" s="110"/>
      <c r="F37" s="110"/>
      <c r="G37" s="110"/>
      <c r="H37" s="110"/>
      <c r="I37" s="110"/>
      <c r="J37" s="110"/>
      <c r="K37" s="110"/>
      <c r="L37" s="110"/>
      <c r="M37" s="110"/>
      <c r="N37" s="111"/>
      <c r="O37" s="93"/>
    </row>
    <row r="38" spans="1:20" s="50" customFormat="1" ht="12" x14ac:dyDescent="0.25">
      <c r="A38" s="51" t="s">
        <v>15</v>
      </c>
      <c r="B38" s="52" t="s">
        <v>18</v>
      </c>
      <c r="C38" s="53"/>
      <c r="D38" s="53"/>
      <c r="E38" s="53"/>
      <c r="F38" s="53"/>
      <c r="G38" s="53"/>
      <c r="H38" s="53"/>
      <c r="I38" s="53"/>
      <c r="J38" s="53"/>
      <c r="K38" s="53"/>
      <c r="L38" s="53"/>
      <c r="M38" s="53"/>
      <c r="N38" s="84"/>
      <c r="O38" s="93"/>
    </row>
    <row r="39" spans="1:20" s="25" customFormat="1" ht="15.6" x14ac:dyDescent="0.25">
      <c r="A39" s="59"/>
      <c r="B39" s="60"/>
      <c r="C39" s="60"/>
      <c r="D39" s="60"/>
      <c r="E39" s="60"/>
      <c r="F39" s="60"/>
      <c r="G39" s="60"/>
      <c r="H39" s="60"/>
      <c r="I39" s="60"/>
      <c r="J39" s="60"/>
      <c r="K39" s="60"/>
      <c r="L39" s="60"/>
      <c r="M39" s="60"/>
      <c r="N39" s="60"/>
      <c r="O39" s="27"/>
    </row>
    <row r="40" spans="1:20" s="33" customFormat="1" ht="30" customHeight="1" x14ac:dyDescent="0.25">
      <c r="A40" s="32"/>
      <c r="B40" s="105" t="s">
        <v>99</v>
      </c>
      <c r="C40" s="105"/>
      <c r="D40" s="105"/>
      <c r="E40" s="105"/>
      <c r="F40" s="35"/>
      <c r="G40" s="82" t="s">
        <v>100</v>
      </c>
      <c r="H40" s="34"/>
      <c r="I40" s="105" t="s">
        <v>101</v>
      </c>
      <c r="J40" s="105"/>
      <c r="K40" s="105"/>
      <c r="L40" s="105"/>
      <c r="M40" s="35"/>
      <c r="N40" s="88" t="s">
        <v>82</v>
      </c>
      <c r="O40" s="36"/>
      <c r="P40" s="29"/>
      <c r="Q40" s="29"/>
      <c r="R40" s="29"/>
      <c r="S40" s="29"/>
      <c r="T40" s="29"/>
    </row>
    <row r="41" spans="1:20" s="33" customFormat="1" ht="13.2" x14ac:dyDescent="0.25">
      <c r="A41" s="32"/>
      <c r="B41" s="37" t="str">
        <f>B10</f>
        <v>Mar 31, 2021</v>
      </c>
      <c r="C41" s="37" t="str">
        <f>C10</f>
        <v>Jun 30, 2021</v>
      </c>
      <c r="D41" s="37" t="str">
        <f>D10</f>
        <v>Sep 30, 2021</v>
      </c>
      <c r="E41" s="39" t="str">
        <f>E10</f>
        <v>Dec 31, 2021</v>
      </c>
      <c r="G41" s="39" t="str">
        <f>G10</f>
        <v>Dec 31, 2021</v>
      </c>
      <c r="H41" s="61"/>
      <c r="I41" s="38" t="str">
        <f>I10</f>
        <v>Mar 31, 2022</v>
      </c>
      <c r="J41" s="38" t="str">
        <f>J10</f>
        <v>Jun 30, 2022</v>
      </c>
      <c r="K41" s="38" t="str">
        <f>K10</f>
        <v>Sep 30, 2022</v>
      </c>
      <c r="L41" s="38" t="str">
        <f>L10</f>
        <v>Dec 31, 2022</v>
      </c>
      <c r="M41" s="35"/>
      <c r="N41" s="89" t="str">
        <f>N10</f>
        <v>Dec 31, 2022</v>
      </c>
      <c r="O41" s="36"/>
      <c r="P41" s="29"/>
      <c r="Q41" s="29"/>
      <c r="R41" s="29"/>
      <c r="S41" s="29"/>
      <c r="T41" s="29"/>
    </row>
    <row r="42" spans="1:20" s="98" customFormat="1" ht="5.4" x14ac:dyDescent="0.15">
      <c r="A42" s="96"/>
      <c r="B42" s="97"/>
      <c r="C42" s="97"/>
      <c r="D42" s="97"/>
      <c r="E42" s="97"/>
      <c r="F42" s="97"/>
      <c r="G42" s="97"/>
      <c r="H42" s="97"/>
      <c r="I42" s="97"/>
      <c r="J42" s="97"/>
      <c r="K42" s="97"/>
      <c r="L42" s="97"/>
      <c r="M42" s="97"/>
      <c r="N42" s="97"/>
      <c r="O42" s="96"/>
    </row>
    <row r="43" spans="1:20" s="25" customFormat="1" x14ac:dyDescent="0.3">
      <c r="A43" s="41" t="s">
        <v>19</v>
      </c>
      <c r="B43" s="28"/>
      <c r="C43" s="28"/>
      <c r="D43" s="28"/>
      <c r="E43" s="28"/>
      <c r="F43" s="28"/>
      <c r="G43" s="28"/>
      <c r="H43" s="28"/>
      <c r="I43" s="28"/>
      <c r="J43" s="28"/>
      <c r="K43" s="28"/>
      <c r="L43" s="28"/>
      <c r="M43" s="28"/>
      <c r="N43" s="28"/>
      <c r="O43" s="27"/>
    </row>
    <row r="44" spans="1:20" s="98" customFormat="1" ht="5.4" x14ac:dyDescent="0.15">
      <c r="A44" s="96"/>
      <c r="B44" s="97"/>
      <c r="C44" s="97"/>
      <c r="D44" s="97"/>
      <c r="E44" s="97"/>
      <c r="F44" s="97"/>
      <c r="G44" s="97"/>
      <c r="H44" s="97"/>
      <c r="I44" s="97"/>
      <c r="J44" s="97"/>
      <c r="K44" s="97"/>
      <c r="L44" s="97"/>
      <c r="M44" s="97"/>
      <c r="N44" s="97"/>
      <c r="O44" s="96"/>
    </row>
    <row r="45" spans="1:20" s="25" customFormat="1" ht="13.2" x14ac:dyDescent="0.25">
      <c r="A45" s="27" t="s">
        <v>105</v>
      </c>
      <c r="B45" s="68">
        <v>114.4</v>
      </c>
      <c r="C45" s="68">
        <v>294.7</v>
      </c>
      <c r="D45" s="68">
        <v>434.8</v>
      </c>
      <c r="E45" s="68">
        <v>666.6</v>
      </c>
      <c r="F45" s="44"/>
      <c r="G45" s="68">
        <f>SUM(B45:E45)</f>
        <v>1510.5</v>
      </c>
      <c r="H45" s="28"/>
      <c r="I45" s="68">
        <v>460.5</v>
      </c>
      <c r="J45" s="68"/>
      <c r="K45" s="68"/>
      <c r="L45" s="68"/>
      <c r="M45" s="44"/>
      <c r="N45" s="68">
        <f>SUM(I45:L45)</f>
        <v>460.5</v>
      </c>
      <c r="O45" s="27"/>
    </row>
    <row r="46" spans="1:20" s="25" customFormat="1" ht="15.6" x14ac:dyDescent="0.25">
      <c r="A46" s="62" t="s">
        <v>102</v>
      </c>
      <c r="B46" s="64" t="s">
        <v>86</v>
      </c>
      <c r="C46" s="64" t="s">
        <v>86</v>
      </c>
      <c r="D46" s="63">
        <f>D26/D45</f>
        <v>0.10188592456301748</v>
      </c>
      <c r="E46" s="63">
        <f>E26/E45</f>
        <v>0.20942094209420942</v>
      </c>
      <c r="F46" s="63"/>
      <c r="G46" s="63">
        <f>G26/G45</f>
        <v>5.3028798411122104E-2</v>
      </c>
      <c r="H46" s="28"/>
      <c r="I46" s="63">
        <f>I26/I45</f>
        <v>5.472312703583064E-2</v>
      </c>
      <c r="J46" s="64" t="s">
        <v>86</v>
      </c>
      <c r="K46" s="64" t="s">
        <v>86</v>
      </c>
      <c r="L46" s="63" t="e">
        <f>L26/L45</f>
        <v>#DIV/0!</v>
      </c>
      <c r="M46" s="63"/>
      <c r="N46" s="63">
        <f>N26/N45</f>
        <v>5.472312703583064E-2</v>
      </c>
      <c r="O46" s="27"/>
    </row>
    <row r="47" spans="1:20" s="98" customFormat="1" ht="5.4" x14ac:dyDescent="0.15">
      <c r="A47" s="96"/>
      <c r="B47" s="97"/>
      <c r="C47" s="97"/>
      <c r="D47" s="97"/>
      <c r="E47" s="97"/>
      <c r="F47" s="97"/>
      <c r="G47" s="97"/>
      <c r="H47" s="97"/>
      <c r="I47" s="97"/>
      <c r="J47" s="97"/>
      <c r="K47" s="97"/>
      <c r="L47" s="97"/>
      <c r="M47" s="97"/>
      <c r="N47" s="97"/>
      <c r="O47" s="96"/>
    </row>
    <row r="48" spans="1:20" s="76" customFormat="1" ht="12" x14ac:dyDescent="0.25">
      <c r="A48" s="49" t="s">
        <v>16</v>
      </c>
      <c r="B48" s="113" t="s">
        <v>88</v>
      </c>
      <c r="C48" s="113"/>
      <c r="D48" s="113"/>
      <c r="E48" s="113"/>
      <c r="F48" s="113"/>
      <c r="G48" s="113"/>
      <c r="H48" s="113"/>
      <c r="I48" s="113"/>
      <c r="J48" s="113"/>
      <c r="K48" s="113"/>
      <c r="L48" s="113"/>
      <c r="M48" s="113"/>
      <c r="N48" s="113"/>
      <c r="O48" s="94"/>
    </row>
    <row r="49" spans="1:20" s="76" customFormat="1" ht="12" x14ac:dyDescent="0.25">
      <c r="A49" s="49"/>
      <c r="B49" s="113"/>
      <c r="C49" s="113"/>
      <c r="D49" s="113"/>
      <c r="E49" s="113"/>
      <c r="F49" s="113"/>
      <c r="G49" s="113"/>
      <c r="H49" s="113"/>
      <c r="I49" s="113"/>
      <c r="J49" s="113"/>
      <c r="K49" s="113"/>
      <c r="L49" s="113"/>
      <c r="M49" s="113"/>
      <c r="N49" s="113"/>
      <c r="O49" s="94"/>
    </row>
    <row r="50" spans="1:20" s="76" customFormat="1" ht="12" x14ac:dyDescent="0.25">
      <c r="A50" s="49"/>
      <c r="B50" s="113"/>
      <c r="C50" s="113"/>
      <c r="D50" s="113"/>
      <c r="E50" s="113"/>
      <c r="F50" s="113"/>
      <c r="G50" s="113"/>
      <c r="H50" s="113"/>
      <c r="I50" s="113"/>
      <c r="J50" s="113"/>
      <c r="K50" s="113"/>
      <c r="L50" s="113"/>
      <c r="M50" s="113"/>
      <c r="N50" s="113"/>
      <c r="O50" s="94"/>
    </row>
    <row r="51" spans="1:20" s="76" customFormat="1" ht="12" x14ac:dyDescent="0.25">
      <c r="A51" s="49"/>
      <c r="B51" s="113"/>
      <c r="C51" s="113"/>
      <c r="D51" s="113"/>
      <c r="E51" s="113"/>
      <c r="F51" s="113"/>
      <c r="G51" s="113"/>
      <c r="H51" s="113"/>
      <c r="I51" s="113"/>
      <c r="J51" s="113"/>
      <c r="K51" s="113"/>
      <c r="L51" s="113"/>
      <c r="M51" s="113"/>
      <c r="N51" s="113"/>
      <c r="O51" s="94"/>
    </row>
    <row r="52" spans="1:20" s="76" customFormat="1" ht="12" x14ac:dyDescent="0.25">
      <c r="A52" s="51" t="s">
        <v>17</v>
      </c>
      <c r="B52" s="114" t="s">
        <v>22</v>
      </c>
      <c r="C52" s="114"/>
      <c r="D52" s="114"/>
      <c r="E52" s="114"/>
      <c r="F52" s="114"/>
      <c r="G52" s="114"/>
      <c r="H52" s="114"/>
      <c r="I52" s="114"/>
      <c r="J52" s="77"/>
      <c r="K52" s="77"/>
      <c r="L52" s="77"/>
      <c r="M52" s="77"/>
      <c r="N52" s="83"/>
      <c r="O52" s="94"/>
    </row>
    <row r="53" spans="1:20" s="25" customFormat="1" ht="15.6" x14ac:dyDescent="0.25">
      <c r="A53" s="59"/>
      <c r="B53" s="60"/>
      <c r="C53" s="60"/>
      <c r="D53" s="60"/>
      <c r="E53" s="60"/>
      <c r="F53" s="60"/>
      <c r="G53" s="60"/>
      <c r="H53" s="60"/>
      <c r="I53" s="60"/>
      <c r="J53" s="60"/>
      <c r="K53" s="60"/>
      <c r="L53" s="60"/>
      <c r="M53" s="60"/>
      <c r="N53" s="60"/>
      <c r="O53" s="27"/>
    </row>
    <row r="54" spans="1:20" s="33" customFormat="1" ht="28.95" customHeight="1" x14ac:dyDescent="0.25">
      <c r="A54" s="32"/>
      <c r="B54" s="105" t="s">
        <v>99</v>
      </c>
      <c r="C54" s="105"/>
      <c r="D54" s="105"/>
      <c r="E54" s="105"/>
      <c r="F54" s="35"/>
      <c r="G54" s="82" t="s">
        <v>100</v>
      </c>
      <c r="H54" s="34"/>
      <c r="I54" s="105" t="s">
        <v>101</v>
      </c>
      <c r="J54" s="105"/>
      <c r="K54" s="105"/>
      <c r="L54" s="105"/>
      <c r="M54" s="35"/>
      <c r="N54" s="88" t="s">
        <v>82</v>
      </c>
      <c r="O54" s="36"/>
      <c r="P54" s="29"/>
      <c r="Q54" s="29"/>
      <c r="R54" s="29"/>
      <c r="S54" s="29"/>
      <c r="T54" s="29"/>
    </row>
    <row r="55" spans="1:20" s="33" customFormat="1" ht="13.2" x14ac:dyDescent="0.25">
      <c r="A55" s="32"/>
      <c r="B55" s="38" t="str">
        <f>B10</f>
        <v>Mar 31, 2021</v>
      </c>
      <c r="C55" s="38" t="str">
        <f>C10</f>
        <v>Jun 30, 2021</v>
      </c>
      <c r="D55" s="38" t="str">
        <f>D10</f>
        <v>Sep 30, 2021</v>
      </c>
      <c r="E55" s="38" t="str">
        <f>E10</f>
        <v>Dec 31, 2021</v>
      </c>
      <c r="G55" s="38" t="str">
        <f>G10</f>
        <v>Dec 31, 2021</v>
      </c>
      <c r="H55" s="40"/>
      <c r="I55" s="38" t="str">
        <f>I10</f>
        <v>Mar 31, 2022</v>
      </c>
      <c r="J55" s="38" t="str">
        <f>J10</f>
        <v>Jun 30, 2022</v>
      </c>
      <c r="K55" s="38" t="str">
        <f>K10</f>
        <v>Sep 30, 2022</v>
      </c>
      <c r="L55" s="38" t="str">
        <f>L10</f>
        <v>Dec 31, 2022</v>
      </c>
      <c r="M55" s="35"/>
      <c r="N55" s="89" t="str">
        <f>N10</f>
        <v>Dec 31, 2022</v>
      </c>
      <c r="O55" s="36"/>
      <c r="P55" s="29"/>
      <c r="Q55" s="29"/>
      <c r="R55" s="29"/>
      <c r="S55" s="29"/>
      <c r="T55" s="29"/>
    </row>
    <row r="56" spans="1:20" s="25" customFormat="1" ht="13.2" x14ac:dyDescent="0.25">
      <c r="A56" s="27"/>
      <c r="B56" s="28"/>
      <c r="C56" s="28"/>
      <c r="D56" s="28"/>
      <c r="E56" s="28"/>
      <c r="F56" s="28"/>
      <c r="G56" s="28"/>
      <c r="H56" s="28"/>
      <c r="I56" s="28"/>
      <c r="J56" s="28"/>
      <c r="K56" s="28"/>
      <c r="L56" s="28"/>
      <c r="M56" s="28"/>
      <c r="N56" s="28"/>
      <c r="O56" s="27"/>
    </row>
    <row r="57" spans="1:20" s="25" customFormat="1" x14ac:dyDescent="0.3">
      <c r="A57" s="41" t="s">
        <v>25</v>
      </c>
      <c r="B57" s="28"/>
      <c r="C57" s="28"/>
      <c r="D57" s="28"/>
      <c r="E57" s="28"/>
      <c r="F57" s="28"/>
      <c r="G57" s="28"/>
      <c r="H57" s="28"/>
      <c r="I57" s="28"/>
      <c r="J57" s="28"/>
      <c r="K57" s="28"/>
      <c r="L57" s="28"/>
      <c r="M57" s="28"/>
      <c r="N57" s="28"/>
      <c r="O57" s="27"/>
    </row>
    <row r="58" spans="1:20" s="98" customFormat="1" ht="5.4" x14ac:dyDescent="0.15">
      <c r="A58" s="96"/>
      <c r="B58" s="97"/>
      <c r="C58" s="97"/>
      <c r="D58" s="97"/>
      <c r="E58" s="97"/>
      <c r="F58" s="97"/>
      <c r="G58" s="97"/>
      <c r="H58" s="97"/>
      <c r="I58" s="97"/>
      <c r="J58" s="97"/>
      <c r="K58" s="97"/>
      <c r="L58" s="97"/>
      <c r="M58" s="97"/>
      <c r="N58" s="97"/>
      <c r="O58" s="96"/>
    </row>
    <row r="59" spans="1:20" s="25" customFormat="1" ht="13.2" x14ac:dyDescent="0.25">
      <c r="A59" s="27" t="s">
        <v>23</v>
      </c>
      <c r="B59" s="68">
        <v>-124.1</v>
      </c>
      <c r="C59" s="68">
        <v>102.7</v>
      </c>
      <c r="D59" s="68">
        <v>-20.8</v>
      </c>
      <c r="E59" s="68">
        <v>208.4</v>
      </c>
      <c r="F59" s="44"/>
      <c r="G59" s="68">
        <f>SUM(B59:E59)</f>
        <v>166.20000000000002</v>
      </c>
      <c r="H59" s="28"/>
      <c r="I59" s="68">
        <v>-118.8</v>
      </c>
      <c r="J59" s="68"/>
      <c r="K59" s="68"/>
      <c r="L59" s="68"/>
      <c r="M59" s="69"/>
      <c r="N59" s="68">
        <f>SUM(I59:L59)</f>
        <v>-118.8</v>
      </c>
      <c r="O59" s="27"/>
    </row>
    <row r="60" spans="1:20" s="25" customFormat="1" ht="13.2" x14ac:dyDescent="0.25">
      <c r="A60" s="62" t="s">
        <v>24</v>
      </c>
      <c r="B60" s="71">
        <v>17.7</v>
      </c>
      <c r="C60" s="71">
        <v>15.1</v>
      </c>
      <c r="D60" s="71">
        <v>24.4</v>
      </c>
      <c r="E60" s="71">
        <v>38.299999999999997</v>
      </c>
      <c r="F60" s="71"/>
      <c r="G60" s="71">
        <f>SUM(B60:E60)</f>
        <v>95.5</v>
      </c>
      <c r="H60" s="47"/>
      <c r="I60" s="87">
        <v>17.7</v>
      </c>
      <c r="J60" s="87"/>
      <c r="K60" s="87"/>
      <c r="L60" s="87"/>
      <c r="M60" s="71"/>
      <c r="N60" s="87">
        <f>SUM(I60:L60)</f>
        <v>17.7</v>
      </c>
      <c r="O60" s="27"/>
    </row>
    <row r="61" spans="1:20" s="25" customFormat="1" thickBot="1" x14ac:dyDescent="0.3">
      <c r="A61" s="27" t="s">
        <v>25</v>
      </c>
      <c r="B61" s="72">
        <f>B59-B60</f>
        <v>-141.79999999999998</v>
      </c>
      <c r="C61" s="72">
        <f t="shared" ref="C61:G61" si="4">C59-C60</f>
        <v>87.600000000000009</v>
      </c>
      <c r="D61" s="72">
        <f t="shared" si="4"/>
        <v>-45.2</v>
      </c>
      <c r="E61" s="72">
        <f t="shared" si="4"/>
        <v>170.10000000000002</v>
      </c>
      <c r="F61" s="72"/>
      <c r="G61" s="72">
        <f t="shared" si="4"/>
        <v>70.700000000000017</v>
      </c>
      <c r="H61" s="44"/>
      <c r="I61" s="72">
        <f>I59-I60</f>
        <v>-136.5</v>
      </c>
      <c r="J61" s="72">
        <f>J59-J60</f>
        <v>0</v>
      </c>
      <c r="K61" s="72">
        <f>K59-K60</f>
        <v>0</v>
      </c>
      <c r="L61" s="72">
        <f>L59-L60</f>
        <v>0</v>
      </c>
      <c r="M61" s="69"/>
      <c r="N61" s="72">
        <f>N59-N60</f>
        <v>-136.5</v>
      </c>
      <c r="O61" s="27"/>
    </row>
    <row r="62" spans="1:20" s="25" customFormat="1" thickTop="1" x14ac:dyDescent="0.25">
      <c r="A62" s="27"/>
      <c r="B62" s="28"/>
      <c r="C62" s="28"/>
      <c r="D62" s="28"/>
      <c r="E62" s="28"/>
      <c r="F62" s="28"/>
      <c r="G62" s="28"/>
      <c r="H62" s="28"/>
      <c r="I62" s="28"/>
      <c r="J62" s="28"/>
      <c r="K62" s="28"/>
      <c r="L62" s="28"/>
      <c r="M62" s="28"/>
      <c r="N62" s="28"/>
      <c r="O62" s="27"/>
    </row>
    <row r="63" spans="1:20" s="25" customFormat="1" ht="13.2" x14ac:dyDescent="0.25">
      <c r="A63" s="65"/>
      <c r="B63" s="66"/>
      <c r="C63" s="66"/>
      <c r="D63" s="66"/>
      <c r="E63" s="66"/>
      <c r="F63" s="66"/>
      <c r="G63" s="66"/>
      <c r="H63" s="66"/>
      <c r="I63" s="66"/>
      <c r="J63" s="66"/>
      <c r="K63" s="66"/>
      <c r="L63" s="66"/>
      <c r="M63" s="66"/>
      <c r="N63" s="66"/>
      <c r="O63" s="27"/>
    </row>
    <row r="64" spans="1:20" s="30" customFormat="1" ht="28.8" x14ac:dyDescent="0.25">
      <c r="A64" s="58"/>
      <c r="B64" s="105" t="s">
        <v>99</v>
      </c>
      <c r="C64" s="105"/>
      <c r="D64" s="105"/>
      <c r="E64" s="105"/>
      <c r="F64" s="35"/>
      <c r="G64" s="82" t="s">
        <v>100</v>
      </c>
      <c r="H64" s="34"/>
      <c r="I64" s="105" t="s">
        <v>101</v>
      </c>
      <c r="J64" s="105"/>
      <c r="K64" s="105"/>
      <c r="L64" s="105"/>
      <c r="M64" s="35"/>
      <c r="N64" s="88" t="s">
        <v>84</v>
      </c>
      <c r="O64" s="27"/>
      <c r="P64" s="25"/>
      <c r="Q64" s="25"/>
      <c r="R64" s="25"/>
      <c r="S64" s="25"/>
      <c r="T64" s="25"/>
    </row>
    <row r="65" spans="1:20" s="33" customFormat="1" ht="26.4" x14ac:dyDescent="0.25">
      <c r="A65" s="32"/>
      <c r="B65" s="38" t="str">
        <f>B41</f>
        <v>Mar 31, 2021</v>
      </c>
      <c r="C65" s="38" t="str">
        <f>C41</f>
        <v>Jun 30, 2021</v>
      </c>
      <c r="D65" s="38" t="str">
        <f>D41</f>
        <v>Sep 30, 2021</v>
      </c>
      <c r="E65" s="38" t="str">
        <f>E41</f>
        <v>Dec 31, 2021</v>
      </c>
      <c r="G65" s="39" t="s">
        <v>1</v>
      </c>
      <c r="H65" s="61"/>
      <c r="I65" s="38" t="str">
        <f>I10</f>
        <v>Mar 31, 2022</v>
      </c>
      <c r="J65" s="38" t="str">
        <f>J10</f>
        <v>Jun 30, 2022</v>
      </c>
      <c r="K65" s="38" t="str">
        <f>K10</f>
        <v>Sep 30, 2022</v>
      </c>
      <c r="L65" s="38" t="str">
        <f>L41</f>
        <v>Dec 31, 2022</v>
      </c>
      <c r="M65" s="35"/>
      <c r="N65" s="89" t="str">
        <f>N10</f>
        <v>Dec 31, 2022</v>
      </c>
      <c r="O65" s="36"/>
      <c r="P65" s="29"/>
      <c r="Q65" s="29"/>
      <c r="R65" s="29"/>
      <c r="S65" s="29"/>
      <c r="T65" s="29"/>
    </row>
    <row r="66" spans="1:20" s="98" customFormat="1" ht="5.4" x14ac:dyDescent="0.15">
      <c r="A66" s="96"/>
      <c r="B66" s="97"/>
      <c r="C66" s="97"/>
      <c r="D66" s="97"/>
      <c r="E66" s="97"/>
      <c r="F66" s="97"/>
      <c r="G66" s="97"/>
      <c r="H66" s="97"/>
      <c r="I66" s="97"/>
      <c r="J66" s="97"/>
      <c r="K66" s="97"/>
      <c r="L66" s="97"/>
      <c r="M66" s="97"/>
      <c r="N66" s="97"/>
      <c r="O66" s="96"/>
    </row>
    <row r="67" spans="1:20" s="25" customFormat="1" ht="16.2" x14ac:dyDescent="0.3">
      <c r="A67" s="41" t="s">
        <v>106</v>
      </c>
      <c r="B67" s="28"/>
      <c r="C67" s="28"/>
      <c r="D67" s="28"/>
      <c r="E67" s="28"/>
      <c r="F67" s="28"/>
      <c r="G67" s="28"/>
      <c r="H67" s="28"/>
      <c r="I67" s="28"/>
      <c r="J67" s="28"/>
      <c r="K67" s="28"/>
      <c r="L67" s="28"/>
      <c r="M67" s="28"/>
      <c r="N67" s="28"/>
      <c r="O67" s="27"/>
    </row>
    <row r="68" spans="1:20" s="98" customFormat="1" ht="5.4" x14ac:dyDescent="0.15">
      <c r="A68" s="96"/>
      <c r="B68" s="97"/>
      <c r="C68" s="97"/>
      <c r="D68" s="97"/>
      <c r="E68" s="97"/>
      <c r="F68" s="97"/>
      <c r="G68" s="97"/>
      <c r="H68" s="97"/>
      <c r="I68" s="97"/>
      <c r="J68" s="97"/>
      <c r="K68" s="97"/>
      <c r="L68" s="97"/>
      <c r="M68" s="97"/>
      <c r="N68" s="97"/>
      <c r="O68" s="96"/>
    </row>
    <row r="69" spans="1:20" s="25" customFormat="1" ht="13.2" x14ac:dyDescent="0.25">
      <c r="A69" s="67" t="s">
        <v>26</v>
      </c>
      <c r="B69" s="28"/>
      <c r="C69" s="28"/>
      <c r="D69" s="28"/>
      <c r="E69" s="28"/>
      <c r="F69" s="28"/>
      <c r="G69" s="28"/>
      <c r="H69" s="28"/>
      <c r="I69" s="28"/>
      <c r="J69" s="28"/>
      <c r="K69" s="28"/>
      <c r="L69" s="28"/>
      <c r="M69" s="28"/>
      <c r="N69" s="28"/>
      <c r="O69" s="27"/>
    </row>
    <row r="70" spans="1:20" s="25" customFormat="1" ht="13.2" x14ac:dyDescent="0.25">
      <c r="A70" s="46" t="s">
        <v>27</v>
      </c>
      <c r="B70" s="68">
        <v>7.6</v>
      </c>
      <c r="C70" s="70">
        <v>12.9</v>
      </c>
      <c r="D70" s="68">
        <v>30.200000000000003</v>
      </c>
      <c r="E70" s="68">
        <v>57.599999999999994</v>
      </c>
      <c r="F70" s="68"/>
      <c r="G70" s="68">
        <f>SUM(B70:E70)</f>
        <v>108.3</v>
      </c>
      <c r="H70" s="69"/>
      <c r="I70" s="68">
        <v>44</v>
      </c>
      <c r="J70" s="70"/>
      <c r="K70" s="68"/>
      <c r="L70" s="68"/>
      <c r="M70" s="68"/>
      <c r="N70" s="68">
        <f>SUM(I70:L70)</f>
        <v>44</v>
      </c>
      <c r="O70" s="27"/>
    </row>
    <row r="71" spans="1:20" s="25" customFormat="1" ht="13.2" x14ac:dyDescent="0.25">
      <c r="A71" s="46" t="s">
        <v>28</v>
      </c>
      <c r="B71" s="71">
        <v>6.5</v>
      </c>
      <c r="C71" s="71">
        <v>10.4</v>
      </c>
      <c r="D71" s="71">
        <v>21.6</v>
      </c>
      <c r="E71" s="71">
        <v>40.400000000000006</v>
      </c>
      <c r="F71" s="71"/>
      <c r="G71" s="71">
        <f t="shared" ref="G71:G72" si="5">SUM(B71:E71)</f>
        <v>78.900000000000006</v>
      </c>
      <c r="H71" s="71"/>
      <c r="I71" s="71">
        <v>31.9</v>
      </c>
      <c r="J71" s="71"/>
      <c r="K71" s="71"/>
      <c r="L71" s="71"/>
      <c r="M71" s="71"/>
      <c r="N71" s="71">
        <f>SUM(I71:L71)</f>
        <v>31.9</v>
      </c>
      <c r="O71" s="27"/>
    </row>
    <row r="72" spans="1:20" s="25" customFormat="1" ht="13.2" x14ac:dyDescent="0.25">
      <c r="A72" s="46" t="s">
        <v>29</v>
      </c>
      <c r="B72" s="71">
        <v>3.2</v>
      </c>
      <c r="C72" s="71">
        <v>2</v>
      </c>
      <c r="D72" s="71">
        <v>7.4999999999999991</v>
      </c>
      <c r="E72" s="71">
        <v>17</v>
      </c>
      <c r="F72" s="71"/>
      <c r="G72" s="71">
        <f t="shared" si="5"/>
        <v>29.7</v>
      </c>
      <c r="H72" s="71"/>
      <c r="I72" s="71">
        <v>12.6</v>
      </c>
      <c r="J72" s="71"/>
      <c r="K72" s="71"/>
      <c r="L72" s="71"/>
      <c r="M72" s="71"/>
      <c r="N72" s="71">
        <f t="shared" ref="N72" si="6">SUM(I72:L72)</f>
        <v>12.6</v>
      </c>
      <c r="O72" s="27"/>
    </row>
    <row r="73" spans="1:20" s="25" customFormat="1" thickBot="1" x14ac:dyDescent="0.3">
      <c r="A73" s="62" t="s">
        <v>30</v>
      </c>
      <c r="B73" s="72">
        <f t="shared" ref="B73:E73" si="7">SUM(B70:B72)</f>
        <v>17.3</v>
      </c>
      <c r="C73" s="72">
        <f t="shared" si="7"/>
        <v>25.3</v>
      </c>
      <c r="D73" s="72">
        <f t="shared" si="7"/>
        <v>59.300000000000004</v>
      </c>
      <c r="E73" s="72">
        <f t="shared" si="7"/>
        <v>115</v>
      </c>
      <c r="F73" s="72"/>
      <c r="G73" s="72">
        <f t="shared" ref="G73" si="8">SUM(G70:G72)</f>
        <v>216.89999999999998</v>
      </c>
      <c r="H73" s="69"/>
      <c r="I73" s="72">
        <f t="shared" ref="I73" si="9">SUM(I70:I72)</f>
        <v>88.5</v>
      </c>
      <c r="J73" s="72">
        <f t="shared" ref="J73:N73" si="10">SUM(J70:J72)</f>
        <v>0</v>
      </c>
      <c r="K73" s="72">
        <f t="shared" ref="K73:L73" si="11">SUM(K70:K72)</f>
        <v>0</v>
      </c>
      <c r="L73" s="72">
        <f t="shared" si="11"/>
        <v>0</v>
      </c>
      <c r="M73" s="72"/>
      <c r="N73" s="72">
        <f t="shared" si="10"/>
        <v>88.5</v>
      </c>
      <c r="O73" s="27"/>
    </row>
    <row r="74" spans="1:20" s="98" customFormat="1" ht="6" thickTop="1" x14ac:dyDescent="0.15">
      <c r="A74" s="96"/>
      <c r="B74" s="97"/>
      <c r="C74" s="97"/>
      <c r="D74" s="97"/>
      <c r="E74" s="97"/>
      <c r="F74" s="97"/>
      <c r="G74" s="97"/>
      <c r="H74" s="97"/>
      <c r="I74" s="97"/>
      <c r="J74" s="97"/>
      <c r="K74" s="97"/>
      <c r="L74" s="97"/>
      <c r="M74" s="97"/>
      <c r="N74" s="97"/>
      <c r="O74" s="96"/>
    </row>
    <row r="75" spans="1:20" s="25" customFormat="1" ht="13.2" x14ac:dyDescent="0.25">
      <c r="A75" s="46" t="s">
        <v>31</v>
      </c>
      <c r="B75" s="68">
        <v>3.9</v>
      </c>
      <c r="C75" s="68">
        <v>6.2999999999999989</v>
      </c>
      <c r="D75" s="68">
        <v>15.100000000000001</v>
      </c>
      <c r="E75" s="68">
        <v>29.7</v>
      </c>
      <c r="F75" s="68"/>
      <c r="G75" s="68">
        <f t="shared" ref="G75:G79" si="12">SUM(B75:E75)</f>
        <v>55</v>
      </c>
      <c r="H75" s="28"/>
      <c r="I75" s="68">
        <v>21.4</v>
      </c>
      <c r="J75" s="68"/>
      <c r="K75" s="68"/>
      <c r="L75" s="68"/>
      <c r="M75" s="68"/>
      <c r="N75" s="68">
        <f t="shared" ref="N75:N79" si="13">SUM(I75:L75)</f>
        <v>21.4</v>
      </c>
      <c r="O75" s="27"/>
    </row>
    <row r="76" spans="1:20" s="25" customFormat="1" ht="13.2" x14ac:dyDescent="0.25">
      <c r="A76" s="46" t="s">
        <v>32</v>
      </c>
      <c r="B76" s="68">
        <v>1.7</v>
      </c>
      <c r="C76" s="68">
        <v>2.7</v>
      </c>
      <c r="D76" s="68">
        <v>5.1999999999999993</v>
      </c>
      <c r="E76" s="68">
        <v>8.7999999999999989</v>
      </c>
      <c r="F76" s="68"/>
      <c r="G76" s="68">
        <f t="shared" si="12"/>
        <v>18.399999999999999</v>
      </c>
      <c r="H76" s="28"/>
      <c r="I76" s="68">
        <v>7.1</v>
      </c>
      <c r="J76" s="68"/>
      <c r="K76" s="68"/>
      <c r="L76" s="68"/>
      <c r="M76" s="68"/>
      <c r="N76" s="68">
        <f t="shared" si="13"/>
        <v>7.1</v>
      </c>
      <c r="O76" s="27"/>
    </row>
    <row r="77" spans="1:20" s="25" customFormat="1" ht="13.2" x14ac:dyDescent="0.25">
      <c r="A77" s="46" t="s">
        <v>33</v>
      </c>
      <c r="B77" s="68">
        <v>6.3</v>
      </c>
      <c r="C77" s="68">
        <v>6.8999999999999995</v>
      </c>
      <c r="D77" s="68">
        <v>9.6000000000000014</v>
      </c>
      <c r="E77" s="68">
        <v>11.900000000000002</v>
      </c>
      <c r="F77" s="68"/>
      <c r="G77" s="68">
        <f t="shared" si="12"/>
        <v>34.700000000000003</v>
      </c>
      <c r="H77" s="28"/>
      <c r="I77" s="68">
        <v>12.7</v>
      </c>
      <c r="J77" s="68"/>
      <c r="K77" s="68"/>
      <c r="L77" s="68"/>
      <c r="M77" s="68"/>
      <c r="N77" s="68">
        <f t="shared" si="13"/>
        <v>12.7</v>
      </c>
      <c r="O77" s="27"/>
    </row>
    <row r="78" spans="1:20" s="25" customFormat="1" ht="13.2" x14ac:dyDescent="0.25">
      <c r="A78" s="46" t="s">
        <v>34</v>
      </c>
      <c r="B78" s="68">
        <v>5.8</v>
      </c>
      <c r="C78" s="68">
        <v>7.3</v>
      </c>
      <c r="D78" s="68">
        <v>10.000000000000002</v>
      </c>
      <c r="E78" s="68">
        <v>14.699999999999996</v>
      </c>
      <c r="F78" s="68"/>
      <c r="G78" s="68">
        <f t="shared" si="12"/>
        <v>37.799999999999997</v>
      </c>
      <c r="H78" s="28"/>
      <c r="I78" s="68">
        <v>11.2</v>
      </c>
      <c r="J78" s="68"/>
      <c r="K78" s="68"/>
      <c r="L78" s="68"/>
      <c r="M78" s="68"/>
      <c r="N78" s="68">
        <f t="shared" si="13"/>
        <v>11.2</v>
      </c>
      <c r="O78" s="27"/>
    </row>
    <row r="79" spans="1:20" s="25" customFormat="1" ht="13.2" x14ac:dyDescent="0.25">
      <c r="A79" s="46" t="s">
        <v>35</v>
      </c>
      <c r="B79" s="68">
        <v>9.1</v>
      </c>
      <c r="C79" s="68">
        <v>8.2999999999999989</v>
      </c>
      <c r="D79" s="68">
        <v>13.7</v>
      </c>
      <c r="E79" s="68">
        <v>19.699999999999996</v>
      </c>
      <c r="F79" s="68"/>
      <c r="G79" s="68">
        <f t="shared" si="12"/>
        <v>50.8</v>
      </c>
      <c r="H79" s="28"/>
      <c r="I79" s="68">
        <v>18.800000000000004</v>
      </c>
      <c r="J79" s="68"/>
      <c r="K79" s="68"/>
      <c r="L79" s="68"/>
      <c r="M79" s="68"/>
      <c r="N79" s="68">
        <f t="shared" si="13"/>
        <v>18.800000000000004</v>
      </c>
      <c r="O79" s="27"/>
    </row>
    <row r="80" spans="1:20" s="25" customFormat="1" ht="13.2" x14ac:dyDescent="0.25">
      <c r="A80" s="27"/>
      <c r="B80" s="28"/>
      <c r="C80" s="28"/>
      <c r="D80" s="28"/>
      <c r="E80" s="28"/>
      <c r="F80" s="28"/>
      <c r="G80" s="28"/>
      <c r="H80" s="28"/>
      <c r="I80" s="28"/>
      <c r="J80" s="28"/>
      <c r="K80" s="28"/>
      <c r="L80" s="28"/>
      <c r="M80" s="28"/>
      <c r="N80" s="28"/>
      <c r="O80" s="27"/>
    </row>
    <row r="81" spans="1:21" s="25" customFormat="1" ht="15.6" x14ac:dyDescent="0.25">
      <c r="A81" s="67" t="s">
        <v>107</v>
      </c>
      <c r="B81" s="28"/>
      <c r="C81" s="28"/>
      <c r="D81" s="28"/>
      <c r="E81" s="28"/>
      <c r="F81" s="28"/>
      <c r="G81" s="28"/>
      <c r="H81" s="28"/>
      <c r="I81" s="28"/>
      <c r="J81" s="28"/>
      <c r="K81" s="28"/>
      <c r="L81" s="28"/>
      <c r="M81" s="28"/>
      <c r="N81" s="28"/>
      <c r="O81" s="27"/>
    </row>
    <row r="82" spans="1:21" s="25" customFormat="1" ht="13.2" x14ac:dyDescent="0.25">
      <c r="A82" s="46" t="s">
        <v>27</v>
      </c>
      <c r="B82" s="68"/>
      <c r="C82" s="68"/>
      <c r="D82" s="68"/>
      <c r="E82" s="68"/>
      <c r="F82" s="68"/>
      <c r="G82" s="68"/>
      <c r="H82" s="69"/>
      <c r="I82" s="68">
        <v>46.4</v>
      </c>
      <c r="J82" s="70"/>
      <c r="K82" s="68"/>
      <c r="L82" s="68"/>
      <c r="M82" s="68"/>
      <c r="N82" s="68">
        <f t="shared" ref="N82:N84" si="14">SUM(I82:L82)</f>
        <v>46.4</v>
      </c>
      <c r="O82" s="27"/>
    </row>
    <row r="83" spans="1:21" s="25" customFormat="1" ht="13.2" x14ac:dyDescent="0.25">
      <c r="A83" s="46" t="s">
        <v>28</v>
      </c>
      <c r="B83" s="68"/>
      <c r="C83" s="68"/>
      <c r="D83" s="68"/>
      <c r="E83" s="68"/>
      <c r="F83" s="68"/>
      <c r="G83" s="68"/>
      <c r="H83" s="71"/>
      <c r="I83" s="71">
        <v>33.9</v>
      </c>
      <c r="J83" s="71"/>
      <c r="K83" s="71"/>
      <c r="L83" s="71"/>
      <c r="M83" s="71"/>
      <c r="N83" s="71">
        <f t="shared" si="14"/>
        <v>33.9</v>
      </c>
      <c r="O83" s="27"/>
    </row>
    <row r="84" spans="1:21" s="25" customFormat="1" ht="13.2" x14ac:dyDescent="0.25">
      <c r="A84" s="46" t="s">
        <v>29</v>
      </c>
      <c r="B84" s="68"/>
      <c r="C84" s="68"/>
      <c r="D84" s="68"/>
      <c r="E84" s="68"/>
      <c r="F84" s="68"/>
      <c r="G84" s="68"/>
      <c r="H84" s="71"/>
      <c r="I84" s="71">
        <v>13.100000000000009</v>
      </c>
      <c r="J84" s="71"/>
      <c r="K84" s="71"/>
      <c r="L84" s="71"/>
      <c r="M84" s="71"/>
      <c r="N84" s="71">
        <f t="shared" si="14"/>
        <v>13.100000000000009</v>
      </c>
      <c r="O84" s="27"/>
    </row>
    <row r="85" spans="1:21" s="25" customFormat="1" thickBot="1" x14ac:dyDescent="0.3">
      <c r="A85" s="62" t="s">
        <v>30</v>
      </c>
      <c r="B85" s="68"/>
      <c r="C85" s="68"/>
      <c r="D85" s="68"/>
      <c r="E85" s="68"/>
      <c r="F85" s="68"/>
      <c r="G85" s="68"/>
      <c r="H85" s="69"/>
      <c r="I85" s="72">
        <f>SUM(I82:I84)</f>
        <v>93.4</v>
      </c>
      <c r="J85" s="72">
        <f>SUM(J82:J84)</f>
        <v>0</v>
      </c>
      <c r="K85" s="72">
        <f>SUM(K82:K84)</f>
        <v>0</v>
      </c>
      <c r="L85" s="72">
        <f>SUM(L82:L84)</f>
        <v>0</v>
      </c>
      <c r="M85" s="72"/>
      <c r="N85" s="72">
        <f t="shared" ref="N85" si="15">SUM(N82:N84)</f>
        <v>93.4</v>
      </c>
      <c r="O85" s="27"/>
    </row>
    <row r="86" spans="1:21" s="98" customFormat="1" ht="6" thickTop="1" x14ac:dyDescent="0.15">
      <c r="A86" s="96"/>
      <c r="B86" s="100"/>
      <c r="C86" s="100"/>
      <c r="D86" s="100"/>
      <c r="E86" s="100"/>
      <c r="F86" s="100"/>
      <c r="G86" s="100"/>
      <c r="H86" s="97"/>
      <c r="I86" s="97"/>
      <c r="J86" s="97"/>
      <c r="K86" s="97"/>
      <c r="L86" s="97"/>
      <c r="M86" s="97"/>
      <c r="N86" s="97"/>
      <c r="O86" s="96"/>
    </row>
    <row r="87" spans="1:21" s="25" customFormat="1" ht="13.2" x14ac:dyDescent="0.25">
      <c r="A87" s="46" t="s">
        <v>31</v>
      </c>
      <c r="B87" s="68"/>
      <c r="C87" s="68"/>
      <c r="D87" s="68"/>
      <c r="E87" s="68"/>
      <c r="F87" s="68"/>
      <c r="G87" s="68"/>
      <c r="H87" s="28"/>
      <c r="I87" s="68">
        <v>22.6</v>
      </c>
      <c r="J87" s="68"/>
      <c r="K87" s="68"/>
      <c r="L87" s="68"/>
      <c r="M87" s="68"/>
      <c r="N87" s="68">
        <f t="shared" ref="N87:N91" si="16">SUM(I87:L87)</f>
        <v>22.6</v>
      </c>
      <c r="O87" s="27"/>
    </row>
    <row r="88" spans="1:21" s="25" customFormat="1" ht="13.2" x14ac:dyDescent="0.25">
      <c r="A88" s="46" t="s">
        <v>32</v>
      </c>
      <c r="B88" s="71"/>
      <c r="C88" s="71"/>
      <c r="D88" s="71"/>
      <c r="E88" s="71"/>
      <c r="F88" s="71"/>
      <c r="G88" s="71"/>
      <c r="H88" s="28"/>
      <c r="I88" s="68">
        <v>7.6</v>
      </c>
      <c r="J88" s="68"/>
      <c r="K88" s="68"/>
      <c r="L88" s="68"/>
      <c r="M88" s="68"/>
      <c r="N88" s="68">
        <f t="shared" si="16"/>
        <v>7.6</v>
      </c>
      <c r="O88" s="27"/>
    </row>
    <row r="89" spans="1:21" s="25" customFormat="1" ht="13.2" x14ac:dyDescent="0.25">
      <c r="A89" s="46" t="s">
        <v>33</v>
      </c>
      <c r="B89" s="71"/>
      <c r="C89" s="71"/>
      <c r="D89" s="71"/>
      <c r="E89" s="71"/>
      <c r="F89" s="71"/>
      <c r="G89" s="71"/>
      <c r="H89" s="28"/>
      <c r="I89" s="68">
        <v>13.4</v>
      </c>
      <c r="J89" s="68"/>
      <c r="K89" s="68"/>
      <c r="L89" s="68"/>
      <c r="M89" s="68"/>
      <c r="N89" s="68">
        <f t="shared" si="16"/>
        <v>13.4</v>
      </c>
      <c r="O89" s="27"/>
    </row>
    <row r="90" spans="1:21" s="25" customFormat="1" ht="13.2" x14ac:dyDescent="0.25">
      <c r="A90" s="46" t="s">
        <v>34</v>
      </c>
      <c r="B90" s="71"/>
      <c r="C90" s="71"/>
      <c r="D90" s="71"/>
      <c r="E90" s="71"/>
      <c r="F90" s="71"/>
      <c r="G90" s="71"/>
      <c r="H90" s="28"/>
      <c r="I90" s="68">
        <v>11.7</v>
      </c>
      <c r="J90" s="68"/>
      <c r="K90" s="68"/>
      <c r="L90" s="68"/>
      <c r="M90" s="68"/>
      <c r="N90" s="68">
        <f t="shared" si="16"/>
        <v>11.7</v>
      </c>
      <c r="O90" s="27"/>
    </row>
    <row r="91" spans="1:21" s="25" customFormat="1" ht="13.2" x14ac:dyDescent="0.25">
      <c r="A91" s="46" t="s">
        <v>35</v>
      </c>
      <c r="B91" s="71"/>
      <c r="C91" s="71"/>
      <c r="D91" s="71"/>
      <c r="E91" s="71"/>
      <c r="F91" s="71"/>
      <c r="G91" s="71"/>
      <c r="H91" s="28"/>
      <c r="I91" s="68">
        <v>19.7</v>
      </c>
      <c r="J91" s="68"/>
      <c r="K91" s="68"/>
      <c r="L91" s="68"/>
      <c r="M91" s="68"/>
      <c r="N91" s="68">
        <f t="shared" si="16"/>
        <v>19.7</v>
      </c>
      <c r="O91" s="27"/>
    </row>
    <row r="92" spans="1:21" s="98" customFormat="1" ht="5.4" x14ac:dyDescent="0.15">
      <c r="A92" s="96"/>
      <c r="B92" s="97"/>
      <c r="C92" s="97"/>
      <c r="D92" s="97"/>
      <c r="E92" s="97"/>
      <c r="F92" s="97"/>
      <c r="G92" s="97"/>
      <c r="H92" s="97"/>
      <c r="I92" s="97"/>
      <c r="J92" s="97"/>
      <c r="K92" s="97"/>
      <c r="L92" s="97"/>
      <c r="M92" s="97"/>
      <c r="N92" s="97"/>
      <c r="O92" s="96"/>
    </row>
    <row r="93" spans="1:21" s="50" customFormat="1" ht="12" x14ac:dyDescent="0.25">
      <c r="A93" s="78" t="s">
        <v>20</v>
      </c>
      <c r="B93" s="107" t="s">
        <v>85</v>
      </c>
      <c r="C93" s="107"/>
      <c r="D93" s="107"/>
      <c r="E93" s="107"/>
      <c r="F93" s="107"/>
      <c r="G93" s="107"/>
      <c r="H93" s="107"/>
      <c r="I93" s="107"/>
      <c r="J93" s="107"/>
      <c r="K93" s="107"/>
      <c r="L93" s="107"/>
      <c r="M93" s="107"/>
      <c r="N93" s="108"/>
      <c r="O93" s="95"/>
    </row>
    <row r="94" spans="1:21" s="50" customFormat="1" ht="12" x14ac:dyDescent="0.25">
      <c r="A94" s="78"/>
      <c r="B94" s="107"/>
      <c r="C94" s="107"/>
      <c r="D94" s="107"/>
      <c r="E94" s="107"/>
      <c r="F94" s="107"/>
      <c r="G94" s="107"/>
      <c r="H94" s="107"/>
      <c r="I94" s="107"/>
      <c r="J94" s="107"/>
      <c r="K94" s="107"/>
      <c r="L94" s="107"/>
      <c r="M94" s="107"/>
      <c r="N94" s="108"/>
      <c r="O94" s="95"/>
    </row>
    <row r="95" spans="1:21" s="50" customFormat="1" ht="12" x14ac:dyDescent="0.25">
      <c r="A95" s="78"/>
      <c r="B95" s="107"/>
      <c r="C95" s="107"/>
      <c r="D95" s="107"/>
      <c r="E95" s="107"/>
      <c r="F95" s="107"/>
      <c r="G95" s="107"/>
      <c r="H95" s="107"/>
      <c r="I95" s="107"/>
      <c r="J95" s="107"/>
      <c r="K95" s="107"/>
      <c r="L95" s="107"/>
      <c r="M95" s="107"/>
      <c r="N95" s="108"/>
      <c r="O95" s="95"/>
    </row>
    <row r="96" spans="1:21" s="50" customFormat="1" ht="12" x14ac:dyDescent="0.25">
      <c r="A96" s="78" t="s">
        <v>21</v>
      </c>
      <c r="B96" s="110" t="s">
        <v>37</v>
      </c>
      <c r="C96" s="110"/>
      <c r="D96" s="110"/>
      <c r="E96" s="110"/>
      <c r="F96" s="110"/>
      <c r="G96" s="110"/>
      <c r="H96" s="110"/>
      <c r="I96" s="110"/>
      <c r="J96" s="110"/>
      <c r="K96" s="110"/>
      <c r="L96" s="110"/>
      <c r="M96" s="110"/>
      <c r="N96" s="110"/>
      <c r="O96" s="93"/>
      <c r="U96" s="50" t="s">
        <v>38</v>
      </c>
    </row>
    <row r="97" spans="1:15" s="50" customFormat="1" ht="14.4" x14ac:dyDescent="0.25">
      <c r="A97" s="79"/>
      <c r="B97" s="110"/>
      <c r="C97" s="110"/>
      <c r="D97" s="110"/>
      <c r="E97" s="110"/>
      <c r="F97" s="110"/>
      <c r="G97" s="110"/>
      <c r="H97" s="110"/>
      <c r="I97" s="110"/>
      <c r="J97" s="110"/>
      <c r="K97" s="110"/>
      <c r="L97" s="110"/>
      <c r="M97" s="110"/>
      <c r="N97" s="110"/>
      <c r="O97" s="93"/>
    </row>
    <row r="98" spans="1:15" s="50" customFormat="1" ht="14.4" x14ac:dyDescent="0.25">
      <c r="A98" s="80"/>
      <c r="B98" s="115"/>
      <c r="C98" s="115"/>
      <c r="D98" s="115"/>
      <c r="E98" s="115"/>
      <c r="F98" s="115"/>
      <c r="G98" s="115"/>
      <c r="H98" s="115"/>
      <c r="I98" s="115"/>
      <c r="J98" s="115"/>
      <c r="K98" s="115"/>
      <c r="L98" s="115"/>
      <c r="M98" s="115"/>
      <c r="N98" s="115"/>
      <c r="O98" s="93"/>
    </row>
    <row r="99" spans="1:15" s="25" customFormat="1" ht="13.2" x14ac:dyDescent="0.25">
      <c r="A99" s="65"/>
      <c r="B99" s="66"/>
      <c r="C99" s="66"/>
      <c r="D99" s="66"/>
      <c r="E99" s="73"/>
      <c r="F99" s="73"/>
      <c r="G99" s="73"/>
      <c r="H99" s="42"/>
      <c r="I99" s="66"/>
      <c r="J99" s="73"/>
      <c r="K99" s="73"/>
      <c r="L99" s="73"/>
      <c r="M99" s="73"/>
      <c r="N99" s="73"/>
      <c r="O99" s="27"/>
    </row>
    <row r="100" spans="1:15" s="25" customFormat="1" ht="13.2" x14ac:dyDescent="0.25">
      <c r="A100" s="27"/>
      <c r="B100" s="112" t="s">
        <v>39</v>
      </c>
      <c r="C100" s="112"/>
      <c r="D100" s="28"/>
      <c r="E100" s="30"/>
      <c r="F100" s="30"/>
      <c r="G100" s="30"/>
      <c r="H100" s="28"/>
      <c r="I100" s="28"/>
      <c r="J100" s="30"/>
      <c r="K100" s="30"/>
      <c r="L100" s="30"/>
      <c r="M100" s="30"/>
      <c r="N100" s="91"/>
      <c r="O100" s="27"/>
    </row>
    <row r="101" spans="1:15" s="25" customFormat="1" ht="13.2" x14ac:dyDescent="0.25">
      <c r="A101" s="27"/>
      <c r="B101" s="39" t="s">
        <v>50</v>
      </c>
      <c r="C101" s="38" t="str">
        <f>I10</f>
        <v>Mar 31, 2022</v>
      </c>
      <c r="D101" s="28"/>
      <c r="E101" s="30"/>
      <c r="F101" s="30"/>
      <c r="G101" s="30"/>
      <c r="H101" s="28"/>
      <c r="I101" s="28"/>
      <c r="J101" s="30"/>
      <c r="K101" s="30"/>
      <c r="L101" s="30"/>
      <c r="M101" s="30"/>
      <c r="N101" s="91"/>
      <c r="O101" s="27"/>
    </row>
    <row r="102" spans="1:15" s="98" customFormat="1" ht="5.4" x14ac:dyDescent="0.15">
      <c r="A102" s="96"/>
      <c r="B102" s="104"/>
      <c r="C102" s="104"/>
      <c r="D102" s="97"/>
      <c r="E102" s="101"/>
      <c r="F102" s="101"/>
      <c r="G102" s="101"/>
      <c r="H102" s="97"/>
      <c r="I102" s="97"/>
      <c r="J102" s="101"/>
      <c r="K102" s="101"/>
      <c r="L102" s="101"/>
      <c r="M102" s="101"/>
      <c r="N102" s="102"/>
      <c r="O102" s="96"/>
    </row>
    <row r="103" spans="1:15" s="25" customFormat="1" x14ac:dyDescent="0.3">
      <c r="A103" s="41" t="s">
        <v>40</v>
      </c>
      <c r="B103" s="74"/>
      <c r="C103" s="74"/>
      <c r="D103" s="28"/>
      <c r="E103" s="30"/>
      <c r="F103" s="30"/>
      <c r="G103" s="30"/>
      <c r="H103" s="28"/>
      <c r="I103" s="28"/>
      <c r="J103" s="30"/>
      <c r="K103" s="30"/>
      <c r="L103" s="30"/>
      <c r="M103" s="30"/>
      <c r="N103" s="91"/>
      <c r="O103" s="27"/>
    </row>
    <row r="104" spans="1:15" s="98" customFormat="1" ht="5.4" x14ac:dyDescent="0.15">
      <c r="A104" s="96"/>
      <c r="B104" s="97"/>
      <c r="C104" s="97"/>
      <c r="D104" s="97"/>
      <c r="E104" s="101"/>
      <c r="F104" s="101"/>
      <c r="G104" s="101"/>
      <c r="H104" s="97"/>
      <c r="I104" s="97"/>
      <c r="J104" s="101"/>
      <c r="K104" s="101"/>
      <c r="L104" s="101"/>
      <c r="M104" s="101"/>
      <c r="N104" s="102"/>
      <c r="O104" s="96"/>
    </row>
    <row r="105" spans="1:15" s="25" customFormat="1" ht="13.2" x14ac:dyDescent="0.25">
      <c r="A105" s="62" t="s">
        <v>41</v>
      </c>
      <c r="B105" s="68">
        <v>24.3</v>
      </c>
      <c r="C105" s="68">
        <v>27.2</v>
      </c>
      <c r="D105" s="28"/>
      <c r="E105" s="30"/>
      <c r="F105" s="30"/>
      <c r="G105" s="30"/>
      <c r="H105" s="28"/>
      <c r="I105" s="28"/>
      <c r="J105" s="30"/>
      <c r="K105" s="30"/>
      <c r="L105" s="30"/>
      <c r="M105" s="30"/>
      <c r="N105" s="91"/>
      <c r="O105" s="27"/>
    </row>
    <row r="106" spans="1:15" s="25" customFormat="1" ht="15.6" x14ac:dyDescent="0.25">
      <c r="A106" s="62" t="s">
        <v>108</v>
      </c>
      <c r="B106" s="71">
        <v>2519.1</v>
      </c>
      <c r="C106" s="71">
        <f>2543.9-C105</f>
        <v>2516.7000000000003</v>
      </c>
      <c r="D106" s="28"/>
      <c r="E106" s="30"/>
      <c r="F106" s="30"/>
      <c r="G106" s="30"/>
      <c r="H106" s="28"/>
      <c r="I106" s="28"/>
      <c r="J106" s="30"/>
      <c r="K106" s="30"/>
      <c r="L106" s="30"/>
      <c r="M106" s="30"/>
      <c r="N106" s="91"/>
      <c r="O106" s="27"/>
    </row>
    <row r="107" spans="1:15" s="25" customFormat="1" ht="13.2" x14ac:dyDescent="0.25">
      <c r="A107" s="62" t="s">
        <v>42</v>
      </c>
      <c r="B107" s="71">
        <v>14.6</v>
      </c>
      <c r="C107" s="71">
        <v>14.7</v>
      </c>
      <c r="D107" s="28"/>
      <c r="E107" s="30"/>
      <c r="F107" s="30"/>
      <c r="G107" s="30"/>
      <c r="H107" s="28"/>
      <c r="I107" s="28"/>
      <c r="J107" s="30"/>
      <c r="K107" s="30"/>
      <c r="L107" s="30"/>
      <c r="M107" s="30"/>
      <c r="N107" s="91"/>
      <c r="O107" s="27"/>
    </row>
    <row r="108" spans="1:15" s="25" customFormat="1" ht="13.2" x14ac:dyDescent="0.25">
      <c r="A108" s="62" t="s">
        <v>43</v>
      </c>
      <c r="B108" s="71">
        <v>102.6</v>
      </c>
      <c r="C108" s="71">
        <v>98.8</v>
      </c>
      <c r="D108" s="28"/>
      <c r="E108" s="30"/>
      <c r="F108" s="30"/>
      <c r="G108" s="30"/>
      <c r="H108" s="28"/>
      <c r="I108" s="28"/>
      <c r="J108" s="30"/>
      <c r="K108" s="30"/>
      <c r="L108" s="30"/>
      <c r="M108" s="30"/>
      <c r="N108" s="91"/>
      <c r="O108" s="27"/>
    </row>
    <row r="109" spans="1:15" s="25" customFormat="1" ht="13.2" x14ac:dyDescent="0.25">
      <c r="A109" s="62" t="s">
        <v>44</v>
      </c>
      <c r="B109" s="71">
        <v>-707.3</v>
      </c>
      <c r="C109" s="71">
        <v>-568.6</v>
      </c>
      <c r="D109" s="28"/>
      <c r="E109" s="30"/>
      <c r="F109" s="30"/>
      <c r="G109" s="30"/>
      <c r="H109" s="28"/>
      <c r="I109" s="28"/>
      <c r="J109" s="30"/>
      <c r="K109" s="30"/>
      <c r="L109" s="30"/>
      <c r="M109" s="30"/>
      <c r="N109" s="91"/>
      <c r="O109" s="27"/>
    </row>
    <row r="110" spans="1:15" s="25" customFormat="1" ht="13.2" x14ac:dyDescent="0.25">
      <c r="A110" s="75" t="s">
        <v>45</v>
      </c>
      <c r="B110" s="68">
        <f>SUM(B105:B109)</f>
        <v>1953.3</v>
      </c>
      <c r="C110" s="68">
        <f>SUM(C105:C109)</f>
        <v>2088.8000000000002</v>
      </c>
      <c r="D110" s="28"/>
      <c r="E110" s="30"/>
      <c r="F110" s="30"/>
      <c r="G110" s="30"/>
      <c r="H110" s="28"/>
      <c r="I110" s="28"/>
      <c r="J110" s="30"/>
      <c r="K110" s="30"/>
      <c r="L110" s="30"/>
      <c r="M110" s="30"/>
      <c r="N110" s="91"/>
      <c r="O110" s="27"/>
    </row>
    <row r="111" spans="1:15" s="98" customFormat="1" ht="5.4" x14ac:dyDescent="0.15">
      <c r="A111" s="99"/>
      <c r="B111" s="100"/>
      <c r="C111" s="100"/>
      <c r="D111" s="97"/>
      <c r="E111" s="101"/>
      <c r="F111" s="101"/>
      <c r="G111" s="101"/>
      <c r="H111" s="97"/>
      <c r="I111" s="97"/>
      <c r="J111" s="101"/>
      <c r="K111" s="101"/>
      <c r="L111" s="101"/>
      <c r="M111" s="101"/>
      <c r="N111" s="102"/>
      <c r="O111" s="96"/>
    </row>
    <row r="112" spans="1:15" s="25" customFormat="1" ht="13.2" x14ac:dyDescent="0.25">
      <c r="A112" s="49" t="s">
        <v>36</v>
      </c>
      <c r="B112" s="106" t="s">
        <v>89</v>
      </c>
      <c r="C112" s="106"/>
      <c r="D112" s="106"/>
      <c r="E112" s="106"/>
      <c r="F112" s="106"/>
      <c r="G112" s="106"/>
      <c r="H112" s="106"/>
      <c r="I112" s="106"/>
      <c r="J112" s="30"/>
      <c r="K112" s="30"/>
      <c r="L112" s="30"/>
      <c r="M112" s="30"/>
      <c r="N112" s="91"/>
      <c r="O112" s="27"/>
    </row>
    <row r="113" spans="1:15" s="50" customFormat="1" ht="12" x14ac:dyDescent="0.25">
      <c r="A113" s="49"/>
      <c r="B113" s="106"/>
      <c r="C113" s="106"/>
      <c r="D113" s="106"/>
      <c r="E113" s="106"/>
      <c r="F113" s="106"/>
      <c r="G113" s="106"/>
      <c r="H113" s="106"/>
      <c r="I113" s="106"/>
      <c r="J113" s="81"/>
      <c r="K113" s="81"/>
      <c r="L113" s="81"/>
      <c r="M113" s="81"/>
      <c r="N113" s="92"/>
      <c r="O113" s="93"/>
    </row>
    <row r="114" spans="1:15" x14ac:dyDescent="0.25">
      <c r="B114" s="26"/>
      <c r="C114" s="26"/>
      <c r="D114" s="26"/>
      <c r="E114" s="26"/>
      <c r="F114" s="26"/>
      <c r="G114" s="26"/>
      <c r="H114" s="26"/>
      <c r="I114" s="26"/>
      <c r="J114" s="24"/>
      <c r="K114" s="24"/>
      <c r="L114" s="24"/>
      <c r="M114" s="26"/>
      <c r="N114" s="26"/>
    </row>
    <row r="115" spans="1:15" x14ac:dyDescent="0.25">
      <c r="B115" s="26"/>
      <c r="C115" s="26"/>
      <c r="D115" s="26"/>
      <c r="E115" s="26"/>
      <c r="F115" s="26"/>
      <c r="G115" s="26"/>
      <c r="H115" s="26"/>
      <c r="I115" s="26"/>
      <c r="J115" s="24"/>
      <c r="K115" s="24"/>
      <c r="L115" s="24"/>
      <c r="M115" s="26"/>
      <c r="N115" s="26"/>
    </row>
    <row r="116" spans="1:15" x14ac:dyDescent="0.25">
      <c r="B116" s="26"/>
      <c r="C116" s="26"/>
      <c r="D116" s="26"/>
      <c r="E116" s="26"/>
      <c r="F116" s="26"/>
      <c r="G116" s="26"/>
      <c r="H116" s="26"/>
      <c r="I116" s="26"/>
      <c r="J116" s="24"/>
      <c r="K116" s="24"/>
      <c r="L116" s="24"/>
      <c r="M116" s="26"/>
      <c r="N116" s="26"/>
    </row>
    <row r="117" spans="1:15" x14ac:dyDescent="0.25">
      <c r="B117" s="26"/>
      <c r="C117" s="26"/>
      <c r="D117" s="26"/>
      <c r="E117" s="26"/>
      <c r="F117" s="26"/>
      <c r="G117" s="26"/>
      <c r="H117" s="26"/>
      <c r="I117" s="26"/>
      <c r="J117" s="24"/>
      <c r="K117" s="24"/>
      <c r="L117" s="24"/>
      <c r="M117" s="26"/>
      <c r="N117" s="26"/>
    </row>
    <row r="118" spans="1:15" x14ac:dyDescent="0.25">
      <c r="B118" s="26"/>
      <c r="C118" s="26"/>
      <c r="D118" s="26"/>
      <c r="E118" s="26"/>
      <c r="F118" s="26"/>
      <c r="G118" s="26"/>
      <c r="H118" s="26"/>
      <c r="I118" s="26"/>
      <c r="J118" s="24"/>
      <c r="K118" s="24"/>
      <c r="L118" s="24"/>
      <c r="M118" s="26"/>
      <c r="N118" s="26"/>
    </row>
    <row r="119" spans="1:15" x14ac:dyDescent="0.25">
      <c r="B119" s="26"/>
      <c r="C119" s="26"/>
      <c r="D119" s="26"/>
      <c r="E119" s="26"/>
      <c r="F119" s="26"/>
      <c r="G119" s="26"/>
      <c r="H119" s="26"/>
      <c r="I119" s="26"/>
      <c r="J119" s="26"/>
      <c r="K119" s="26"/>
      <c r="L119" s="26"/>
      <c r="M119" s="26"/>
      <c r="N119" s="26"/>
    </row>
    <row r="120" spans="1:15" x14ac:dyDescent="0.25">
      <c r="B120" s="26"/>
      <c r="C120" s="26"/>
      <c r="D120" s="26"/>
      <c r="E120" s="26"/>
      <c r="F120" s="26"/>
      <c r="G120" s="26"/>
      <c r="H120" s="26"/>
      <c r="I120" s="26"/>
      <c r="J120" s="26"/>
      <c r="K120" s="26"/>
      <c r="L120" s="26"/>
      <c r="M120" s="26"/>
      <c r="N120" s="26"/>
    </row>
    <row r="121" spans="1:15" x14ac:dyDescent="0.25">
      <c r="B121" s="26"/>
      <c r="C121" s="26"/>
      <c r="D121" s="26"/>
      <c r="E121" s="26"/>
      <c r="F121" s="26"/>
      <c r="G121" s="26"/>
      <c r="H121" s="26"/>
      <c r="I121" s="26"/>
      <c r="J121" s="26"/>
      <c r="K121" s="26"/>
      <c r="L121" s="26"/>
      <c r="M121" s="26"/>
      <c r="N121" s="26"/>
    </row>
    <row r="122" spans="1:15" x14ac:dyDescent="0.25">
      <c r="B122" s="26"/>
      <c r="C122" s="26"/>
      <c r="D122" s="26"/>
      <c r="E122" s="26"/>
      <c r="F122" s="26"/>
      <c r="G122" s="26"/>
      <c r="H122" s="26"/>
      <c r="I122" s="26"/>
      <c r="J122" s="26"/>
      <c r="K122" s="26"/>
      <c r="L122" s="26"/>
      <c r="M122" s="26"/>
      <c r="N122" s="26"/>
    </row>
    <row r="123" spans="1:15" x14ac:dyDescent="0.25">
      <c r="C123" s="26"/>
      <c r="D123" s="26"/>
      <c r="E123" s="26"/>
      <c r="F123" s="26"/>
      <c r="G123" s="26"/>
      <c r="H123" s="26"/>
      <c r="I123" s="26"/>
      <c r="J123" s="26"/>
      <c r="K123" s="26"/>
      <c r="L123" s="26"/>
      <c r="M123" s="26"/>
      <c r="N123" s="26"/>
    </row>
    <row r="124" spans="1:15" x14ac:dyDescent="0.25">
      <c r="C124" s="26"/>
      <c r="D124" s="26"/>
      <c r="E124" s="26"/>
      <c r="F124" s="26"/>
      <c r="G124" s="26"/>
      <c r="H124" s="26"/>
      <c r="I124" s="26"/>
      <c r="J124" s="26"/>
      <c r="K124" s="26"/>
      <c r="L124" s="26"/>
      <c r="M124" s="26"/>
      <c r="N124" s="26"/>
    </row>
    <row r="125" spans="1:15" x14ac:dyDescent="0.25">
      <c r="C125" s="26"/>
      <c r="D125" s="26"/>
      <c r="E125" s="26"/>
      <c r="F125" s="26"/>
      <c r="G125" s="26"/>
      <c r="H125" s="26"/>
      <c r="I125" s="26"/>
      <c r="J125" s="26"/>
      <c r="K125" s="26"/>
      <c r="L125" s="26"/>
      <c r="M125" s="26"/>
      <c r="N125" s="26"/>
    </row>
    <row r="126" spans="1:15" x14ac:dyDescent="0.25">
      <c r="C126" s="26"/>
      <c r="D126" s="26"/>
      <c r="E126" s="26"/>
      <c r="F126" s="26"/>
      <c r="G126" s="26"/>
      <c r="H126" s="26"/>
      <c r="I126" s="26"/>
      <c r="J126" s="26"/>
      <c r="K126" s="26"/>
      <c r="L126" s="26"/>
      <c r="M126" s="26"/>
      <c r="N126" s="26"/>
    </row>
    <row r="127" spans="1:15" x14ac:dyDescent="0.25">
      <c r="C127" s="26"/>
      <c r="D127" s="26"/>
      <c r="E127" s="26"/>
      <c r="F127" s="26"/>
      <c r="G127" s="26"/>
      <c r="H127" s="26"/>
      <c r="I127" s="26"/>
      <c r="J127" s="26"/>
      <c r="K127" s="26"/>
      <c r="L127" s="26"/>
      <c r="M127" s="26"/>
      <c r="N127" s="26"/>
    </row>
    <row r="128" spans="1:15" x14ac:dyDescent="0.25">
      <c r="C128" s="26"/>
      <c r="D128" s="26"/>
      <c r="E128" s="26"/>
      <c r="F128" s="26"/>
      <c r="G128" s="26"/>
      <c r="H128" s="26"/>
      <c r="I128" s="26"/>
      <c r="J128" s="26"/>
      <c r="K128" s="26"/>
      <c r="L128" s="26"/>
      <c r="M128" s="26"/>
      <c r="N128" s="26"/>
    </row>
    <row r="129" spans="3:20" x14ac:dyDescent="0.25">
      <c r="C129" s="26"/>
      <c r="D129" s="26"/>
      <c r="E129" s="26"/>
      <c r="F129" s="26"/>
      <c r="G129" s="26"/>
      <c r="H129" s="26"/>
      <c r="I129" s="26"/>
      <c r="J129" s="26"/>
      <c r="K129" s="26"/>
      <c r="L129" s="26"/>
      <c r="M129" s="26"/>
      <c r="N129" s="26"/>
    </row>
    <row r="130" spans="3:20" x14ac:dyDescent="0.25">
      <c r="C130" s="26"/>
      <c r="D130" s="26"/>
      <c r="E130" s="26"/>
      <c r="F130" s="26"/>
      <c r="G130" s="26"/>
      <c r="H130" s="26"/>
      <c r="I130" s="26"/>
      <c r="J130" s="26"/>
      <c r="K130" s="26"/>
      <c r="L130" s="26"/>
      <c r="M130" s="26"/>
      <c r="N130" s="26"/>
      <c r="O130" s="26"/>
      <c r="P130" s="26"/>
      <c r="Q130" s="26"/>
      <c r="R130" s="26"/>
      <c r="S130" s="26"/>
      <c r="T130" s="26"/>
    </row>
    <row r="131" spans="3:20" x14ac:dyDescent="0.25">
      <c r="C131" s="26"/>
      <c r="D131" s="26"/>
      <c r="E131" s="26"/>
      <c r="F131" s="26"/>
      <c r="G131" s="26"/>
      <c r="H131" s="26"/>
      <c r="I131" s="26"/>
      <c r="J131" s="26"/>
      <c r="K131" s="26"/>
      <c r="L131" s="26"/>
      <c r="M131" s="26"/>
      <c r="N131" s="26"/>
      <c r="O131" s="26"/>
      <c r="P131" s="26"/>
      <c r="Q131" s="26"/>
      <c r="R131" s="26"/>
      <c r="S131" s="26"/>
      <c r="T131" s="26"/>
    </row>
    <row r="132" spans="3:20" x14ac:dyDescent="0.25">
      <c r="C132" s="26"/>
      <c r="D132" s="26"/>
      <c r="E132" s="26"/>
      <c r="F132" s="26"/>
      <c r="G132" s="26"/>
      <c r="H132" s="26"/>
      <c r="I132" s="26"/>
      <c r="J132" s="26"/>
      <c r="K132" s="26"/>
      <c r="L132" s="26"/>
      <c r="M132" s="26"/>
      <c r="N132" s="26"/>
      <c r="O132" s="26"/>
      <c r="P132" s="26"/>
      <c r="Q132" s="26"/>
      <c r="R132" s="26"/>
      <c r="S132" s="26"/>
      <c r="T132" s="26"/>
    </row>
    <row r="133" spans="3:20" x14ac:dyDescent="0.25">
      <c r="H133" s="26"/>
    </row>
    <row r="134" spans="3:20" x14ac:dyDescent="0.25">
      <c r="H134" s="26"/>
    </row>
    <row r="135" spans="3:20" x14ac:dyDescent="0.25">
      <c r="H135" s="26"/>
    </row>
    <row r="136" spans="3:20" x14ac:dyDescent="0.25">
      <c r="H136" s="26"/>
    </row>
    <row r="137" spans="3:20" x14ac:dyDescent="0.25">
      <c r="H137" s="26"/>
    </row>
    <row r="138" spans="3:20" x14ac:dyDescent="0.25">
      <c r="H138" s="26"/>
    </row>
    <row r="139" spans="3:20" x14ac:dyDescent="0.25">
      <c r="H139" s="26"/>
    </row>
    <row r="140" spans="3:20" x14ac:dyDescent="0.25">
      <c r="H140" s="26"/>
    </row>
    <row r="141" spans="3:20" x14ac:dyDescent="0.25">
      <c r="H141" s="26"/>
    </row>
    <row r="142" spans="3:20" x14ac:dyDescent="0.25">
      <c r="H142" s="26"/>
    </row>
  </sheetData>
  <sheetProtection algorithmName="SHA-512" hashValue="h+wLGcJdF0bmqNB+EFKP/UKskDwdO1Bq9hkkJ+BeK/VkzDKAnRollZhbM9LvBrYMhKBRWQl+Ye9nA7YmqoXUAg==" saltValue="/VJaRJ/TGrpqpj2ImEAxtA==" spinCount="100000" sheet="1" objects="1" scenarios="1"/>
  <mergeCells count="17">
    <mergeCell ref="B54:E54"/>
    <mergeCell ref="I54:L54"/>
    <mergeCell ref="B112:I113"/>
    <mergeCell ref="B93:N95"/>
    <mergeCell ref="A4:N6"/>
    <mergeCell ref="I9:L9"/>
    <mergeCell ref="I40:L40"/>
    <mergeCell ref="I64:L64"/>
    <mergeCell ref="B36:N37"/>
    <mergeCell ref="B100:C100"/>
    <mergeCell ref="B9:E9"/>
    <mergeCell ref="B40:E40"/>
    <mergeCell ref="B64:E64"/>
    <mergeCell ref="B28:N35"/>
    <mergeCell ref="B48:N51"/>
    <mergeCell ref="B52:I52"/>
    <mergeCell ref="B96:N98"/>
  </mergeCells>
  <pageMargins left="0.7" right="0.7" top="0.75" bottom="0.75" header="0.3" footer="0.3"/>
  <pageSetup scale="86" fitToHeight="0" orientation="landscape" r:id="rId1"/>
  <rowBreaks count="3" manualBreakCount="3">
    <brk id="38" max="16383" man="1"/>
    <brk id="62" max="16383" man="1"/>
    <brk id="98" max="16383" man="1"/>
  </rowBreaks>
  <ignoredErrors>
    <ignoredError sqref="A28 A63 A102:A105 A35 A68:A69 A82:A92 A97:A100 A107:A110 A64:A66 A70:A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zoomScaleNormal="100" workbookViewId="0">
      <pane xSplit="3" ySplit="5" topLeftCell="D6" activePane="bottomRight" state="frozen"/>
      <selection pane="topRight" activeCell="D1" sqref="D1"/>
      <selection pane="bottomLeft" activeCell="A7" sqref="A7"/>
      <selection pane="bottomRight" activeCell="E13" sqref="E13"/>
    </sheetView>
  </sheetViews>
  <sheetFormatPr defaultColWidth="9.109375" defaultRowHeight="14.4" x14ac:dyDescent="0.3"/>
  <cols>
    <col min="1" max="1" width="4.88671875" customWidth="1"/>
    <col min="2" max="2" width="3.5546875" customWidth="1"/>
    <col min="3" max="3" width="42.33203125" customWidth="1"/>
    <col min="4" max="8" width="9.44140625" customWidth="1"/>
  </cols>
  <sheetData>
    <row r="1" spans="1:9" ht="15.6" x14ac:dyDescent="0.3">
      <c r="A1" s="17" t="s">
        <v>0</v>
      </c>
      <c r="B1" s="17"/>
      <c r="C1" s="17"/>
      <c r="D1" s="12"/>
      <c r="E1" s="12"/>
      <c r="F1" s="12"/>
      <c r="G1" s="12"/>
      <c r="H1" s="12"/>
      <c r="I1" s="12"/>
    </row>
    <row r="2" spans="1:9" ht="15.6" x14ac:dyDescent="0.3">
      <c r="A2" s="17" t="s">
        <v>46</v>
      </c>
      <c r="B2" s="17"/>
      <c r="C2" s="17"/>
      <c r="D2" s="12"/>
      <c r="E2" s="12"/>
      <c r="F2" s="12"/>
      <c r="G2" s="12"/>
      <c r="H2" s="12"/>
      <c r="I2" s="12"/>
    </row>
    <row r="3" spans="1:9" ht="15.6" x14ac:dyDescent="0.3">
      <c r="A3" s="17"/>
      <c r="B3" s="17"/>
      <c r="C3" s="17"/>
      <c r="D3" s="12"/>
      <c r="E3" s="12"/>
      <c r="F3" s="12"/>
      <c r="G3" s="12"/>
      <c r="H3" s="12"/>
      <c r="I3" s="12"/>
    </row>
    <row r="4" spans="1:9" s="7" customFormat="1" ht="15.6" x14ac:dyDescent="0.3">
      <c r="A4" s="17"/>
      <c r="B4" s="17"/>
      <c r="C4" s="17"/>
      <c r="D4" s="116" t="s">
        <v>39</v>
      </c>
      <c r="E4" s="116"/>
      <c r="F4" s="116"/>
      <c r="G4" s="116"/>
      <c r="H4" s="117"/>
      <c r="I4" s="11"/>
    </row>
    <row r="5" spans="1:9" s="7" customFormat="1" ht="31.2" x14ac:dyDescent="0.3">
      <c r="A5" s="11"/>
      <c r="B5" s="11"/>
      <c r="C5" s="11"/>
      <c r="D5" s="31" t="s">
        <v>47</v>
      </c>
      <c r="E5" s="31" t="s">
        <v>48</v>
      </c>
      <c r="F5" s="31" t="s">
        <v>49</v>
      </c>
      <c r="G5" s="31" t="s">
        <v>50</v>
      </c>
      <c r="H5" s="31" t="s">
        <v>92</v>
      </c>
      <c r="I5" s="11"/>
    </row>
    <row r="6" spans="1:9" ht="7.5" customHeight="1" x14ac:dyDescent="0.3">
      <c r="A6" s="11"/>
      <c r="B6" s="11"/>
      <c r="C6" s="11"/>
      <c r="D6" s="12"/>
      <c r="E6" s="12"/>
      <c r="F6" s="12"/>
      <c r="G6" s="18"/>
      <c r="H6" s="18"/>
      <c r="I6" s="12"/>
    </row>
    <row r="7" spans="1:9" ht="15.6" x14ac:dyDescent="0.3">
      <c r="A7" s="9" t="s">
        <v>51</v>
      </c>
      <c r="B7" s="10"/>
      <c r="C7" s="10"/>
      <c r="D7" s="12"/>
      <c r="E7" s="12"/>
      <c r="F7" s="12"/>
      <c r="G7" s="18"/>
      <c r="H7" s="18"/>
      <c r="I7" s="12"/>
    </row>
    <row r="8" spans="1:9" ht="15.6" x14ac:dyDescent="0.3">
      <c r="A8" s="10"/>
      <c r="B8" s="10" t="s">
        <v>52</v>
      </c>
      <c r="C8" s="10"/>
      <c r="D8" s="13">
        <v>325</v>
      </c>
      <c r="E8" s="13">
        <v>323</v>
      </c>
      <c r="F8" s="13">
        <v>324</v>
      </c>
      <c r="G8" s="19">
        <v>321</v>
      </c>
      <c r="H8" s="19">
        <v>320</v>
      </c>
      <c r="I8" s="12"/>
    </row>
    <row r="9" spans="1:9" ht="15.6" x14ac:dyDescent="0.3">
      <c r="A9" s="10"/>
      <c r="B9" s="10" t="s">
        <v>53</v>
      </c>
      <c r="C9" s="10"/>
      <c r="D9" s="14">
        <v>4436</v>
      </c>
      <c r="E9" s="14">
        <v>4426</v>
      </c>
      <c r="F9" s="14">
        <v>4440</v>
      </c>
      <c r="G9" s="20">
        <v>4408</v>
      </c>
      <c r="H9" s="20">
        <v>4396</v>
      </c>
      <c r="I9" s="12"/>
    </row>
    <row r="10" spans="1:9" ht="7.5" customHeight="1" x14ac:dyDescent="0.3">
      <c r="A10" s="10"/>
      <c r="B10" s="10"/>
      <c r="C10" s="10"/>
      <c r="D10" s="12"/>
      <c r="E10" s="12"/>
      <c r="F10" s="12"/>
      <c r="G10" s="18"/>
      <c r="H10" s="18"/>
      <c r="I10" s="12"/>
    </row>
    <row r="11" spans="1:9" ht="15.6" x14ac:dyDescent="0.3">
      <c r="A11" s="9" t="s">
        <v>54</v>
      </c>
      <c r="B11" s="10"/>
      <c r="C11" s="10"/>
      <c r="D11" s="12"/>
      <c r="E11" s="12"/>
      <c r="F11" s="12"/>
      <c r="G11" s="18"/>
      <c r="H11" s="18"/>
      <c r="I11" s="12"/>
    </row>
    <row r="12" spans="1:9" ht="15.6" x14ac:dyDescent="0.3">
      <c r="A12" s="10"/>
      <c r="B12" s="10" t="s">
        <v>52</v>
      </c>
      <c r="C12" s="10"/>
      <c r="D12" s="12"/>
      <c r="E12" s="12"/>
      <c r="F12" s="12"/>
      <c r="G12" s="18"/>
      <c r="H12" s="18"/>
      <c r="I12" s="12"/>
    </row>
    <row r="13" spans="1:9" ht="15.6" x14ac:dyDescent="0.3">
      <c r="A13" s="10"/>
      <c r="B13" s="10"/>
      <c r="C13" s="10" t="s">
        <v>55</v>
      </c>
      <c r="D13" s="14">
        <v>86</v>
      </c>
      <c r="E13" s="14">
        <v>86</v>
      </c>
      <c r="F13" s="14">
        <v>86</v>
      </c>
      <c r="G13" s="20">
        <v>86</v>
      </c>
      <c r="H13" s="20">
        <v>85</v>
      </c>
      <c r="I13" s="12"/>
    </row>
    <row r="14" spans="1:9" ht="15.6" x14ac:dyDescent="0.3">
      <c r="A14" s="10"/>
      <c r="B14" s="10"/>
      <c r="C14" s="10" t="s">
        <v>56</v>
      </c>
      <c r="D14" s="14">
        <v>22</v>
      </c>
      <c r="E14" s="14">
        <v>22</v>
      </c>
      <c r="F14" s="14">
        <v>22</v>
      </c>
      <c r="G14" s="20">
        <v>22</v>
      </c>
      <c r="H14" s="20">
        <v>22</v>
      </c>
      <c r="I14" s="12"/>
    </row>
    <row r="15" spans="1:9" ht="15.6" x14ac:dyDescent="0.3">
      <c r="A15" s="10"/>
      <c r="B15" s="10"/>
      <c r="C15" s="10" t="s">
        <v>57</v>
      </c>
      <c r="D15" s="14">
        <v>31</v>
      </c>
      <c r="E15" s="14">
        <v>30</v>
      </c>
      <c r="F15" s="14">
        <v>30</v>
      </c>
      <c r="G15" s="20">
        <v>30</v>
      </c>
      <c r="H15" s="20">
        <v>30</v>
      </c>
      <c r="I15" s="12"/>
    </row>
    <row r="16" spans="1:9" ht="15.6" x14ac:dyDescent="0.3">
      <c r="A16" s="10"/>
      <c r="B16" s="10"/>
      <c r="C16" s="10" t="s">
        <v>58</v>
      </c>
      <c r="D16" s="14">
        <v>19</v>
      </c>
      <c r="E16" s="14">
        <v>19</v>
      </c>
      <c r="F16" s="14">
        <v>20</v>
      </c>
      <c r="G16" s="20">
        <v>20</v>
      </c>
      <c r="H16" s="20">
        <v>20</v>
      </c>
      <c r="I16" s="12"/>
    </row>
    <row r="17" spans="1:9" ht="15.6" x14ac:dyDescent="0.3">
      <c r="A17" s="10"/>
      <c r="B17" s="10"/>
      <c r="C17" s="10" t="s">
        <v>59</v>
      </c>
      <c r="D17" s="14">
        <v>17</v>
      </c>
      <c r="E17" s="14">
        <v>18</v>
      </c>
      <c r="F17" s="14">
        <v>18</v>
      </c>
      <c r="G17" s="20">
        <v>18</v>
      </c>
      <c r="H17" s="20">
        <v>18</v>
      </c>
      <c r="I17" s="12"/>
    </row>
    <row r="18" spans="1:9" ht="15.6" x14ac:dyDescent="0.3">
      <c r="A18" s="10"/>
      <c r="B18" s="10"/>
      <c r="C18" s="10" t="s">
        <v>60</v>
      </c>
      <c r="D18" s="14">
        <v>12</v>
      </c>
      <c r="E18" s="14">
        <v>12</v>
      </c>
      <c r="F18" s="14">
        <v>13</v>
      </c>
      <c r="G18" s="20">
        <v>14</v>
      </c>
      <c r="H18" s="20">
        <v>14</v>
      </c>
      <c r="I18" s="12"/>
    </row>
    <row r="19" spans="1:9" ht="15.6" x14ac:dyDescent="0.3">
      <c r="A19" s="10"/>
      <c r="B19" s="10"/>
      <c r="C19" s="10" t="s">
        <v>61</v>
      </c>
      <c r="D19" s="14">
        <v>8</v>
      </c>
      <c r="E19" s="14">
        <v>8</v>
      </c>
      <c r="F19" s="14">
        <v>8</v>
      </c>
      <c r="G19" s="20">
        <v>8</v>
      </c>
      <c r="H19" s="20">
        <v>8</v>
      </c>
      <c r="I19" s="12"/>
    </row>
    <row r="20" spans="1:9" ht="15.6" x14ac:dyDescent="0.3">
      <c r="A20" s="10"/>
      <c r="B20" s="10"/>
      <c r="C20" s="10" t="s">
        <v>62</v>
      </c>
      <c r="D20" s="14">
        <v>1</v>
      </c>
      <c r="E20" s="14">
        <v>1</v>
      </c>
      <c r="F20" s="14">
        <v>1</v>
      </c>
      <c r="G20" s="20">
        <v>1</v>
      </c>
      <c r="H20" s="20">
        <v>1</v>
      </c>
      <c r="I20" s="12"/>
    </row>
    <row r="21" spans="1:9" ht="15.6" x14ac:dyDescent="0.3">
      <c r="A21" s="10"/>
      <c r="B21" s="10"/>
      <c r="C21" s="10" t="s">
        <v>63</v>
      </c>
      <c r="D21" s="14">
        <v>1</v>
      </c>
      <c r="E21" s="14">
        <v>1</v>
      </c>
      <c r="F21" s="14">
        <v>1</v>
      </c>
      <c r="G21" s="20">
        <v>1</v>
      </c>
      <c r="H21" s="20">
        <v>1</v>
      </c>
      <c r="I21" s="12"/>
    </row>
    <row r="22" spans="1:9" ht="15.6" x14ac:dyDescent="0.3">
      <c r="A22" s="10"/>
      <c r="B22" s="10"/>
      <c r="C22" s="10" t="s">
        <v>64</v>
      </c>
      <c r="D22" s="16">
        <v>1</v>
      </c>
      <c r="E22" s="15">
        <v>1</v>
      </c>
      <c r="F22" s="15">
        <v>1</v>
      </c>
      <c r="G22" s="21">
        <v>1</v>
      </c>
      <c r="H22" s="21">
        <v>1</v>
      </c>
      <c r="I22" s="12"/>
    </row>
    <row r="23" spans="1:9" ht="15.6" x14ac:dyDescent="0.3">
      <c r="A23" s="10"/>
      <c r="B23" s="10"/>
      <c r="C23" s="10" t="s">
        <v>52</v>
      </c>
      <c r="D23" s="14">
        <f t="shared" ref="D23:G23" si="0">SUM(D13:D22)</f>
        <v>198</v>
      </c>
      <c r="E23" s="14">
        <f t="shared" si="0"/>
        <v>198</v>
      </c>
      <c r="F23" s="14">
        <f t="shared" si="0"/>
        <v>200</v>
      </c>
      <c r="G23" s="20">
        <f t="shared" si="0"/>
        <v>201</v>
      </c>
      <c r="H23" s="20">
        <f t="shared" ref="H23" si="1">SUM(H13:H22)</f>
        <v>200</v>
      </c>
      <c r="I23" s="12"/>
    </row>
    <row r="24" spans="1:9" ht="7.5" customHeight="1" x14ac:dyDescent="0.3">
      <c r="A24" s="10"/>
      <c r="B24" s="10"/>
      <c r="C24" s="10"/>
      <c r="D24" s="14"/>
      <c r="E24" s="14"/>
      <c r="F24" s="14"/>
      <c r="G24" s="20"/>
      <c r="H24" s="20"/>
      <c r="I24" s="12"/>
    </row>
    <row r="25" spans="1:9" ht="15.6" x14ac:dyDescent="0.3">
      <c r="A25" s="10"/>
      <c r="B25" s="10" t="s">
        <v>53</v>
      </c>
      <c r="C25" s="10"/>
      <c r="D25" s="14"/>
      <c r="E25" s="14"/>
      <c r="F25" s="14"/>
      <c r="G25" s="20"/>
      <c r="H25" s="20"/>
      <c r="I25" s="12"/>
    </row>
    <row r="26" spans="1:9" ht="15.6" x14ac:dyDescent="0.3">
      <c r="A26" s="10"/>
      <c r="B26" s="10"/>
      <c r="C26" s="10" t="s">
        <v>55</v>
      </c>
      <c r="D26" s="14">
        <v>631</v>
      </c>
      <c r="E26" s="14">
        <v>631</v>
      </c>
      <c r="F26" s="14">
        <v>631</v>
      </c>
      <c r="G26" s="20">
        <v>631</v>
      </c>
      <c r="H26" s="20">
        <v>625</v>
      </c>
      <c r="I26" s="12"/>
    </row>
    <row r="27" spans="1:9" ht="15.6" x14ac:dyDescent="0.3">
      <c r="A27" s="10"/>
      <c r="B27" s="10"/>
      <c r="C27" s="10" t="s">
        <v>56</v>
      </c>
      <c r="D27" s="14">
        <v>191</v>
      </c>
      <c r="E27" s="14">
        <v>191</v>
      </c>
      <c r="F27" s="14">
        <v>191</v>
      </c>
      <c r="G27" s="20">
        <v>191</v>
      </c>
      <c r="H27" s="20">
        <v>191</v>
      </c>
      <c r="I27" s="12"/>
    </row>
    <row r="28" spans="1:9" ht="15.6" x14ac:dyDescent="0.3">
      <c r="A28" s="10"/>
      <c r="B28" s="10"/>
      <c r="C28" s="10" t="s">
        <v>57</v>
      </c>
      <c r="D28" s="14">
        <v>181</v>
      </c>
      <c r="E28" s="14">
        <v>177</v>
      </c>
      <c r="F28" s="14">
        <v>177</v>
      </c>
      <c r="G28" s="20">
        <v>177</v>
      </c>
      <c r="H28" s="20">
        <v>177</v>
      </c>
      <c r="I28" s="12"/>
    </row>
    <row r="29" spans="1:9" ht="15.6" x14ac:dyDescent="0.3">
      <c r="A29" s="10"/>
      <c r="B29" s="10"/>
      <c r="C29" s="10" t="s">
        <v>58</v>
      </c>
      <c r="D29" s="14">
        <v>135</v>
      </c>
      <c r="E29" s="14">
        <v>135</v>
      </c>
      <c r="F29" s="14">
        <v>142</v>
      </c>
      <c r="G29" s="20">
        <v>142</v>
      </c>
      <c r="H29" s="20">
        <v>142</v>
      </c>
      <c r="I29" s="12"/>
    </row>
    <row r="30" spans="1:9" ht="15.6" x14ac:dyDescent="0.3">
      <c r="A30" s="10"/>
      <c r="B30" s="10"/>
      <c r="C30" s="10" t="s">
        <v>59</v>
      </c>
      <c r="D30" s="14">
        <v>120</v>
      </c>
      <c r="E30" s="14">
        <v>126</v>
      </c>
      <c r="F30" s="14">
        <v>126</v>
      </c>
      <c r="G30" s="20">
        <v>126</v>
      </c>
      <c r="H30" s="20">
        <v>125</v>
      </c>
      <c r="I30" s="12"/>
    </row>
    <row r="31" spans="1:9" ht="15.6" x14ac:dyDescent="0.3">
      <c r="A31" s="10"/>
      <c r="B31" s="10"/>
      <c r="C31" s="10" t="s">
        <v>60</v>
      </c>
      <c r="D31" s="14">
        <v>98</v>
      </c>
      <c r="E31" s="14">
        <v>98</v>
      </c>
      <c r="F31" s="14">
        <v>110</v>
      </c>
      <c r="G31" s="20">
        <v>113</v>
      </c>
      <c r="H31" s="20">
        <v>113</v>
      </c>
      <c r="I31" s="12"/>
    </row>
    <row r="32" spans="1:9" ht="15.6" x14ac:dyDescent="0.3">
      <c r="A32" s="10"/>
      <c r="B32" s="10"/>
      <c r="C32" s="10" t="s">
        <v>61</v>
      </c>
      <c r="D32" s="14">
        <v>51</v>
      </c>
      <c r="E32" s="14">
        <v>51</v>
      </c>
      <c r="F32" s="14">
        <v>51</v>
      </c>
      <c r="G32" s="20">
        <v>51</v>
      </c>
      <c r="H32" s="20">
        <v>51</v>
      </c>
      <c r="I32" s="12"/>
    </row>
    <row r="33" spans="1:11" ht="15.6" x14ac:dyDescent="0.3">
      <c r="A33" s="10"/>
      <c r="B33" s="10"/>
      <c r="C33" s="10" t="s">
        <v>62</v>
      </c>
      <c r="D33" s="14">
        <v>13</v>
      </c>
      <c r="E33" s="14">
        <v>13</v>
      </c>
      <c r="F33" s="14">
        <v>13</v>
      </c>
      <c r="G33" s="20">
        <v>13</v>
      </c>
      <c r="H33" s="20">
        <v>13</v>
      </c>
      <c r="I33" s="12"/>
    </row>
    <row r="34" spans="1:11" ht="15.6" x14ac:dyDescent="0.3">
      <c r="A34" s="10"/>
      <c r="B34" s="10"/>
      <c r="C34" s="10" t="s">
        <v>63</v>
      </c>
      <c r="D34" s="14">
        <v>6</v>
      </c>
      <c r="E34" s="14">
        <v>6</v>
      </c>
      <c r="F34" s="14">
        <v>6</v>
      </c>
      <c r="G34" s="20">
        <v>6</v>
      </c>
      <c r="H34" s="20">
        <v>6</v>
      </c>
      <c r="I34" s="12"/>
    </row>
    <row r="35" spans="1:11" ht="15.6" x14ac:dyDescent="0.3">
      <c r="A35" s="10"/>
      <c r="B35" s="10"/>
      <c r="C35" s="10" t="s">
        <v>64</v>
      </c>
      <c r="D35" s="15">
        <v>10</v>
      </c>
      <c r="E35" s="15">
        <v>10</v>
      </c>
      <c r="F35" s="15">
        <v>10</v>
      </c>
      <c r="G35" s="21">
        <v>10</v>
      </c>
      <c r="H35" s="21">
        <v>10</v>
      </c>
      <c r="I35" s="12"/>
    </row>
    <row r="36" spans="1:11" ht="15.6" x14ac:dyDescent="0.3">
      <c r="A36" s="10"/>
      <c r="B36" s="10"/>
      <c r="C36" s="10" t="s">
        <v>53</v>
      </c>
      <c r="D36" s="14">
        <f t="shared" ref="D36:G36" si="2">SUM(D26:D35)</f>
        <v>1436</v>
      </c>
      <c r="E36" s="14">
        <f t="shared" si="2"/>
        <v>1438</v>
      </c>
      <c r="F36" s="14">
        <f t="shared" si="2"/>
        <v>1457</v>
      </c>
      <c r="G36" s="20">
        <f t="shared" si="2"/>
        <v>1460</v>
      </c>
      <c r="H36" s="20">
        <f t="shared" ref="H36" si="3">SUM(H26:H35)</f>
        <v>1453</v>
      </c>
      <c r="I36" s="12"/>
    </row>
    <row r="37" spans="1:11" ht="7.5" customHeight="1" x14ac:dyDescent="0.3">
      <c r="A37" s="10"/>
      <c r="B37" s="10"/>
      <c r="C37" s="10"/>
      <c r="D37" s="14"/>
      <c r="E37" s="14"/>
      <c r="F37" s="14"/>
      <c r="G37" s="20"/>
      <c r="H37" s="20"/>
      <c r="I37" s="12"/>
    </row>
    <row r="38" spans="1:11" ht="15.6" x14ac:dyDescent="0.3">
      <c r="A38" s="9" t="s">
        <v>65</v>
      </c>
      <c r="B38" s="10"/>
      <c r="C38" s="10"/>
      <c r="D38" s="14"/>
      <c r="E38" s="14"/>
      <c r="F38" s="14"/>
      <c r="G38" s="20"/>
      <c r="H38" s="20"/>
      <c r="I38" s="12"/>
    </row>
    <row r="39" spans="1:11" ht="15.6" x14ac:dyDescent="0.3">
      <c r="A39" s="10"/>
      <c r="B39" s="10" t="s">
        <v>52</v>
      </c>
      <c r="C39" s="10"/>
      <c r="D39" s="14">
        <f t="shared" ref="D39:G39" si="4">+D23+D8</f>
        <v>523</v>
      </c>
      <c r="E39" s="14">
        <f t="shared" si="4"/>
        <v>521</v>
      </c>
      <c r="F39" s="14">
        <f t="shared" si="4"/>
        <v>524</v>
      </c>
      <c r="G39" s="20">
        <f t="shared" si="4"/>
        <v>522</v>
      </c>
      <c r="H39" s="20">
        <f t="shared" ref="H39" si="5">+H23+H8</f>
        <v>520</v>
      </c>
      <c r="I39" s="12"/>
      <c r="K39" s="22"/>
    </row>
    <row r="40" spans="1:11" ht="15.6" x14ac:dyDescent="0.3">
      <c r="A40" s="10"/>
      <c r="B40" s="10" t="s">
        <v>53</v>
      </c>
      <c r="C40" s="10"/>
      <c r="D40" s="14">
        <f t="shared" ref="D40:G40" si="6">+D36+D9</f>
        <v>5872</v>
      </c>
      <c r="E40" s="14">
        <f t="shared" si="6"/>
        <v>5864</v>
      </c>
      <c r="F40" s="14">
        <f t="shared" si="6"/>
        <v>5897</v>
      </c>
      <c r="G40" s="20">
        <f t="shared" si="6"/>
        <v>5868</v>
      </c>
      <c r="H40" s="20">
        <f t="shared" ref="H40" si="7">+H36+H9</f>
        <v>5849</v>
      </c>
      <c r="I40" s="12"/>
      <c r="K40" s="22"/>
    </row>
    <row r="41" spans="1:11" ht="7.5" customHeight="1" x14ac:dyDescent="0.3">
      <c r="A41" s="10"/>
      <c r="B41" s="10"/>
      <c r="C41" s="10"/>
      <c r="D41" s="12"/>
      <c r="E41" s="12"/>
      <c r="F41" s="12"/>
      <c r="G41" s="12"/>
      <c r="H41" s="12"/>
      <c r="I41" s="12"/>
    </row>
    <row r="42" spans="1:11" x14ac:dyDescent="0.3">
      <c r="A42" s="8"/>
      <c r="B42" s="8"/>
      <c r="C42" s="8"/>
    </row>
    <row r="43" spans="1:11" x14ac:dyDescent="0.3">
      <c r="A43" s="8"/>
      <c r="B43" s="8"/>
      <c r="C43" s="8"/>
    </row>
    <row r="44" spans="1:11" x14ac:dyDescent="0.3">
      <c r="A44" s="8"/>
      <c r="B44" s="8"/>
      <c r="C44" s="8"/>
    </row>
  </sheetData>
  <sheetProtection algorithmName="SHA-512" hashValue="zKQVnNshZDgrMqpdXevkQoWR9r9klOFe9BvmTgOphnxo+hkQ9PyWNhmOYjJ3b6A399UHY2sLwSgQMoViOeL2EA==" saltValue="OpbsWIT6+OhqdgvR6R9VJg==" spinCount="100000" sheet="1" objects="1" scenarios="1"/>
  <mergeCells count="1">
    <mergeCell ref="D4:H4"/>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zoomScaleNormal="100" workbookViewId="0">
      <selection sqref="A1:XFD1048576"/>
    </sheetView>
  </sheetViews>
  <sheetFormatPr defaultRowHeight="14.4" x14ac:dyDescent="0.3"/>
  <cols>
    <col min="1" max="1" width="32.109375" bestFit="1" customWidth="1"/>
    <col min="2" max="2" width="3.33203125" style="3" customWidth="1"/>
  </cols>
  <sheetData>
    <row r="1" spans="1:12" x14ac:dyDescent="0.3">
      <c r="A1" s="1" t="s">
        <v>0</v>
      </c>
    </row>
    <row r="2" spans="1:12" x14ac:dyDescent="0.3">
      <c r="A2" s="1" t="s">
        <v>66</v>
      </c>
    </row>
    <row r="4" spans="1:12" x14ac:dyDescent="0.3">
      <c r="A4" s="122" t="s">
        <v>67</v>
      </c>
      <c r="B4" s="122"/>
      <c r="C4" s="122"/>
      <c r="D4" s="122"/>
      <c r="E4" s="122"/>
      <c r="F4" s="122"/>
      <c r="G4" s="122"/>
      <c r="H4" s="122"/>
      <c r="I4" s="122"/>
      <c r="J4" s="122"/>
      <c r="K4" s="122"/>
      <c r="L4" s="122"/>
    </row>
    <row r="5" spans="1:12" x14ac:dyDescent="0.3">
      <c r="A5" s="122"/>
      <c r="B5" s="122"/>
      <c r="C5" s="122"/>
      <c r="D5" s="122"/>
      <c r="E5" s="122"/>
      <c r="F5" s="122"/>
      <c r="G5" s="122"/>
      <c r="H5" s="122"/>
      <c r="I5" s="122"/>
      <c r="J5" s="122"/>
      <c r="K5" s="122"/>
      <c r="L5" s="122"/>
    </row>
    <row r="7" spans="1:12" x14ac:dyDescent="0.3">
      <c r="A7" s="4" t="s">
        <v>68</v>
      </c>
      <c r="C7" s="119" t="s">
        <v>69</v>
      </c>
      <c r="D7" s="120"/>
      <c r="E7" s="120"/>
      <c r="F7" s="120"/>
      <c r="G7" s="120"/>
      <c r="H7" s="120"/>
      <c r="I7" s="120"/>
      <c r="J7" s="120"/>
      <c r="K7" s="120"/>
      <c r="L7" s="121"/>
    </row>
    <row r="9" spans="1:12" x14ac:dyDescent="0.3">
      <c r="A9" t="s">
        <v>70</v>
      </c>
      <c r="C9" s="118" t="s">
        <v>71</v>
      </c>
      <c r="D9" s="118"/>
      <c r="E9" s="118"/>
      <c r="F9" s="118"/>
      <c r="G9" s="118"/>
      <c r="H9" s="118"/>
      <c r="I9" s="118"/>
      <c r="J9" s="118"/>
      <c r="K9" s="118"/>
      <c r="L9" s="118"/>
    </row>
    <row r="10" spans="1:12" x14ac:dyDescent="0.3">
      <c r="C10" s="118"/>
      <c r="D10" s="118"/>
      <c r="E10" s="118"/>
      <c r="F10" s="118"/>
      <c r="G10" s="118"/>
      <c r="H10" s="118"/>
      <c r="I10" s="118"/>
      <c r="J10" s="118"/>
      <c r="K10" s="118"/>
      <c r="L10" s="118"/>
    </row>
    <row r="11" spans="1:12" x14ac:dyDescent="0.3">
      <c r="C11" s="118"/>
      <c r="D11" s="118"/>
      <c r="E11" s="118"/>
      <c r="F11" s="118"/>
      <c r="G11" s="118"/>
      <c r="H11" s="118"/>
      <c r="I11" s="118"/>
      <c r="J11" s="118"/>
      <c r="K11" s="118"/>
      <c r="L11" s="118"/>
    </row>
    <row r="12" spans="1:12" x14ac:dyDescent="0.3">
      <c r="A12" t="s">
        <v>72</v>
      </c>
      <c r="C12" s="118" t="s">
        <v>73</v>
      </c>
      <c r="D12" s="118"/>
      <c r="E12" s="118"/>
      <c r="F12" s="118"/>
      <c r="G12" s="118"/>
      <c r="H12" s="118"/>
      <c r="I12" s="118"/>
      <c r="J12" s="118"/>
      <c r="K12" s="118"/>
      <c r="L12" s="118"/>
    </row>
    <row r="13" spans="1:12" x14ac:dyDescent="0.3">
      <c r="C13" s="118"/>
      <c r="D13" s="118"/>
      <c r="E13" s="118"/>
      <c r="F13" s="118"/>
      <c r="G13" s="118"/>
      <c r="H13" s="118"/>
      <c r="I13" s="118"/>
      <c r="J13" s="118"/>
      <c r="K13" s="118"/>
      <c r="L13" s="118"/>
    </row>
    <row r="14" spans="1:12" x14ac:dyDescent="0.3">
      <c r="C14" s="118"/>
      <c r="D14" s="118"/>
      <c r="E14" s="118"/>
      <c r="F14" s="118"/>
      <c r="G14" s="118"/>
      <c r="H14" s="118"/>
      <c r="I14" s="118"/>
      <c r="J14" s="118"/>
      <c r="K14" s="118"/>
      <c r="L14" s="118"/>
    </row>
    <row r="15" spans="1:12" x14ac:dyDescent="0.3">
      <c r="C15" s="118"/>
      <c r="D15" s="118"/>
      <c r="E15" s="118"/>
      <c r="F15" s="118"/>
      <c r="G15" s="118"/>
      <c r="H15" s="118"/>
      <c r="I15" s="118"/>
      <c r="J15" s="118"/>
      <c r="K15" s="118"/>
      <c r="L15" s="118"/>
    </row>
    <row r="16" spans="1:12" x14ac:dyDescent="0.3">
      <c r="C16" s="6"/>
      <c r="D16" s="6"/>
      <c r="E16" s="6"/>
      <c r="F16" s="6"/>
      <c r="G16" s="6"/>
      <c r="H16" s="6"/>
      <c r="I16" s="6"/>
      <c r="J16" s="6"/>
      <c r="K16" s="6"/>
      <c r="L16" s="6"/>
    </row>
    <row r="17" spans="1:12" x14ac:dyDescent="0.3">
      <c r="A17" t="s">
        <v>74</v>
      </c>
      <c r="C17" s="118" t="s">
        <v>91</v>
      </c>
      <c r="D17" s="118"/>
      <c r="E17" s="118"/>
      <c r="F17" s="118"/>
      <c r="G17" s="118"/>
      <c r="H17" s="118"/>
      <c r="I17" s="118"/>
      <c r="J17" s="118"/>
      <c r="K17" s="118"/>
      <c r="L17" s="118"/>
    </row>
    <row r="18" spans="1:12" x14ac:dyDescent="0.3">
      <c r="C18" s="118"/>
      <c r="D18" s="118"/>
      <c r="E18" s="118"/>
      <c r="F18" s="118"/>
      <c r="G18" s="118"/>
      <c r="H18" s="118"/>
      <c r="I18" s="118"/>
      <c r="J18" s="118"/>
      <c r="K18" s="118"/>
      <c r="L18" s="118"/>
    </row>
    <row r="19" spans="1:12" x14ac:dyDescent="0.3">
      <c r="C19" s="118"/>
      <c r="D19" s="118"/>
      <c r="E19" s="118"/>
      <c r="F19" s="118"/>
      <c r="G19" s="118"/>
      <c r="H19" s="118"/>
      <c r="I19" s="118"/>
      <c r="J19" s="118"/>
      <c r="K19" s="118"/>
      <c r="L19" s="118"/>
    </row>
    <row r="20" spans="1:12" x14ac:dyDescent="0.3">
      <c r="C20" s="5"/>
      <c r="D20" s="5"/>
      <c r="E20" s="5"/>
      <c r="F20" s="5"/>
      <c r="G20" s="5"/>
      <c r="H20" s="5"/>
      <c r="I20" s="5"/>
      <c r="J20" s="5"/>
      <c r="K20" s="5"/>
      <c r="L20" s="5"/>
    </row>
    <row r="21" spans="1:12" x14ac:dyDescent="0.3">
      <c r="A21" t="s">
        <v>75</v>
      </c>
      <c r="C21" s="118" t="s">
        <v>90</v>
      </c>
      <c r="D21" s="118"/>
      <c r="E21" s="118"/>
      <c r="F21" s="118"/>
      <c r="G21" s="118"/>
      <c r="H21" s="118"/>
      <c r="I21" s="118"/>
      <c r="J21" s="118"/>
      <c r="K21" s="118"/>
      <c r="L21" s="118"/>
    </row>
    <row r="22" spans="1:12" x14ac:dyDescent="0.3">
      <c r="C22" s="118"/>
      <c r="D22" s="118"/>
      <c r="E22" s="118"/>
      <c r="F22" s="118"/>
      <c r="G22" s="118"/>
      <c r="H22" s="118"/>
      <c r="I22" s="118"/>
      <c r="J22" s="118"/>
      <c r="K22" s="118"/>
      <c r="L22" s="118"/>
    </row>
    <row r="23" spans="1:12" x14ac:dyDescent="0.3">
      <c r="C23" s="118"/>
      <c r="D23" s="118"/>
      <c r="E23" s="118"/>
      <c r="F23" s="118"/>
      <c r="G23" s="118"/>
      <c r="H23" s="118"/>
      <c r="I23" s="118"/>
      <c r="J23" s="118"/>
      <c r="K23" s="118"/>
      <c r="L23" s="118"/>
    </row>
    <row r="24" spans="1:12" x14ac:dyDescent="0.3">
      <c r="C24" s="5"/>
      <c r="D24" s="5"/>
      <c r="E24" s="5"/>
      <c r="F24" s="5"/>
      <c r="G24" s="5"/>
      <c r="H24" s="5"/>
      <c r="I24" s="5"/>
      <c r="J24" s="5"/>
      <c r="K24" s="5"/>
      <c r="L24" s="5"/>
    </row>
    <row r="25" spans="1:12" x14ac:dyDescent="0.3">
      <c r="A25" s="2" t="s">
        <v>76</v>
      </c>
      <c r="C25" s="118" t="s">
        <v>77</v>
      </c>
      <c r="D25" s="118"/>
      <c r="E25" s="118"/>
      <c r="F25" s="118"/>
      <c r="G25" s="118"/>
      <c r="H25" s="118"/>
      <c r="I25" s="118"/>
      <c r="J25" s="118"/>
      <c r="K25" s="118"/>
      <c r="L25" s="118"/>
    </row>
    <row r="26" spans="1:12" x14ac:dyDescent="0.3">
      <c r="A26" s="2"/>
      <c r="C26" s="118"/>
      <c r="D26" s="118"/>
      <c r="E26" s="118"/>
      <c r="F26" s="118"/>
      <c r="G26" s="118"/>
      <c r="H26" s="118"/>
      <c r="I26" s="118"/>
      <c r="J26" s="118"/>
      <c r="K26" s="118"/>
      <c r="L26" s="118"/>
    </row>
    <row r="27" spans="1:12" x14ac:dyDescent="0.3">
      <c r="A27" s="2"/>
      <c r="C27" s="118"/>
      <c r="D27" s="118"/>
      <c r="E27" s="118"/>
      <c r="F27" s="118"/>
      <c r="G27" s="118"/>
      <c r="H27" s="118"/>
      <c r="I27" s="118"/>
      <c r="J27" s="118"/>
      <c r="K27" s="118"/>
      <c r="L27" s="118"/>
    </row>
    <row r="28" spans="1:12" x14ac:dyDescent="0.3">
      <c r="C28" s="118"/>
      <c r="D28" s="118"/>
      <c r="E28" s="118"/>
      <c r="F28" s="118"/>
      <c r="G28" s="118"/>
      <c r="H28" s="118"/>
      <c r="I28" s="118"/>
      <c r="J28" s="118"/>
      <c r="K28" s="118"/>
      <c r="L28" s="118"/>
    </row>
    <row r="29" spans="1:12" x14ac:dyDescent="0.3">
      <c r="C29" s="5"/>
      <c r="D29" s="5"/>
      <c r="E29" s="5"/>
      <c r="F29" s="5"/>
      <c r="G29" s="5"/>
      <c r="H29" s="5"/>
      <c r="I29" s="5"/>
      <c r="J29" s="5"/>
      <c r="K29" s="5"/>
      <c r="L29" s="5"/>
    </row>
    <row r="30" spans="1:12" x14ac:dyDescent="0.3">
      <c r="A30" t="s">
        <v>78</v>
      </c>
      <c r="C30" s="118" t="s">
        <v>79</v>
      </c>
      <c r="D30" s="118"/>
      <c r="E30" s="118"/>
      <c r="F30" s="118"/>
      <c r="G30" s="118"/>
      <c r="H30" s="118"/>
      <c r="I30" s="118"/>
      <c r="J30" s="118"/>
      <c r="K30" s="118"/>
      <c r="L30" s="118"/>
    </row>
    <row r="31" spans="1:12" x14ac:dyDescent="0.3">
      <c r="C31" s="118"/>
      <c r="D31" s="118"/>
      <c r="E31" s="118"/>
      <c r="F31" s="118"/>
      <c r="G31" s="118"/>
      <c r="H31" s="118"/>
      <c r="I31" s="118"/>
      <c r="J31" s="118"/>
      <c r="K31" s="118"/>
      <c r="L31" s="118"/>
    </row>
    <row r="33" spans="1:12" x14ac:dyDescent="0.3">
      <c r="A33" t="s">
        <v>80</v>
      </c>
      <c r="C33" s="118" t="s">
        <v>81</v>
      </c>
      <c r="D33" s="118"/>
      <c r="E33" s="118"/>
      <c r="F33" s="118"/>
      <c r="G33" s="118"/>
      <c r="H33" s="118"/>
      <c r="I33" s="118"/>
      <c r="J33" s="118"/>
      <c r="K33" s="118"/>
      <c r="L33" s="118"/>
    </row>
    <row r="34" spans="1:12" x14ac:dyDescent="0.3">
      <c r="C34" s="118"/>
      <c r="D34" s="118"/>
      <c r="E34" s="118"/>
      <c r="F34" s="118"/>
      <c r="G34" s="118"/>
      <c r="H34" s="118"/>
      <c r="I34" s="118"/>
      <c r="J34" s="118"/>
      <c r="K34" s="118"/>
      <c r="L34" s="118"/>
    </row>
    <row r="35" spans="1:12" x14ac:dyDescent="0.3">
      <c r="C35" s="118"/>
      <c r="D35" s="118"/>
      <c r="E35" s="118"/>
      <c r="F35" s="118"/>
      <c r="G35" s="118"/>
      <c r="H35" s="118"/>
      <c r="I35" s="118"/>
      <c r="J35" s="118"/>
      <c r="K35" s="118"/>
      <c r="L35" s="118"/>
    </row>
  </sheetData>
  <sheetProtection algorithmName="SHA-512" hashValue="3i+dizrTTHjWnN330Y0B/rhFBzfXnULjfJVibCi12/gCM6EvKKk2WB0qwWx9WgnaHHBqfrmvRUrtOcIkAxEd9Q==" saltValue="/ldJgo5JCQXcwwpWPXC2RQ==" spinCount="100000" sheet="1" objects="1" scenarios="1"/>
  <mergeCells count="9">
    <mergeCell ref="C33:L35"/>
    <mergeCell ref="C7:L7"/>
    <mergeCell ref="C17:L19"/>
    <mergeCell ref="A4:L5"/>
    <mergeCell ref="C21:L23"/>
    <mergeCell ref="C25:L28"/>
    <mergeCell ref="C12:L15"/>
    <mergeCell ref="C9:L11"/>
    <mergeCell ref="C30:L31"/>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7CEBB559E869439B25AE98F72CF76A" ma:contentTypeVersion="6" ma:contentTypeDescription="Create a new document." ma:contentTypeScope="" ma:versionID="a785802c5710a7d6e509fb135427b6df">
  <xsd:schema xmlns:xsd="http://www.w3.org/2001/XMLSchema" xmlns:xs="http://www.w3.org/2001/XMLSchema" xmlns:p="http://schemas.microsoft.com/office/2006/metadata/properties" xmlns:ns2="e89ac40e-4f9a-481d-8579-2ed8bccee5f9" xmlns:ns3="657326f2-661b-4c69-b28b-8bfbdf712d3c" targetNamespace="http://schemas.microsoft.com/office/2006/metadata/properties" ma:root="true" ma:fieldsID="6c1d878cb0152a524bedff22a271e323" ns2:_="" ns3:_="">
    <xsd:import namespace="e89ac40e-4f9a-481d-8579-2ed8bccee5f9"/>
    <xsd:import namespace="657326f2-661b-4c69-b28b-8bfbdf712d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9ac40e-4f9a-481d-8579-2ed8bccee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326f2-661b-4c69-b28b-8bfbdf712d3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7BA55-B657-4508-9326-AD11B00E5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9ac40e-4f9a-481d-8579-2ed8bccee5f9"/>
    <ds:schemaRef ds:uri="657326f2-661b-4c69-b28b-8bfbdf712d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7F84B6B6-F2D1-44BC-8B4A-B4ED48FE298D}">
  <ds:schemaRefs>
    <ds:schemaRef ds:uri="http://schemas.microsoft.com/office/infopath/2007/PartnerControl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657326f2-661b-4c69-b28b-8bfbdf712d3c"/>
    <ds:schemaRef ds:uri="e89ac40e-4f9a-481d-8579-2ed8bccee5f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Manager/>
  <Company>Cinemark USA,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Scott</dc:creator>
  <cp:keywords/>
  <dc:description/>
  <cp:lastModifiedBy>Chanda Brashears</cp:lastModifiedBy>
  <cp:revision/>
  <cp:lastPrinted>2022-05-03T02:43:49Z</cp:lastPrinted>
  <dcterms:created xsi:type="dcterms:W3CDTF">2016-10-28T16:26:14Z</dcterms:created>
  <dcterms:modified xsi:type="dcterms:W3CDTF">2022-05-05T23:07:14Z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0x0101003A7CEBB559E869439B25AE98F72CF76A</vt:lpwstr>
  </property>
</Properties>
</file>